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in-file\home$\HRARXC\My Documents\RCichota\Projects\FRNL\ForageSpecies\DiversePastures\Simulations\"/>
    </mc:Choice>
  </mc:AlternateContent>
  <bookViews>
    <workbookView xWindow="0" yWindow="0" windowWidth="23250" windowHeight="10125" activeTab="2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9" i="16" l="1"/>
  <c r="O290" i="16"/>
  <c r="O291" i="16"/>
  <c r="P291" i="16" s="1"/>
  <c r="O292" i="16"/>
  <c r="P292" i="16" s="1"/>
  <c r="O293" i="16"/>
  <c r="O294" i="16"/>
  <c r="O295" i="16"/>
  <c r="P295" i="16" s="1"/>
  <c r="O296" i="16"/>
  <c r="P296" i="16" s="1"/>
  <c r="O297" i="16"/>
  <c r="O298" i="16"/>
  <c r="O299" i="16"/>
  <c r="P299" i="16" s="1"/>
  <c r="O300" i="16"/>
  <c r="P300" i="16" s="1"/>
  <c r="O301" i="16"/>
  <c r="O302" i="16"/>
  <c r="O303" i="16"/>
  <c r="P303" i="16" s="1"/>
  <c r="O304" i="16"/>
  <c r="P304" i="16" s="1"/>
  <c r="O305" i="16"/>
  <c r="O306" i="16"/>
  <c r="O307" i="16"/>
  <c r="P307" i="16" s="1"/>
  <c r="O308" i="16"/>
  <c r="P308" i="16" s="1"/>
  <c r="O309" i="16"/>
  <c r="O310" i="16"/>
  <c r="O311" i="16"/>
  <c r="P311" i="16" s="1"/>
  <c r="O312" i="16"/>
  <c r="P312" i="16" s="1"/>
  <c r="O313" i="16"/>
  <c r="O314" i="16"/>
  <c r="O315" i="16"/>
  <c r="P315" i="16" s="1"/>
  <c r="O316" i="16"/>
  <c r="P316" i="16" s="1"/>
  <c r="O317" i="16"/>
  <c r="O318" i="16"/>
  <c r="O319" i="16"/>
  <c r="P319" i="16" s="1"/>
  <c r="O320" i="16"/>
  <c r="P320" i="16" s="1"/>
  <c r="O321" i="16"/>
  <c r="O322" i="16"/>
  <c r="O323" i="16"/>
  <c r="P323" i="16" s="1"/>
  <c r="O324" i="16"/>
  <c r="P324" i="16" s="1"/>
  <c r="O325" i="16"/>
  <c r="O326" i="16"/>
  <c r="O327" i="16"/>
  <c r="P327" i="16" s="1"/>
  <c r="O328" i="16"/>
  <c r="P328" i="16" s="1"/>
  <c r="O329" i="16"/>
  <c r="O330" i="16"/>
  <c r="O331" i="16"/>
  <c r="P331" i="16" s="1"/>
  <c r="O332" i="16"/>
  <c r="P332" i="16" s="1"/>
  <c r="O333" i="16"/>
  <c r="O334" i="16"/>
  <c r="O335" i="16"/>
  <c r="P335" i="16" s="1"/>
  <c r="O336" i="16"/>
  <c r="P336" i="16" s="1"/>
  <c r="O337" i="16"/>
  <c r="O338" i="16"/>
  <c r="O339" i="16"/>
  <c r="P339" i="16" s="1"/>
  <c r="O340" i="16"/>
  <c r="P340" i="16" s="1"/>
  <c r="O341" i="16"/>
  <c r="O342" i="16"/>
  <c r="O343" i="16"/>
  <c r="P343" i="16" s="1"/>
  <c r="O344" i="16"/>
  <c r="P344" i="16" s="1"/>
  <c r="O345" i="16"/>
  <c r="O346" i="16"/>
  <c r="O347" i="16"/>
  <c r="P347" i="16" s="1"/>
  <c r="O348" i="16"/>
  <c r="P348" i="16" s="1"/>
  <c r="O349" i="16"/>
  <c r="O350" i="16"/>
  <c r="O351" i="16"/>
  <c r="P351" i="16" s="1"/>
  <c r="O352" i="16"/>
  <c r="P352" i="16" s="1"/>
  <c r="O353" i="16"/>
  <c r="O354" i="16"/>
  <c r="O355" i="16"/>
  <c r="P355" i="16" s="1"/>
  <c r="O356" i="16"/>
  <c r="P356" i="16" s="1"/>
  <c r="O357" i="16"/>
  <c r="O358" i="16"/>
  <c r="O359" i="16"/>
  <c r="P359" i="16" s="1"/>
  <c r="O360" i="16"/>
  <c r="P360" i="16" s="1"/>
  <c r="O361" i="16"/>
  <c r="O362" i="16"/>
  <c r="O363" i="16"/>
  <c r="P363" i="16" s="1"/>
  <c r="O364" i="16"/>
  <c r="P364" i="16" s="1"/>
  <c r="O365" i="16"/>
  <c r="O366" i="16"/>
  <c r="O367" i="16"/>
  <c r="P367" i="16" s="1"/>
  <c r="O368" i="16"/>
  <c r="P368" i="16" s="1"/>
  <c r="O369" i="16"/>
  <c r="O370" i="16"/>
  <c r="O371" i="16"/>
  <c r="P371" i="16" s="1"/>
  <c r="O372" i="16"/>
  <c r="P372" i="16" s="1"/>
  <c r="O373" i="16"/>
  <c r="O374" i="16"/>
  <c r="O375" i="16"/>
  <c r="P375" i="16" s="1"/>
  <c r="O376" i="16"/>
  <c r="P376" i="16" s="1"/>
  <c r="O377" i="16"/>
  <c r="O378" i="16"/>
  <c r="O379" i="16"/>
  <c r="P379" i="16" s="1"/>
  <c r="O380" i="16"/>
  <c r="P380" i="16" s="1"/>
  <c r="O381" i="16"/>
  <c r="O382" i="16"/>
  <c r="O383" i="16"/>
  <c r="P383" i="16" s="1"/>
  <c r="O384" i="16"/>
  <c r="P384" i="16" s="1"/>
  <c r="O385" i="16"/>
  <c r="O386" i="16"/>
  <c r="O387" i="16"/>
  <c r="P387" i="16" s="1"/>
  <c r="O388" i="16"/>
  <c r="P388" i="16" s="1"/>
  <c r="O389" i="16"/>
  <c r="O390" i="16"/>
  <c r="O391" i="16"/>
  <c r="P391" i="16" s="1"/>
  <c r="O392" i="16"/>
  <c r="P395" i="16" s="1"/>
  <c r="O393" i="16"/>
  <c r="O394" i="16"/>
  <c r="O395" i="16"/>
  <c r="O396" i="16"/>
  <c r="P396" i="16" s="1"/>
  <c r="O397" i="16"/>
  <c r="O398" i="16"/>
  <c r="O399" i="16"/>
  <c r="O400" i="16"/>
  <c r="P403" i="16" s="1"/>
  <c r="O401" i="16"/>
  <c r="O402" i="16"/>
  <c r="O403" i="16"/>
  <c r="O404" i="16"/>
  <c r="P407" i="16" s="1"/>
  <c r="O405" i="16"/>
  <c r="O406" i="16"/>
  <c r="O407" i="16"/>
  <c r="O408" i="16"/>
  <c r="P408" i="16" s="1"/>
  <c r="O409" i="16"/>
  <c r="O410" i="16"/>
  <c r="O411" i="16"/>
  <c r="O412" i="16"/>
  <c r="P415" i="16" s="1"/>
  <c r="O413" i="16"/>
  <c r="O414" i="16"/>
  <c r="O415" i="16"/>
  <c r="O416" i="16"/>
  <c r="P419" i="16" s="1"/>
  <c r="O417" i="16"/>
  <c r="O418" i="16"/>
  <c r="O419" i="16"/>
  <c r="O420" i="16"/>
  <c r="P420" i="16" s="1"/>
  <c r="O421" i="16"/>
  <c r="O422" i="16"/>
  <c r="O423" i="16"/>
  <c r="O424" i="16"/>
  <c r="P427" i="16" s="1"/>
  <c r="O425" i="16"/>
  <c r="O426" i="16"/>
  <c r="O427" i="16"/>
  <c r="O428" i="16"/>
  <c r="P431" i="16" s="1"/>
  <c r="O429" i="16"/>
  <c r="O430" i="16"/>
  <c r="O431" i="16"/>
  <c r="O432" i="16"/>
  <c r="P432" i="16" s="1"/>
  <c r="O433" i="16"/>
  <c r="O434" i="16"/>
  <c r="O435" i="16"/>
  <c r="O436" i="16"/>
  <c r="P439" i="16" s="1"/>
  <c r="O437" i="16"/>
  <c r="O438" i="16"/>
  <c r="O439" i="16"/>
  <c r="O440" i="16"/>
  <c r="P443" i="16" s="1"/>
  <c r="O441" i="16"/>
  <c r="O442" i="16"/>
  <c r="O443" i="16"/>
  <c r="O444" i="16"/>
  <c r="P444" i="16" s="1"/>
  <c r="O445" i="16"/>
  <c r="O446" i="16"/>
  <c r="O447" i="16"/>
  <c r="O448" i="16"/>
  <c r="P451" i="16" s="1"/>
  <c r="O449" i="16"/>
  <c r="O450" i="16"/>
  <c r="O451" i="16"/>
  <c r="O452" i="16"/>
  <c r="P455" i="16" s="1"/>
  <c r="O453" i="16"/>
  <c r="O454" i="16"/>
  <c r="O455" i="16"/>
  <c r="O456" i="16"/>
  <c r="P456" i="16" s="1"/>
  <c r="O457" i="16"/>
  <c r="O458" i="16"/>
  <c r="O459" i="16"/>
  <c r="O460" i="16"/>
  <c r="P463" i="16" s="1"/>
  <c r="O461" i="16"/>
  <c r="O462" i="16"/>
  <c r="O463" i="16"/>
  <c r="O464" i="16"/>
  <c r="P467" i="16" s="1"/>
  <c r="O465" i="16"/>
  <c r="O466" i="16"/>
  <c r="O467" i="16"/>
  <c r="O468" i="16"/>
  <c r="P468" i="16" s="1"/>
  <c r="O469" i="16"/>
  <c r="O470" i="16"/>
  <c r="O471" i="16"/>
  <c r="O472" i="16"/>
  <c r="P475" i="16" s="1"/>
  <c r="O473" i="16"/>
  <c r="O474" i="16"/>
  <c r="O475" i="16"/>
  <c r="O476" i="16"/>
  <c r="P479" i="16" s="1"/>
  <c r="O477" i="16"/>
  <c r="O478" i="16"/>
  <c r="O479" i="16"/>
  <c r="O480" i="16"/>
  <c r="P480" i="16" s="1"/>
  <c r="O481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3" i="16"/>
  <c r="P294" i="16"/>
  <c r="P297" i="16"/>
  <c r="P298" i="16"/>
  <c r="P302" i="16"/>
  <c r="P305" i="16"/>
  <c r="P306" i="16"/>
  <c r="P309" i="16"/>
  <c r="P310" i="16"/>
  <c r="P314" i="16"/>
  <c r="P317" i="16"/>
  <c r="P318" i="16"/>
  <c r="P321" i="16"/>
  <c r="P322" i="16"/>
  <c r="P326" i="16"/>
  <c r="P329" i="16"/>
  <c r="P330" i="16"/>
  <c r="P333" i="16"/>
  <c r="P334" i="16"/>
  <c r="P338" i="16"/>
  <c r="P341" i="16"/>
  <c r="P342" i="16"/>
  <c r="P345" i="16"/>
  <c r="P346" i="16"/>
  <c r="P350" i="16"/>
  <c r="P353" i="16"/>
  <c r="P354" i="16"/>
  <c r="P357" i="16"/>
  <c r="P358" i="16"/>
  <c r="P362" i="16"/>
  <c r="P365" i="16"/>
  <c r="P366" i="16"/>
  <c r="P369" i="16"/>
  <c r="P370" i="16"/>
  <c r="P374" i="16"/>
  <c r="P377" i="16"/>
  <c r="P378" i="16"/>
  <c r="P381" i="16"/>
  <c r="P382" i="16"/>
  <c r="P386" i="16"/>
  <c r="P389" i="16"/>
  <c r="P390" i="16"/>
  <c r="P393" i="16"/>
  <c r="P394" i="16"/>
  <c r="P398" i="16"/>
  <c r="P399" i="16"/>
  <c r="P401" i="16"/>
  <c r="P402" i="16"/>
  <c r="P405" i="16"/>
  <c r="P406" i="16"/>
  <c r="P410" i="16"/>
  <c r="P411" i="16"/>
  <c r="P413" i="16"/>
  <c r="P414" i="16"/>
  <c r="P417" i="16"/>
  <c r="P418" i="16"/>
  <c r="P422" i="16"/>
  <c r="P423" i="16"/>
  <c r="P425" i="16"/>
  <c r="P426" i="16"/>
  <c r="P429" i="16"/>
  <c r="P430" i="16"/>
  <c r="P434" i="16"/>
  <c r="P435" i="16"/>
  <c r="P437" i="16"/>
  <c r="P438" i="16"/>
  <c r="P441" i="16"/>
  <c r="P442" i="16"/>
  <c r="P446" i="16"/>
  <c r="P447" i="16"/>
  <c r="P449" i="16"/>
  <c r="P450" i="16"/>
  <c r="P453" i="16"/>
  <c r="P454" i="16"/>
  <c r="P458" i="16"/>
  <c r="P459" i="16"/>
  <c r="P461" i="16"/>
  <c r="P462" i="16"/>
  <c r="P465" i="16"/>
  <c r="P466" i="16"/>
  <c r="P470" i="16"/>
  <c r="P471" i="16"/>
  <c r="P473" i="16"/>
  <c r="P474" i="16"/>
  <c r="P477" i="16"/>
  <c r="P478" i="16"/>
  <c r="P481" i="16"/>
  <c r="P469" i="16" l="1"/>
  <c r="P457" i="16"/>
  <c r="P445" i="16"/>
  <c r="P433" i="16"/>
  <c r="P421" i="16"/>
  <c r="P409" i="16"/>
  <c r="P397" i="16"/>
  <c r="P385" i="16"/>
  <c r="P373" i="16"/>
  <c r="P361" i="16"/>
  <c r="P349" i="16"/>
  <c r="P337" i="16"/>
  <c r="P325" i="16"/>
  <c r="P313" i="16"/>
  <c r="P301" i="16"/>
  <c r="P476" i="16"/>
  <c r="P472" i="16"/>
  <c r="P464" i="16"/>
  <c r="P460" i="16"/>
  <c r="P452" i="16"/>
  <c r="P448" i="16"/>
  <c r="P440" i="16"/>
  <c r="P436" i="16"/>
  <c r="P428" i="16"/>
  <c r="P424" i="16"/>
  <c r="P416" i="16"/>
  <c r="P412" i="16"/>
  <c r="P404" i="16"/>
  <c r="P400" i="16"/>
  <c r="P392" i="16"/>
  <c r="AU16" i="18"/>
  <c r="AQ161" i="18"/>
  <c r="AQ160" i="18"/>
  <c r="AQ159" i="18"/>
  <c r="AQ158" i="18"/>
  <c r="AQ157" i="18"/>
  <c r="AQ156" i="18"/>
  <c r="AQ155" i="18"/>
  <c r="AQ154" i="18"/>
  <c r="AQ153" i="18"/>
  <c r="AQ152" i="18"/>
  <c r="AQ151" i="18"/>
  <c r="AQ150" i="18"/>
  <c r="AQ149" i="18"/>
  <c r="AQ148" i="18"/>
  <c r="AQ147" i="18"/>
  <c r="AQ146" i="18"/>
  <c r="AQ145" i="18"/>
  <c r="AQ144" i="18"/>
  <c r="AQ143" i="18"/>
  <c r="AQ142" i="18"/>
  <c r="AQ141" i="18"/>
  <c r="AQ140" i="18"/>
  <c r="AQ139" i="18"/>
  <c r="AQ138" i="18"/>
  <c r="AQ137" i="18"/>
  <c r="AQ136" i="18"/>
  <c r="AQ135" i="18"/>
  <c r="AQ134" i="18"/>
  <c r="AQ133" i="18"/>
  <c r="AQ132" i="18"/>
  <c r="AQ131" i="18"/>
  <c r="AQ130" i="18"/>
  <c r="AQ129" i="18"/>
  <c r="AQ128" i="18"/>
  <c r="AQ127" i="18"/>
  <c r="AQ126" i="18"/>
  <c r="AQ125" i="18"/>
  <c r="AQ124" i="18"/>
  <c r="AQ123" i="18"/>
  <c r="AQ122" i="18"/>
  <c r="AQ121" i="18"/>
  <c r="AQ120" i="18"/>
  <c r="AQ119" i="18"/>
  <c r="AQ118" i="18"/>
  <c r="AQ117" i="18"/>
  <c r="AQ116" i="18"/>
  <c r="AQ115" i="18"/>
  <c r="AQ114" i="18"/>
  <c r="AQ113" i="18"/>
  <c r="AQ112" i="18"/>
  <c r="AQ111" i="18"/>
  <c r="AQ110" i="18"/>
  <c r="AQ109" i="18"/>
  <c r="AQ108" i="18"/>
  <c r="AQ107" i="18"/>
  <c r="AQ106" i="18"/>
  <c r="AQ105" i="18"/>
  <c r="AQ104" i="18"/>
  <c r="AQ103" i="18"/>
  <c r="AQ102" i="18"/>
  <c r="AQ101" i="18"/>
  <c r="AQ100" i="18"/>
  <c r="AQ99" i="18"/>
  <c r="AQ98" i="18"/>
  <c r="AQ97" i="18"/>
  <c r="AQ96" i="18"/>
  <c r="AQ95" i="18"/>
  <c r="AQ94" i="18"/>
  <c r="AQ93" i="18"/>
  <c r="AQ92" i="18"/>
  <c r="AQ91" i="18"/>
  <c r="AQ90" i="18"/>
  <c r="AQ89" i="18"/>
  <c r="AQ88" i="18"/>
  <c r="AQ87" i="18"/>
  <c r="AQ86" i="18"/>
  <c r="AQ85" i="18"/>
  <c r="AQ84" i="18"/>
  <c r="AQ83" i="18"/>
  <c r="AQ82" i="18"/>
  <c r="AQ81" i="18"/>
  <c r="AQ80" i="18"/>
  <c r="AQ79" i="18"/>
  <c r="AQ78" i="18"/>
  <c r="AQ77" i="18"/>
  <c r="AQ76" i="18"/>
  <c r="AQ75" i="18"/>
  <c r="AQ74" i="18"/>
  <c r="AQ73" i="18"/>
  <c r="AQ72" i="18"/>
  <c r="AQ71" i="18"/>
  <c r="AQ70" i="18"/>
  <c r="AQ69" i="18"/>
  <c r="AQ68" i="18"/>
  <c r="AQ67" i="18"/>
  <c r="AQ66" i="18"/>
  <c r="AQ65" i="18"/>
  <c r="AQ64" i="18"/>
  <c r="AQ63" i="18"/>
  <c r="AQ62" i="18"/>
  <c r="AQ61" i="18"/>
  <c r="AQ60" i="18"/>
  <c r="AQ59" i="18"/>
  <c r="AQ58" i="18"/>
  <c r="AQ57" i="18"/>
  <c r="AQ56" i="18"/>
  <c r="AQ55" i="18"/>
  <c r="AQ54" i="18"/>
  <c r="AQ53" i="18"/>
  <c r="AQ52" i="18"/>
  <c r="AQ51" i="18"/>
  <c r="AQ50" i="18"/>
  <c r="AQ49" i="18"/>
  <c r="AQ48" i="18"/>
  <c r="AQ47" i="18"/>
  <c r="AQ46" i="18"/>
  <c r="AQ45" i="18"/>
  <c r="AQ44" i="18"/>
  <c r="AQ43" i="18"/>
  <c r="AQ42" i="18"/>
  <c r="AQ41" i="18"/>
  <c r="AQ40" i="18"/>
  <c r="AQ39" i="18"/>
  <c r="AQ38" i="18"/>
  <c r="AQ37" i="18"/>
  <c r="AQ36" i="18"/>
  <c r="AQ35" i="18"/>
  <c r="AQ34" i="18"/>
  <c r="AQ33" i="18"/>
  <c r="AQ32" i="18"/>
  <c r="AQ31" i="18"/>
  <c r="AQ30" i="18"/>
  <c r="AQ29" i="18"/>
  <c r="AQ28" i="18"/>
  <c r="AQ27" i="18"/>
  <c r="AQ26" i="18"/>
  <c r="AQ25" i="18"/>
  <c r="AQ24" i="18"/>
  <c r="AQ23" i="18"/>
  <c r="AQ22" i="18"/>
  <c r="AQ21" i="18"/>
  <c r="AQ20" i="18"/>
  <c r="AQ19" i="18"/>
  <c r="AQ18" i="18"/>
  <c r="AQ17" i="18"/>
  <c r="AQ16" i="18"/>
  <c r="AQ15" i="18"/>
  <c r="AQ14" i="18"/>
  <c r="AQ13" i="18"/>
  <c r="AQ12" i="18"/>
  <c r="AQ11" i="18"/>
  <c r="AQ10" i="18"/>
  <c r="AQ9" i="18"/>
  <c r="AQ8" i="18"/>
  <c r="AQ7" i="18"/>
  <c r="AQ6" i="18"/>
  <c r="AQ5" i="18"/>
  <c r="AQ4" i="18"/>
  <c r="AQ3" i="18"/>
  <c r="AQ2" i="18"/>
  <c r="AP161" i="18"/>
  <c r="AP160" i="18"/>
  <c r="AP159" i="18"/>
  <c r="AP158" i="18"/>
  <c r="AP157" i="18"/>
  <c r="AP156" i="18"/>
  <c r="AP155" i="18"/>
  <c r="AP154" i="18"/>
  <c r="AP153" i="18"/>
  <c r="AP152" i="18"/>
  <c r="AP151" i="18"/>
  <c r="AP150" i="18"/>
  <c r="AP149" i="18"/>
  <c r="AP148" i="18"/>
  <c r="AP147" i="18"/>
  <c r="AP146" i="18"/>
  <c r="AP145" i="18"/>
  <c r="AP144" i="18"/>
  <c r="AP143" i="18"/>
  <c r="AP142" i="18"/>
  <c r="AP141" i="18"/>
  <c r="AP140" i="18"/>
  <c r="AP139" i="18"/>
  <c r="AP138" i="18"/>
  <c r="AP137" i="18"/>
  <c r="AP136" i="18"/>
  <c r="AP135" i="18"/>
  <c r="AP134" i="18"/>
  <c r="AP133" i="18"/>
  <c r="AP132" i="18"/>
  <c r="AP131" i="18"/>
  <c r="AP130" i="18"/>
  <c r="AP129" i="18"/>
  <c r="AP128" i="18"/>
  <c r="AP127" i="18"/>
  <c r="AP126" i="18"/>
  <c r="AP125" i="18"/>
  <c r="AP124" i="18"/>
  <c r="AP123" i="18"/>
  <c r="AP122" i="18"/>
  <c r="AP121" i="18"/>
  <c r="AP120" i="18"/>
  <c r="AP119" i="18"/>
  <c r="AP118" i="18"/>
  <c r="AP117" i="18"/>
  <c r="AP116" i="18"/>
  <c r="AP115" i="18"/>
  <c r="AP114" i="18"/>
  <c r="AP113" i="18"/>
  <c r="AP112" i="18"/>
  <c r="AP111" i="18"/>
  <c r="AP110" i="18"/>
  <c r="AP109" i="18"/>
  <c r="AP108" i="18"/>
  <c r="AP107" i="18"/>
  <c r="AP106" i="18"/>
  <c r="AP105" i="18"/>
  <c r="AP104" i="18"/>
  <c r="AP103" i="18"/>
  <c r="AP102" i="18"/>
  <c r="AP101" i="18"/>
  <c r="AP100" i="18"/>
  <c r="AP99" i="18"/>
  <c r="AP98" i="18"/>
  <c r="AP97" i="18"/>
  <c r="AP96" i="18"/>
  <c r="AP95" i="18"/>
  <c r="AP94" i="18"/>
  <c r="AP93" i="18"/>
  <c r="AP92" i="18"/>
  <c r="AP91" i="18"/>
  <c r="AP90" i="18"/>
  <c r="AP89" i="18"/>
  <c r="AP88" i="18"/>
  <c r="AP87" i="18"/>
  <c r="AP86" i="18"/>
  <c r="AP85" i="18"/>
  <c r="AP84" i="18"/>
  <c r="AP83" i="18"/>
  <c r="AP82" i="18"/>
  <c r="AP81" i="18"/>
  <c r="AP80" i="18"/>
  <c r="AP79" i="18"/>
  <c r="AP78" i="18"/>
  <c r="AP77" i="18"/>
  <c r="AP76" i="18"/>
  <c r="AP75" i="18"/>
  <c r="AP74" i="18"/>
  <c r="AP73" i="18"/>
  <c r="AP72" i="18"/>
  <c r="AP71" i="18"/>
  <c r="AP70" i="18"/>
  <c r="AP69" i="18"/>
  <c r="AP68" i="18"/>
  <c r="AP67" i="18"/>
  <c r="AP66" i="18"/>
  <c r="AP65" i="18"/>
  <c r="AP64" i="18"/>
  <c r="AP63" i="18"/>
  <c r="AP62" i="18"/>
  <c r="AP61" i="18"/>
  <c r="AP60" i="18"/>
  <c r="AP59" i="18"/>
  <c r="AP58" i="18"/>
  <c r="AP57" i="18"/>
  <c r="AP56" i="18"/>
  <c r="AP55" i="18"/>
  <c r="AP54" i="18"/>
  <c r="AP53" i="18"/>
  <c r="AP52" i="18"/>
  <c r="AP51" i="18"/>
  <c r="AP50" i="18"/>
  <c r="AP49" i="18"/>
  <c r="AP48" i="18"/>
  <c r="AP47" i="18"/>
  <c r="AP46" i="18"/>
  <c r="AP45" i="18"/>
  <c r="AP44" i="18"/>
  <c r="AP43" i="18"/>
  <c r="AP42" i="18"/>
  <c r="AP41" i="18"/>
  <c r="AP40" i="18"/>
  <c r="AP39" i="18"/>
  <c r="AP38" i="18"/>
  <c r="AP37" i="18"/>
  <c r="AP36" i="18"/>
  <c r="AP35" i="18"/>
  <c r="AP34" i="18"/>
  <c r="AP33" i="18"/>
  <c r="AP32" i="18"/>
  <c r="AP31" i="18"/>
  <c r="AP30" i="18"/>
  <c r="AP29" i="18"/>
  <c r="AP28" i="18"/>
  <c r="AP27" i="18"/>
  <c r="AP26" i="18"/>
  <c r="AP25" i="18"/>
  <c r="AP24" i="18"/>
  <c r="AP23" i="18"/>
  <c r="AP22" i="18"/>
  <c r="AP21" i="18"/>
  <c r="AP20" i="18"/>
  <c r="AP19" i="18"/>
  <c r="AP18" i="18"/>
  <c r="AP17" i="18"/>
  <c r="AP16" i="18"/>
  <c r="AP15" i="18"/>
  <c r="AP14" i="18"/>
  <c r="AP13" i="18"/>
  <c r="AP12" i="18"/>
  <c r="AP11" i="18"/>
  <c r="AP10" i="18"/>
  <c r="AP9" i="18"/>
  <c r="AP8" i="18"/>
  <c r="AP7" i="18"/>
  <c r="AP6" i="18"/>
  <c r="AP5" i="18"/>
  <c r="AP4" i="18"/>
  <c r="AP3" i="18"/>
  <c r="AP2" i="18"/>
  <c r="AO161" i="18"/>
  <c r="AO160" i="18"/>
  <c r="AO159" i="18"/>
  <c r="AO158" i="18"/>
  <c r="AO157" i="18"/>
  <c r="AO156" i="18"/>
  <c r="AO155" i="18"/>
  <c r="AO154" i="18"/>
  <c r="AO153" i="18"/>
  <c r="AO152" i="18"/>
  <c r="AO151" i="18"/>
  <c r="AO150" i="18"/>
  <c r="AO149" i="18"/>
  <c r="AO148" i="18"/>
  <c r="AO147" i="18"/>
  <c r="AO146" i="18"/>
  <c r="AO145" i="18"/>
  <c r="AO144" i="18"/>
  <c r="AO143" i="18"/>
  <c r="AO142" i="18"/>
  <c r="AO141" i="18"/>
  <c r="AO140" i="18"/>
  <c r="AO139" i="18"/>
  <c r="AO138" i="18"/>
  <c r="AO137" i="18"/>
  <c r="AO136" i="18"/>
  <c r="AO135" i="18"/>
  <c r="AO134" i="18"/>
  <c r="AO133" i="18"/>
  <c r="AO132" i="18"/>
  <c r="AO131" i="18"/>
  <c r="AO130" i="18"/>
  <c r="AO129" i="18"/>
  <c r="AO128" i="18"/>
  <c r="AO127" i="18"/>
  <c r="AO126" i="18"/>
  <c r="AO125" i="18"/>
  <c r="AO124" i="18"/>
  <c r="AO123" i="18"/>
  <c r="AO122" i="18"/>
  <c r="AO121" i="18"/>
  <c r="AO120" i="18"/>
  <c r="AO119" i="18"/>
  <c r="AO118" i="18"/>
  <c r="AO117" i="18"/>
  <c r="AO116" i="18"/>
  <c r="AO115" i="18"/>
  <c r="AO114" i="18"/>
  <c r="AO113" i="18"/>
  <c r="AO112" i="18"/>
  <c r="AO111" i="18"/>
  <c r="AO110" i="18"/>
  <c r="AO109" i="18"/>
  <c r="AO108" i="18"/>
  <c r="AO107" i="18"/>
  <c r="AO106" i="18"/>
  <c r="AO105" i="18"/>
  <c r="AO104" i="18"/>
  <c r="AO103" i="18"/>
  <c r="AO102" i="18"/>
  <c r="AO101" i="18"/>
  <c r="AO100" i="18"/>
  <c r="AO99" i="18"/>
  <c r="AO98" i="18"/>
  <c r="AO97" i="18"/>
  <c r="AO96" i="18"/>
  <c r="AO95" i="18"/>
  <c r="AO94" i="18"/>
  <c r="AO93" i="18"/>
  <c r="AO92" i="18"/>
  <c r="AO91" i="18"/>
  <c r="AO90" i="18"/>
  <c r="AO89" i="18"/>
  <c r="AO88" i="18"/>
  <c r="AO87" i="18"/>
  <c r="AO86" i="18"/>
  <c r="AO85" i="18"/>
  <c r="AO84" i="18"/>
  <c r="AO83" i="18"/>
  <c r="AO82" i="18"/>
  <c r="AO81" i="18"/>
  <c r="AO80" i="18"/>
  <c r="AO79" i="18"/>
  <c r="AO78" i="18"/>
  <c r="AO77" i="18"/>
  <c r="AO76" i="18"/>
  <c r="AO75" i="18"/>
  <c r="AO74" i="18"/>
  <c r="AO73" i="18"/>
  <c r="AO72" i="18"/>
  <c r="AO71" i="18"/>
  <c r="AO70" i="18"/>
  <c r="AO69" i="18"/>
  <c r="AO68" i="18"/>
  <c r="AO67" i="18"/>
  <c r="AO66" i="18"/>
  <c r="AO65" i="18"/>
  <c r="AO64" i="18"/>
  <c r="AO63" i="18"/>
  <c r="AO62" i="18"/>
  <c r="AO61" i="18"/>
  <c r="AO60" i="18"/>
  <c r="AO59" i="18"/>
  <c r="AO58" i="18"/>
  <c r="AO57" i="18"/>
  <c r="AO56" i="18"/>
  <c r="AO55" i="18"/>
  <c r="AO54" i="18"/>
  <c r="AO53" i="18"/>
  <c r="AO52" i="18"/>
  <c r="AO51" i="18"/>
  <c r="AO50" i="18"/>
  <c r="AO49" i="18"/>
  <c r="AO48" i="18"/>
  <c r="AO47" i="18"/>
  <c r="AO46" i="18"/>
  <c r="AO45" i="18"/>
  <c r="AO44" i="18"/>
  <c r="AO43" i="18"/>
  <c r="AO42" i="18"/>
  <c r="AO41" i="18"/>
  <c r="AO40" i="18"/>
  <c r="AO39" i="18"/>
  <c r="AO38" i="18"/>
  <c r="AO37" i="18"/>
  <c r="AO36" i="18"/>
  <c r="AO35" i="18"/>
  <c r="AO34" i="18"/>
  <c r="AO33" i="18"/>
  <c r="AO32" i="18"/>
  <c r="AO31" i="18"/>
  <c r="AO30" i="18"/>
  <c r="AO29" i="18"/>
  <c r="AO28" i="18"/>
  <c r="AO27" i="18"/>
  <c r="AO26" i="18"/>
  <c r="AO25" i="18"/>
  <c r="AO24" i="18"/>
  <c r="AO23" i="18"/>
  <c r="AO22" i="18"/>
  <c r="AO21" i="18"/>
  <c r="AO20" i="18"/>
  <c r="AO19" i="18"/>
  <c r="AO18" i="18"/>
  <c r="AO17" i="18"/>
  <c r="AO16" i="18"/>
  <c r="AO15" i="18"/>
  <c r="AO14" i="18"/>
  <c r="AO13" i="18"/>
  <c r="AO12" i="18"/>
  <c r="AO11" i="18"/>
  <c r="AO10" i="18"/>
  <c r="AO9" i="18"/>
  <c r="AO8" i="18"/>
  <c r="AO7" i="18"/>
  <c r="AO6" i="18"/>
  <c r="AO5" i="18"/>
  <c r="AO4" i="18"/>
  <c r="AO3" i="18"/>
  <c r="AO2" i="18"/>
  <c r="AN161" i="18"/>
  <c r="AN160" i="18"/>
  <c r="AN159" i="18"/>
  <c r="AN158" i="18"/>
  <c r="AN157" i="18"/>
  <c r="AN156" i="18"/>
  <c r="AN155" i="18"/>
  <c r="AN154" i="18"/>
  <c r="AN153" i="18"/>
  <c r="AN152" i="18"/>
  <c r="AN151" i="18"/>
  <c r="AN150" i="18"/>
  <c r="AN149" i="18"/>
  <c r="AN148" i="18"/>
  <c r="AN147" i="18"/>
  <c r="AN146" i="18"/>
  <c r="AN145" i="18"/>
  <c r="AN144" i="18"/>
  <c r="AN143" i="18"/>
  <c r="AN142" i="18"/>
  <c r="AN141" i="18"/>
  <c r="AN140" i="18"/>
  <c r="AN139" i="18"/>
  <c r="AN138" i="18"/>
  <c r="AN137" i="18"/>
  <c r="AN136" i="18"/>
  <c r="AN135" i="18"/>
  <c r="AN134" i="18"/>
  <c r="AN133" i="18"/>
  <c r="AN132" i="18"/>
  <c r="AN131" i="18"/>
  <c r="AN130" i="18"/>
  <c r="AN129" i="18"/>
  <c r="AN128" i="18"/>
  <c r="AN127" i="18"/>
  <c r="AN126" i="18"/>
  <c r="AN125" i="18"/>
  <c r="AN124" i="18"/>
  <c r="AN123" i="18"/>
  <c r="AN122" i="18"/>
  <c r="AN121" i="18"/>
  <c r="AN120" i="18"/>
  <c r="AN119" i="18"/>
  <c r="AN118" i="18"/>
  <c r="AN117" i="18"/>
  <c r="AN116" i="18"/>
  <c r="AN115" i="18"/>
  <c r="AN114" i="18"/>
  <c r="AN113" i="18"/>
  <c r="AN112" i="18"/>
  <c r="AN111" i="18"/>
  <c r="AN110" i="18"/>
  <c r="AN109" i="18"/>
  <c r="AN108" i="18"/>
  <c r="AN107" i="18"/>
  <c r="AN106" i="18"/>
  <c r="AN105" i="18"/>
  <c r="AN104" i="18"/>
  <c r="AN103" i="18"/>
  <c r="AN102" i="18"/>
  <c r="AN101" i="18"/>
  <c r="AN100" i="18"/>
  <c r="AN99" i="18"/>
  <c r="AN98" i="18"/>
  <c r="AN97" i="18"/>
  <c r="AN96" i="18"/>
  <c r="AN95" i="18"/>
  <c r="AN94" i="18"/>
  <c r="AN93" i="18"/>
  <c r="AN92" i="18"/>
  <c r="AN91" i="18"/>
  <c r="AN90" i="18"/>
  <c r="AN89" i="18"/>
  <c r="AN88" i="18"/>
  <c r="AN87" i="18"/>
  <c r="AN86" i="18"/>
  <c r="AN85" i="18"/>
  <c r="AN84" i="18"/>
  <c r="AN83" i="18"/>
  <c r="AN82" i="18"/>
  <c r="AN81" i="18"/>
  <c r="AN80" i="18"/>
  <c r="AN79" i="18"/>
  <c r="AN78" i="18"/>
  <c r="AN77" i="18"/>
  <c r="AN76" i="18"/>
  <c r="AN75" i="18"/>
  <c r="AN74" i="18"/>
  <c r="AN73" i="18"/>
  <c r="AN72" i="18"/>
  <c r="AN71" i="18"/>
  <c r="AN70" i="18"/>
  <c r="AN69" i="18"/>
  <c r="AN68" i="18"/>
  <c r="AN67" i="18"/>
  <c r="AN66" i="18"/>
  <c r="AN65" i="18"/>
  <c r="AN64" i="18"/>
  <c r="AN63" i="18"/>
  <c r="AN62" i="18"/>
  <c r="AN61" i="18"/>
  <c r="AN60" i="18"/>
  <c r="AN59" i="18"/>
  <c r="AN58" i="18"/>
  <c r="AN57" i="18"/>
  <c r="AN56" i="18"/>
  <c r="AN55" i="18"/>
  <c r="AN54" i="18"/>
  <c r="AN53" i="18"/>
  <c r="AN52" i="18"/>
  <c r="AN51" i="18"/>
  <c r="AN50" i="18"/>
  <c r="AN49" i="18"/>
  <c r="AN48" i="18"/>
  <c r="AN47" i="18"/>
  <c r="AN46" i="18"/>
  <c r="AN45" i="18"/>
  <c r="AN44" i="18"/>
  <c r="AN43" i="18"/>
  <c r="AN42" i="18"/>
  <c r="AN41" i="18"/>
  <c r="AN40" i="18"/>
  <c r="AN39" i="18"/>
  <c r="AN38" i="18"/>
  <c r="AN37" i="18"/>
  <c r="AN36" i="18"/>
  <c r="AN35" i="18"/>
  <c r="AN34" i="18"/>
  <c r="AN33" i="18"/>
  <c r="AN32" i="18"/>
  <c r="AN31" i="18"/>
  <c r="AN30" i="18"/>
  <c r="AN29" i="18"/>
  <c r="AN28" i="18"/>
  <c r="AN27" i="18"/>
  <c r="AN26" i="18"/>
  <c r="AN25" i="18"/>
  <c r="AN24" i="18"/>
  <c r="AN23" i="18"/>
  <c r="AN22" i="18"/>
  <c r="AN21" i="18"/>
  <c r="AN20" i="18"/>
  <c r="AN19" i="18"/>
  <c r="AN18" i="18"/>
  <c r="AN17" i="18"/>
  <c r="AN16" i="18"/>
  <c r="AN15" i="18"/>
  <c r="AN14" i="18"/>
  <c r="AN13" i="18"/>
  <c r="AN12" i="18"/>
  <c r="AN11" i="18"/>
  <c r="AN10" i="18"/>
  <c r="AN9" i="18"/>
  <c r="AN8" i="18"/>
  <c r="AN7" i="18"/>
  <c r="AN6" i="18"/>
  <c r="AN5" i="18"/>
  <c r="AN4" i="18"/>
  <c r="AN3" i="18"/>
  <c r="AN2" i="18"/>
  <c r="AM161" i="18"/>
  <c r="AM160" i="18"/>
  <c r="AM159" i="18"/>
  <c r="AM158" i="18"/>
  <c r="AM157" i="18"/>
  <c r="AM156" i="18"/>
  <c r="AM155" i="18"/>
  <c r="AM154" i="18"/>
  <c r="AM153" i="18"/>
  <c r="AM152" i="18"/>
  <c r="AM151" i="18"/>
  <c r="AM150" i="18"/>
  <c r="AM149" i="18"/>
  <c r="AM148" i="18"/>
  <c r="AM147" i="18"/>
  <c r="AM146" i="18"/>
  <c r="AM145" i="18"/>
  <c r="AM144" i="18"/>
  <c r="AM143" i="18"/>
  <c r="AM142" i="18"/>
  <c r="AM141" i="18"/>
  <c r="AM140" i="18"/>
  <c r="AM139" i="18"/>
  <c r="AM138" i="18"/>
  <c r="AM137" i="18"/>
  <c r="AM136" i="18"/>
  <c r="AM135" i="18"/>
  <c r="AM134" i="18"/>
  <c r="AM133" i="18"/>
  <c r="AM132" i="18"/>
  <c r="AM131" i="18"/>
  <c r="AM130" i="18"/>
  <c r="AM129" i="18"/>
  <c r="AM128" i="18"/>
  <c r="AM127" i="18"/>
  <c r="AM126" i="18"/>
  <c r="AM125" i="18"/>
  <c r="AM124" i="18"/>
  <c r="AM123" i="18"/>
  <c r="AM122" i="18"/>
  <c r="AM121" i="18"/>
  <c r="AM120" i="18"/>
  <c r="AM119" i="18"/>
  <c r="AM118" i="18"/>
  <c r="AM117" i="18"/>
  <c r="AM116" i="18"/>
  <c r="AM115" i="18"/>
  <c r="AM114" i="18"/>
  <c r="AM113" i="18"/>
  <c r="AM112" i="18"/>
  <c r="AM111" i="18"/>
  <c r="AM110" i="18"/>
  <c r="AM109" i="18"/>
  <c r="AM108" i="18"/>
  <c r="AM107" i="18"/>
  <c r="AM106" i="18"/>
  <c r="AM105" i="18"/>
  <c r="AM104" i="18"/>
  <c r="AM103" i="18"/>
  <c r="AM102" i="18"/>
  <c r="AM101" i="18"/>
  <c r="AM100" i="18"/>
  <c r="AM99" i="18"/>
  <c r="AM98" i="18"/>
  <c r="AM97" i="18"/>
  <c r="AM96" i="18"/>
  <c r="AM95" i="18"/>
  <c r="AM94" i="18"/>
  <c r="AM93" i="18"/>
  <c r="AM92" i="18"/>
  <c r="AM91" i="18"/>
  <c r="AM90" i="18"/>
  <c r="AM89" i="18"/>
  <c r="AM88" i="18"/>
  <c r="AM87" i="18"/>
  <c r="AM86" i="18"/>
  <c r="AM85" i="18"/>
  <c r="AM84" i="18"/>
  <c r="AM83" i="18"/>
  <c r="AM82" i="18"/>
  <c r="AM81" i="18"/>
  <c r="AM80" i="18"/>
  <c r="AM79" i="18"/>
  <c r="AM78" i="18"/>
  <c r="AM77" i="18"/>
  <c r="AM76" i="18"/>
  <c r="AM75" i="18"/>
  <c r="AM74" i="18"/>
  <c r="AM73" i="18"/>
  <c r="AM72" i="18"/>
  <c r="AM71" i="18"/>
  <c r="AM70" i="18"/>
  <c r="AM69" i="18"/>
  <c r="AM68" i="18"/>
  <c r="AM67" i="18"/>
  <c r="AM66" i="18"/>
  <c r="AM65" i="18"/>
  <c r="AM64" i="18"/>
  <c r="AM63" i="18"/>
  <c r="AM62" i="18"/>
  <c r="AM61" i="18"/>
  <c r="AM60" i="18"/>
  <c r="AM59" i="18"/>
  <c r="AM58" i="18"/>
  <c r="AM57" i="18"/>
  <c r="AM56" i="18"/>
  <c r="AM55" i="18"/>
  <c r="AM54" i="18"/>
  <c r="AM53" i="18"/>
  <c r="AM52" i="18"/>
  <c r="AM51" i="18"/>
  <c r="AM50" i="18"/>
  <c r="AM49" i="18"/>
  <c r="AM48" i="18"/>
  <c r="AM47" i="18"/>
  <c r="AM46" i="18"/>
  <c r="AM45" i="18"/>
  <c r="AM44" i="18"/>
  <c r="AM43" i="18"/>
  <c r="AM42" i="18"/>
  <c r="AM41" i="18"/>
  <c r="AM40" i="18"/>
  <c r="AM39" i="18"/>
  <c r="AM38" i="18"/>
  <c r="AM37" i="18"/>
  <c r="AM36" i="18"/>
  <c r="AM35" i="18"/>
  <c r="AM34" i="18"/>
  <c r="AM33" i="18"/>
  <c r="AM32" i="18"/>
  <c r="AM31" i="18"/>
  <c r="AM30" i="18"/>
  <c r="AM29" i="18"/>
  <c r="AM28" i="18"/>
  <c r="AM27" i="18"/>
  <c r="AM26" i="18"/>
  <c r="AM25" i="18"/>
  <c r="AM24" i="18"/>
  <c r="AM23" i="18"/>
  <c r="AM22" i="18"/>
  <c r="AM21" i="18"/>
  <c r="AM20" i="18"/>
  <c r="AM19" i="18"/>
  <c r="AM18" i="18"/>
  <c r="AM17" i="18"/>
  <c r="AM16" i="18"/>
  <c r="AM15" i="18"/>
  <c r="AM14" i="18"/>
  <c r="AM13" i="18"/>
  <c r="AM12" i="18"/>
  <c r="AM11" i="18"/>
  <c r="AM10" i="18"/>
  <c r="AM9" i="18"/>
  <c r="AM8" i="18"/>
  <c r="AM7" i="18"/>
  <c r="AM6" i="18"/>
  <c r="AM5" i="18"/>
  <c r="AM4" i="18"/>
  <c r="AM3" i="18"/>
  <c r="AM2" i="18"/>
  <c r="AL161" i="18"/>
  <c r="AL160" i="18"/>
  <c r="AL159" i="18"/>
  <c r="AL158" i="18"/>
  <c r="AL157" i="18"/>
  <c r="AL156" i="18"/>
  <c r="AL155" i="18"/>
  <c r="AL154" i="18"/>
  <c r="AL153" i="18"/>
  <c r="AL152" i="18"/>
  <c r="AL151" i="18"/>
  <c r="AL150" i="18"/>
  <c r="AL149" i="18"/>
  <c r="AL148" i="18"/>
  <c r="AL147" i="18"/>
  <c r="AL146" i="18"/>
  <c r="AL145" i="18"/>
  <c r="AL144" i="18"/>
  <c r="AL143" i="18"/>
  <c r="AL142" i="18"/>
  <c r="AL141" i="18"/>
  <c r="AL140" i="18"/>
  <c r="AL139" i="18"/>
  <c r="AL138" i="18"/>
  <c r="AL137" i="18"/>
  <c r="AL136" i="18"/>
  <c r="AL135" i="18"/>
  <c r="AL134" i="18"/>
  <c r="AL133" i="18"/>
  <c r="AL132" i="18"/>
  <c r="AL131" i="18"/>
  <c r="AL130" i="18"/>
  <c r="AL129" i="18"/>
  <c r="AL128" i="18"/>
  <c r="AL127" i="18"/>
  <c r="AL126" i="18"/>
  <c r="AL125" i="18"/>
  <c r="AL124" i="18"/>
  <c r="AL123" i="18"/>
  <c r="AL122" i="18"/>
  <c r="AL121" i="18"/>
  <c r="AL120" i="18"/>
  <c r="AL119" i="18"/>
  <c r="AL118" i="18"/>
  <c r="AL117" i="18"/>
  <c r="AL116" i="18"/>
  <c r="AL115" i="18"/>
  <c r="AL114" i="18"/>
  <c r="AL113" i="18"/>
  <c r="AL112" i="18"/>
  <c r="AL111" i="18"/>
  <c r="AL110" i="18"/>
  <c r="AL109" i="18"/>
  <c r="AL108" i="18"/>
  <c r="AL107" i="18"/>
  <c r="AL106" i="18"/>
  <c r="AL105" i="18"/>
  <c r="AL104" i="18"/>
  <c r="AL103" i="18"/>
  <c r="AL102" i="18"/>
  <c r="AL101" i="18"/>
  <c r="AL100" i="18"/>
  <c r="AL99" i="18"/>
  <c r="AL98" i="18"/>
  <c r="AL97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72" i="18"/>
  <c r="AL71" i="18"/>
  <c r="AL70" i="18"/>
  <c r="AL69" i="18"/>
  <c r="AL68" i="18"/>
  <c r="AL67" i="18"/>
  <c r="AL66" i="18"/>
  <c r="AL65" i="18"/>
  <c r="AL64" i="18"/>
  <c r="AL63" i="18"/>
  <c r="AL62" i="18"/>
  <c r="AL61" i="18"/>
  <c r="AL60" i="18"/>
  <c r="AL59" i="18"/>
  <c r="AL58" i="18"/>
  <c r="AL57" i="18"/>
  <c r="AL56" i="18"/>
  <c r="AL55" i="18"/>
  <c r="AL54" i="18"/>
  <c r="AL53" i="18"/>
  <c r="AL52" i="18"/>
  <c r="AL51" i="18"/>
  <c r="AL50" i="18"/>
  <c r="AL49" i="18"/>
  <c r="AL48" i="18"/>
  <c r="AL47" i="18"/>
  <c r="AL46" i="18"/>
  <c r="AL45" i="18"/>
  <c r="AL44" i="18"/>
  <c r="AL43" i="18"/>
  <c r="AL42" i="18"/>
  <c r="AL41" i="18"/>
  <c r="AL40" i="18"/>
  <c r="AL39" i="18"/>
  <c r="AL38" i="18"/>
  <c r="AL37" i="18"/>
  <c r="AL36" i="18"/>
  <c r="AL35" i="18"/>
  <c r="AL34" i="18"/>
  <c r="AL33" i="18"/>
  <c r="AL32" i="18"/>
  <c r="AL31" i="18"/>
  <c r="AL30" i="18"/>
  <c r="AL29" i="18"/>
  <c r="AL28" i="18"/>
  <c r="AL27" i="18"/>
  <c r="AL26" i="18"/>
  <c r="AL25" i="18"/>
  <c r="AL24" i="18"/>
  <c r="AL23" i="18"/>
  <c r="AL22" i="18"/>
  <c r="AL21" i="18"/>
  <c r="AL20" i="18"/>
  <c r="AL19" i="18"/>
  <c r="AL18" i="18"/>
  <c r="AL17" i="18"/>
  <c r="AL16" i="18"/>
  <c r="AL15" i="18"/>
  <c r="AL14" i="18"/>
  <c r="AL13" i="18"/>
  <c r="AL12" i="18"/>
  <c r="AL11" i="18"/>
  <c r="AL10" i="18"/>
  <c r="AL9" i="18"/>
  <c r="AL8" i="18"/>
  <c r="AL7" i="18"/>
  <c r="AL6" i="18"/>
  <c r="AL5" i="18"/>
  <c r="AL4" i="18"/>
  <c r="AL3" i="18"/>
  <c r="AL2" i="18"/>
  <c r="AU161" i="18" l="1"/>
  <c r="AR161" i="18"/>
  <c r="AK161" i="18"/>
  <c r="AJ161" i="18"/>
  <c r="AI161" i="18"/>
  <c r="AH161" i="18"/>
  <c r="AG161" i="18"/>
  <c r="AF161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AU160" i="18"/>
  <c r="AR160" i="18"/>
  <c r="AK160" i="18"/>
  <c r="AJ160" i="18"/>
  <c r="AI160" i="18"/>
  <c r="AH160" i="18"/>
  <c r="AG160" i="18"/>
  <c r="AF160" i="18"/>
  <c r="AE160" i="18"/>
  <c r="AD160" i="18"/>
  <c r="AC160" i="18"/>
  <c r="AB160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M160" i="18"/>
  <c r="L160" i="18"/>
  <c r="AU159" i="18"/>
  <c r="AR159" i="18"/>
  <c r="AK159" i="18"/>
  <c r="AJ159" i="18"/>
  <c r="AI159" i="18"/>
  <c r="AH159" i="18"/>
  <c r="AG159" i="18"/>
  <c r="AF159" i="18"/>
  <c r="AE159" i="18"/>
  <c r="AD159" i="18"/>
  <c r="AC159" i="18"/>
  <c r="AB159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M159" i="18"/>
  <c r="L159" i="18"/>
  <c r="AU158" i="18"/>
  <c r="AR158" i="18"/>
  <c r="AK158" i="18"/>
  <c r="AJ158" i="18"/>
  <c r="AI158" i="18"/>
  <c r="AH158" i="18"/>
  <c r="AG158" i="18"/>
  <c r="AF158" i="18"/>
  <c r="AE158" i="18"/>
  <c r="AD158" i="18"/>
  <c r="AC158" i="18"/>
  <c r="AB158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M158" i="18"/>
  <c r="L158" i="18"/>
  <c r="AU157" i="18"/>
  <c r="AR157" i="18"/>
  <c r="AK157" i="18"/>
  <c r="AJ157" i="18"/>
  <c r="AI157" i="18"/>
  <c r="AH157" i="18"/>
  <c r="AG157" i="18"/>
  <c r="AF157" i="18"/>
  <c r="AE157" i="18"/>
  <c r="AD157" i="18"/>
  <c r="AC157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AU156" i="18"/>
  <c r="AR156" i="18"/>
  <c r="AK156" i="18"/>
  <c r="AJ156" i="18"/>
  <c r="AI156" i="18"/>
  <c r="AH156" i="18"/>
  <c r="AG156" i="18"/>
  <c r="AF156" i="18"/>
  <c r="AE156" i="18"/>
  <c r="AD156" i="18"/>
  <c r="AC156" i="18"/>
  <c r="AB156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AU155" i="18"/>
  <c r="AR155" i="18"/>
  <c r="AK155" i="18"/>
  <c r="AJ155" i="18"/>
  <c r="AI155" i="18"/>
  <c r="AH155" i="18"/>
  <c r="AG155" i="18"/>
  <c r="AF155" i="18"/>
  <c r="AE155" i="18"/>
  <c r="AD155" i="18"/>
  <c r="AC155" i="18"/>
  <c r="AB155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AU154" i="18"/>
  <c r="AR154" i="18"/>
  <c r="AK154" i="18"/>
  <c r="AJ154" i="18"/>
  <c r="AI154" i="18"/>
  <c r="AH154" i="18"/>
  <c r="AG154" i="18"/>
  <c r="AF154" i="18"/>
  <c r="AE154" i="18"/>
  <c r="AD154" i="18"/>
  <c r="AC154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AU153" i="18"/>
  <c r="AR153" i="18"/>
  <c r="AK153" i="18"/>
  <c r="AJ153" i="18"/>
  <c r="AI153" i="18"/>
  <c r="AH153" i="18"/>
  <c r="AG153" i="18"/>
  <c r="AF153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AU152" i="18"/>
  <c r="AR152" i="18"/>
  <c r="AK152" i="18"/>
  <c r="AJ152" i="18"/>
  <c r="AI152" i="18"/>
  <c r="AH152" i="18"/>
  <c r="AG152" i="18"/>
  <c r="AF152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AU151" i="18"/>
  <c r="AR151" i="18"/>
  <c r="AK151" i="18"/>
  <c r="AJ151" i="18"/>
  <c r="AI151" i="18"/>
  <c r="AH151" i="18"/>
  <c r="AG151" i="18"/>
  <c r="AF151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AU150" i="18"/>
  <c r="AR150" i="18"/>
  <c r="AK150" i="18"/>
  <c r="AJ150" i="18"/>
  <c r="AI150" i="18"/>
  <c r="AH150" i="18"/>
  <c r="AG150" i="18"/>
  <c r="AF150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AU149" i="18"/>
  <c r="AR149" i="18"/>
  <c r="AK149" i="18"/>
  <c r="AJ149" i="18"/>
  <c r="AI149" i="18"/>
  <c r="AH149" i="18"/>
  <c r="AG149" i="18"/>
  <c r="AF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AU148" i="18"/>
  <c r="AR148" i="18"/>
  <c r="AK148" i="18"/>
  <c r="AJ148" i="18"/>
  <c r="AI148" i="18"/>
  <c r="AH148" i="18"/>
  <c r="AG148" i="18"/>
  <c r="AF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AU147" i="18"/>
  <c r="AR147" i="18"/>
  <c r="AK147" i="18"/>
  <c r="AJ147" i="18"/>
  <c r="AI147" i="18"/>
  <c r="AH147" i="18"/>
  <c r="AG147" i="18"/>
  <c r="AF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AU146" i="18"/>
  <c r="AR146" i="18"/>
  <c r="AK146" i="18"/>
  <c r="AJ146" i="18"/>
  <c r="AI146" i="18"/>
  <c r="AH146" i="18"/>
  <c r="AG146" i="18"/>
  <c r="AF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AU145" i="18"/>
  <c r="AR145" i="18"/>
  <c r="AK145" i="18"/>
  <c r="AJ145" i="18"/>
  <c r="AI145" i="18"/>
  <c r="AH145" i="18"/>
  <c r="AG145" i="18"/>
  <c r="AF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AU144" i="18"/>
  <c r="AR144" i="18"/>
  <c r="AK144" i="18"/>
  <c r="AJ144" i="18"/>
  <c r="AI144" i="18"/>
  <c r="AH144" i="18"/>
  <c r="AG144" i="18"/>
  <c r="AF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AU143" i="18"/>
  <c r="AR143" i="18"/>
  <c r="AK143" i="18"/>
  <c r="AJ143" i="18"/>
  <c r="AI143" i="18"/>
  <c r="AH143" i="18"/>
  <c r="AG143" i="18"/>
  <c r="AF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AU142" i="18"/>
  <c r="AR142" i="18"/>
  <c r="AK142" i="18"/>
  <c r="AJ142" i="18"/>
  <c r="AI142" i="18"/>
  <c r="AH142" i="18"/>
  <c r="AG142" i="18"/>
  <c r="AF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AU141" i="18"/>
  <c r="AR141" i="18"/>
  <c r="AK141" i="18"/>
  <c r="AJ141" i="18"/>
  <c r="AI141" i="18"/>
  <c r="AH141" i="18"/>
  <c r="AG141" i="18"/>
  <c r="AF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AU140" i="18"/>
  <c r="AR140" i="18"/>
  <c r="AK140" i="18"/>
  <c r="AJ140" i="18"/>
  <c r="AI140" i="18"/>
  <c r="AH140" i="18"/>
  <c r="AG140" i="18"/>
  <c r="AF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AU139" i="18"/>
  <c r="AR139" i="18"/>
  <c r="AK139" i="18"/>
  <c r="AJ139" i="18"/>
  <c r="AI139" i="18"/>
  <c r="AH139" i="18"/>
  <c r="AG139" i="18"/>
  <c r="AF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AU138" i="18"/>
  <c r="AR138" i="18"/>
  <c r="AK138" i="18"/>
  <c r="AJ138" i="18"/>
  <c r="AI138" i="18"/>
  <c r="AH138" i="18"/>
  <c r="AG138" i="18"/>
  <c r="AF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AU137" i="18"/>
  <c r="AR137" i="18"/>
  <c r="AK137" i="18"/>
  <c r="AJ137" i="18"/>
  <c r="AI137" i="18"/>
  <c r="AH137" i="18"/>
  <c r="AG137" i="18"/>
  <c r="AF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AU136" i="18"/>
  <c r="AR136" i="18"/>
  <c r="AK136" i="18"/>
  <c r="AJ136" i="18"/>
  <c r="AI136" i="18"/>
  <c r="AH136" i="18"/>
  <c r="AG136" i="18"/>
  <c r="AF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AU135" i="18"/>
  <c r="AR135" i="18"/>
  <c r="AK135" i="18"/>
  <c r="AJ135" i="18"/>
  <c r="AI135" i="18"/>
  <c r="AH135" i="18"/>
  <c r="AG135" i="18"/>
  <c r="AF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AU134" i="18"/>
  <c r="AR134" i="18"/>
  <c r="AK134" i="18"/>
  <c r="AJ134" i="18"/>
  <c r="AI134" i="18"/>
  <c r="AH134" i="18"/>
  <c r="AG134" i="18"/>
  <c r="AF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AU133" i="18"/>
  <c r="AR133" i="18"/>
  <c r="AK133" i="18"/>
  <c r="AJ133" i="18"/>
  <c r="AI133" i="18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AU132" i="18"/>
  <c r="AR132" i="18"/>
  <c r="AK132" i="18"/>
  <c r="AJ132" i="18"/>
  <c r="AI132" i="18"/>
  <c r="AH132" i="18"/>
  <c r="AG132" i="18"/>
  <c r="AF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AU131" i="18"/>
  <c r="AR131" i="18"/>
  <c r="AK131" i="18"/>
  <c r="AJ131" i="18"/>
  <c r="AI131" i="18"/>
  <c r="AH131" i="18"/>
  <c r="AG131" i="18"/>
  <c r="AF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AU130" i="18"/>
  <c r="AR130" i="18"/>
  <c r="AK130" i="18"/>
  <c r="AJ130" i="18"/>
  <c r="AI130" i="18"/>
  <c r="AH130" i="18"/>
  <c r="AG130" i="18"/>
  <c r="AF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AU129" i="18"/>
  <c r="AR129" i="18"/>
  <c r="AK129" i="18"/>
  <c r="AJ129" i="18"/>
  <c r="AI129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AU128" i="18"/>
  <c r="AR128" i="18"/>
  <c r="AK128" i="18"/>
  <c r="AJ128" i="18"/>
  <c r="AI128" i="18"/>
  <c r="AH128" i="18"/>
  <c r="AG128" i="18"/>
  <c r="AF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AU127" i="18"/>
  <c r="AR127" i="18"/>
  <c r="AK127" i="18"/>
  <c r="AJ127" i="18"/>
  <c r="AI127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AU126" i="18"/>
  <c r="AR126" i="18"/>
  <c r="AK126" i="18"/>
  <c r="AJ126" i="18"/>
  <c r="AI126" i="18"/>
  <c r="AH126" i="18"/>
  <c r="AG126" i="18"/>
  <c r="AF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AU125" i="18"/>
  <c r="AR125" i="18"/>
  <c r="AK125" i="18"/>
  <c r="AJ125" i="18"/>
  <c r="AI125" i="18"/>
  <c r="AH125" i="18"/>
  <c r="AG125" i="18"/>
  <c r="AF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AU124" i="18"/>
  <c r="AR124" i="18"/>
  <c r="AK124" i="18"/>
  <c r="AJ124" i="18"/>
  <c r="AI124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AU123" i="18"/>
  <c r="AR123" i="18"/>
  <c r="AK123" i="18"/>
  <c r="AJ123" i="18"/>
  <c r="AI123" i="18"/>
  <c r="AH123" i="18"/>
  <c r="AG123" i="18"/>
  <c r="AF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AU122" i="18"/>
  <c r="AR122" i="18"/>
  <c r="AK122" i="18"/>
  <c r="AJ122" i="18"/>
  <c r="AI122" i="18"/>
  <c r="AH122" i="18"/>
  <c r="AG122" i="18"/>
  <c r="AF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AU121" i="18"/>
  <c r="AR121" i="18"/>
  <c r="AK121" i="18"/>
  <c r="AJ121" i="18"/>
  <c r="AI121" i="18"/>
  <c r="AH121" i="18"/>
  <c r="AG121" i="18"/>
  <c r="AF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AU120" i="18"/>
  <c r="AR120" i="18"/>
  <c r="AK120" i="18"/>
  <c r="AJ120" i="18"/>
  <c r="AI120" i="18"/>
  <c r="AH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AU119" i="18"/>
  <c r="AR119" i="18"/>
  <c r="AK119" i="18"/>
  <c r="AJ119" i="18"/>
  <c r="AI119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AU118" i="18"/>
  <c r="AR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AU117" i="18"/>
  <c r="AR117" i="18"/>
  <c r="AK117" i="18"/>
  <c r="AJ117" i="18"/>
  <c r="AI117" i="18"/>
  <c r="AH117" i="18"/>
  <c r="AG117" i="18"/>
  <c r="AF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AU116" i="18"/>
  <c r="AR116" i="18"/>
  <c r="AK116" i="18"/>
  <c r="AJ116" i="18"/>
  <c r="AI116" i="18"/>
  <c r="AH116" i="18"/>
  <c r="AG116" i="18"/>
  <c r="AF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AU115" i="18"/>
  <c r="AR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AU114" i="18"/>
  <c r="AR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AU113" i="18"/>
  <c r="AR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AU112" i="18"/>
  <c r="AR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AU111" i="18"/>
  <c r="AR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AU110" i="18"/>
  <c r="AR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AU109" i="18"/>
  <c r="AR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AU108" i="18"/>
  <c r="AR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AU107" i="18"/>
  <c r="AR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AU106" i="18"/>
  <c r="AR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AU105" i="18"/>
  <c r="AR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AU104" i="18"/>
  <c r="AR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AU103" i="18"/>
  <c r="AR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AU102" i="18"/>
  <c r="AR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AU101" i="18"/>
  <c r="AR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AU100" i="18"/>
  <c r="AR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AU99" i="18"/>
  <c r="AR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AU98" i="18"/>
  <c r="AR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AU97" i="18"/>
  <c r="AR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AU96" i="18"/>
  <c r="AT96" i="18"/>
  <c r="AS96" i="18"/>
  <c r="AR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AU95" i="18"/>
  <c r="AT95" i="18"/>
  <c r="AS95" i="18"/>
  <c r="AR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AU94" i="18"/>
  <c r="AT94" i="18"/>
  <c r="AS94" i="18"/>
  <c r="AR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AU93" i="18"/>
  <c r="AT93" i="18"/>
  <c r="AS93" i="18"/>
  <c r="AR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AU92" i="18"/>
  <c r="AT92" i="18"/>
  <c r="AS92" i="18"/>
  <c r="AR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AU91" i="18"/>
  <c r="AT91" i="18"/>
  <c r="AS91" i="18"/>
  <c r="AR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AU90" i="18"/>
  <c r="AT90" i="18"/>
  <c r="AS90" i="18"/>
  <c r="AR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AU89" i="18"/>
  <c r="AT89" i="18"/>
  <c r="AS89" i="18"/>
  <c r="AR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AU88" i="18"/>
  <c r="AT88" i="18"/>
  <c r="AS88" i="18"/>
  <c r="AR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AU87" i="18"/>
  <c r="AT87" i="18"/>
  <c r="AS87" i="18"/>
  <c r="AR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AU86" i="18"/>
  <c r="AT86" i="18"/>
  <c r="AS86" i="18"/>
  <c r="AR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AU85" i="18"/>
  <c r="AT85" i="18"/>
  <c r="AS85" i="18"/>
  <c r="AR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AU84" i="18"/>
  <c r="AT84" i="18"/>
  <c r="AS84" i="18"/>
  <c r="AR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AU83" i="18"/>
  <c r="AT83" i="18"/>
  <c r="AS83" i="18"/>
  <c r="AR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AU82" i="18"/>
  <c r="AT82" i="18"/>
  <c r="AS82" i="18"/>
  <c r="AR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AU81" i="18"/>
  <c r="AT81" i="18"/>
  <c r="AS81" i="18"/>
  <c r="AR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AU80" i="18"/>
  <c r="AT80" i="18"/>
  <c r="AS80" i="18"/>
  <c r="AR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AU79" i="18"/>
  <c r="AT79" i="18"/>
  <c r="AS79" i="18"/>
  <c r="AR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AU78" i="18"/>
  <c r="AT78" i="18"/>
  <c r="AS78" i="18"/>
  <c r="AR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AU77" i="18"/>
  <c r="AT77" i="18"/>
  <c r="AS77" i="18"/>
  <c r="AR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AU76" i="18"/>
  <c r="AT76" i="18"/>
  <c r="AS76" i="18"/>
  <c r="AR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AU75" i="18"/>
  <c r="AT75" i="18"/>
  <c r="AS75" i="18"/>
  <c r="AR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AU74" i="18"/>
  <c r="AT74" i="18"/>
  <c r="AS74" i="18"/>
  <c r="AR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AU73" i="18"/>
  <c r="AT73" i="18"/>
  <c r="AS73" i="18"/>
  <c r="AR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AU72" i="18"/>
  <c r="AT72" i="18"/>
  <c r="AS72" i="18"/>
  <c r="AR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AU71" i="18"/>
  <c r="AT71" i="18"/>
  <c r="AS71" i="18"/>
  <c r="AR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AU70" i="18"/>
  <c r="AT70" i="18"/>
  <c r="AS70" i="18"/>
  <c r="AR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AU69" i="18"/>
  <c r="AT69" i="18"/>
  <c r="AS69" i="18"/>
  <c r="AR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AU68" i="18"/>
  <c r="AT68" i="18"/>
  <c r="AS68" i="18"/>
  <c r="AR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AU67" i="18"/>
  <c r="AT67" i="18"/>
  <c r="AS67" i="18"/>
  <c r="AR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AU66" i="18"/>
  <c r="AT66" i="18"/>
  <c r="AS66" i="18"/>
  <c r="AR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AU65" i="18"/>
  <c r="AT65" i="18"/>
  <c r="AS65" i="18"/>
  <c r="AR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AU64" i="18"/>
  <c r="AT64" i="18"/>
  <c r="AS64" i="18"/>
  <c r="AR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AU63" i="18"/>
  <c r="AT63" i="18"/>
  <c r="AS63" i="18"/>
  <c r="AR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AU62" i="18"/>
  <c r="AT62" i="18"/>
  <c r="AS62" i="18"/>
  <c r="AR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AU61" i="18"/>
  <c r="AT61" i="18"/>
  <c r="AS61" i="18"/>
  <c r="AR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AU60" i="18"/>
  <c r="AT60" i="18"/>
  <c r="AS60" i="18"/>
  <c r="AR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AU59" i="18"/>
  <c r="AT59" i="18"/>
  <c r="AS59" i="18"/>
  <c r="AR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AU58" i="18"/>
  <c r="AT58" i="18"/>
  <c r="AS58" i="18"/>
  <c r="AR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AU57" i="18"/>
  <c r="AT57" i="18"/>
  <c r="AS57" i="18"/>
  <c r="AR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AU56" i="18"/>
  <c r="AT56" i="18"/>
  <c r="AS56" i="18"/>
  <c r="AR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AU55" i="18"/>
  <c r="AT55" i="18"/>
  <c r="AS55" i="18"/>
  <c r="AR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AU54" i="18"/>
  <c r="AT54" i="18"/>
  <c r="AS54" i="18"/>
  <c r="AR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AU53" i="18"/>
  <c r="AT53" i="18"/>
  <c r="AS53" i="18"/>
  <c r="AR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AU52" i="18"/>
  <c r="AT52" i="18"/>
  <c r="AS52" i="18"/>
  <c r="AR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AU51" i="18"/>
  <c r="AT51" i="18"/>
  <c r="AS51" i="18"/>
  <c r="AR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AU50" i="18"/>
  <c r="AT50" i="18"/>
  <c r="AS50" i="18"/>
  <c r="AR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AU49" i="18"/>
  <c r="AT49" i="18"/>
  <c r="AS49" i="18"/>
  <c r="AR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AU48" i="18"/>
  <c r="AT48" i="18"/>
  <c r="AS48" i="18"/>
  <c r="AR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AU47" i="18"/>
  <c r="AT47" i="18"/>
  <c r="AS47" i="18"/>
  <c r="AR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AU46" i="18"/>
  <c r="AT46" i="18"/>
  <c r="AS46" i="18"/>
  <c r="AR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AU45" i="18"/>
  <c r="AT45" i="18"/>
  <c r="AS45" i="18"/>
  <c r="AR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AU44" i="18"/>
  <c r="AT44" i="18"/>
  <c r="AS44" i="18"/>
  <c r="AR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AU43" i="18"/>
  <c r="AT43" i="18"/>
  <c r="AS43" i="18"/>
  <c r="AR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AU42" i="18"/>
  <c r="AT42" i="18"/>
  <c r="AS42" i="18"/>
  <c r="AR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AU41" i="18"/>
  <c r="AT41" i="18"/>
  <c r="AS41" i="18"/>
  <c r="AR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AU40" i="18"/>
  <c r="AT40" i="18"/>
  <c r="AS40" i="18"/>
  <c r="AR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AU39" i="18"/>
  <c r="AT39" i="18"/>
  <c r="AS39" i="18"/>
  <c r="AR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AU38" i="18"/>
  <c r="AT38" i="18"/>
  <c r="AS38" i="18"/>
  <c r="AR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AU37" i="18"/>
  <c r="AT37" i="18"/>
  <c r="AS37" i="18"/>
  <c r="AR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AU36" i="18"/>
  <c r="AT36" i="18"/>
  <c r="AS36" i="18"/>
  <c r="AR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AU35" i="18"/>
  <c r="AT35" i="18"/>
  <c r="AS35" i="18"/>
  <c r="AR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AU34" i="18"/>
  <c r="AT34" i="18"/>
  <c r="AS34" i="18"/>
  <c r="AR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AU33" i="18"/>
  <c r="AT33" i="18"/>
  <c r="AS33" i="18"/>
  <c r="AR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AU32" i="18"/>
  <c r="AT32" i="18"/>
  <c r="AS32" i="18"/>
  <c r="AR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AU31" i="18"/>
  <c r="AT31" i="18"/>
  <c r="AS31" i="18"/>
  <c r="AR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AU30" i="18"/>
  <c r="AT30" i="18"/>
  <c r="AS30" i="18"/>
  <c r="AR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AU29" i="18"/>
  <c r="AT29" i="18"/>
  <c r="AS29" i="18"/>
  <c r="AR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AU28" i="18"/>
  <c r="AT28" i="18"/>
  <c r="AS28" i="18"/>
  <c r="AR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AU27" i="18"/>
  <c r="AT27" i="18"/>
  <c r="AS27" i="18"/>
  <c r="AR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AU26" i="18"/>
  <c r="AT26" i="18"/>
  <c r="AS26" i="18"/>
  <c r="AR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AU25" i="18"/>
  <c r="AT25" i="18"/>
  <c r="AS25" i="18"/>
  <c r="AR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AU24" i="18"/>
  <c r="AT24" i="18"/>
  <c r="AS24" i="18"/>
  <c r="AR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AU23" i="18"/>
  <c r="AT23" i="18"/>
  <c r="AS23" i="18"/>
  <c r="AR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AU22" i="18"/>
  <c r="AT22" i="18"/>
  <c r="AS22" i="18"/>
  <c r="AR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AU21" i="18"/>
  <c r="AT21" i="18"/>
  <c r="AS21" i="18"/>
  <c r="AR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AU20" i="18"/>
  <c r="AT20" i="18"/>
  <c r="AS20" i="18"/>
  <c r="AR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AU19" i="18"/>
  <c r="AT19" i="18"/>
  <c r="AS19" i="18"/>
  <c r="AR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AU18" i="18"/>
  <c r="AT18" i="18"/>
  <c r="AS18" i="18"/>
  <c r="AR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AU17" i="18"/>
  <c r="AT17" i="18"/>
  <c r="AS17" i="18"/>
  <c r="AR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AT16" i="18"/>
  <c r="AS16" i="18"/>
  <c r="AR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AU15" i="18"/>
  <c r="AT15" i="18"/>
  <c r="AS15" i="18"/>
  <c r="AR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AU14" i="18"/>
  <c r="AT14" i="18"/>
  <c r="AS14" i="18"/>
  <c r="AR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AU13" i="18"/>
  <c r="AT13" i="18"/>
  <c r="AS13" i="18"/>
  <c r="AR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AU12" i="18"/>
  <c r="AT12" i="18"/>
  <c r="AS12" i="18"/>
  <c r="AR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AU11" i="18"/>
  <c r="AT11" i="18"/>
  <c r="AS11" i="18"/>
  <c r="AR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AU10" i="18"/>
  <c r="AT10" i="18"/>
  <c r="AS10" i="18"/>
  <c r="AR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AU9" i="18"/>
  <c r="AT9" i="18"/>
  <c r="AS9" i="18"/>
  <c r="AR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AU8" i="18"/>
  <c r="AT8" i="18"/>
  <c r="AS8" i="18"/>
  <c r="AR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AU7" i="18"/>
  <c r="AT7" i="18"/>
  <c r="AS7" i="18"/>
  <c r="AR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AU6" i="18"/>
  <c r="AT6" i="18"/>
  <c r="AS6" i="18"/>
  <c r="AR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AU5" i="18"/>
  <c r="AT5" i="18"/>
  <c r="AS5" i="18"/>
  <c r="AR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AU4" i="18"/>
  <c r="AT4" i="18"/>
  <c r="AS4" i="18"/>
  <c r="AR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AU3" i="18"/>
  <c r="AT3" i="18"/>
  <c r="AS3" i="18"/>
  <c r="AR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AU2" i="18"/>
  <c r="AT2" i="18"/>
  <c r="AS2" i="18"/>
  <c r="AR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AS290" i="16"/>
  <c r="AS291" i="16"/>
  <c r="AT291" i="16"/>
  <c r="AS292" i="16"/>
  <c r="AS293" i="16"/>
  <c r="AS99" i="18" s="1"/>
  <c r="AS294" i="16"/>
  <c r="AT294" i="16" s="1"/>
  <c r="AU294" i="16" s="1"/>
  <c r="AS295" i="16"/>
  <c r="AT295" i="16"/>
  <c r="AU295" i="16" s="1"/>
  <c r="AS296" i="16"/>
  <c r="AS297" i="16"/>
  <c r="AT297" i="16"/>
  <c r="AS298" i="16"/>
  <c r="AS299" i="16"/>
  <c r="AT299" i="16"/>
  <c r="AU299" i="16"/>
  <c r="AS300" i="16"/>
  <c r="AS301" i="16"/>
  <c r="AT301" i="16"/>
  <c r="AS302" i="16"/>
  <c r="AS303" i="16"/>
  <c r="AT303" i="16"/>
  <c r="AU303" i="16"/>
  <c r="AS304" i="16"/>
  <c r="AS305" i="16"/>
  <c r="AS306" i="16"/>
  <c r="AT306" i="16"/>
  <c r="AU306" i="16" s="1"/>
  <c r="AS307" i="16"/>
  <c r="AT307" i="16"/>
  <c r="AU307" i="16"/>
  <c r="AS308" i="16"/>
  <c r="AS104" i="18" s="1"/>
  <c r="AS309" i="16"/>
  <c r="AT309" i="16"/>
  <c r="AS310" i="16"/>
  <c r="AT310" i="16"/>
  <c r="AU310" i="16" s="1"/>
  <c r="AS311" i="16"/>
  <c r="AS105" i="18" s="1"/>
  <c r="AT311" i="16"/>
  <c r="AU311" i="16"/>
  <c r="AS312" i="16"/>
  <c r="AS313" i="16"/>
  <c r="AT313" i="16"/>
  <c r="AS314" i="16"/>
  <c r="AT314" i="16"/>
  <c r="AS315" i="16"/>
  <c r="AT315" i="16"/>
  <c r="AU315" i="16" s="1"/>
  <c r="AS316" i="16"/>
  <c r="AS317" i="16"/>
  <c r="AS318" i="16"/>
  <c r="AT318" i="16" s="1"/>
  <c r="AS319" i="16"/>
  <c r="AT319" i="16"/>
  <c r="AU319" i="16" s="1"/>
  <c r="AS320" i="16"/>
  <c r="AS321" i="16"/>
  <c r="AS322" i="16"/>
  <c r="AT322" i="16"/>
  <c r="AU322" i="16" s="1"/>
  <c r="AS323" i="16"/>
  <c r="AS324" i="16"/>
  <c r="AS325" i="16"/>
  <c r="AT325" i="16" s="1"/>
  <c r="AS326" i="16"/>
  <c r="AT326" i="16"/>
  <c r="AS327" i="16"/>
  <c r="AT327" i="16" s="1"/>
  <c r="AU327" i="16" s="1"/>
  <c r="AS328" i="16"/>
  <c r="AS329" i="16"/>
  <c r="AT329" i="16"/>
  <c r="AS330" i="16"/>
  <c r="AT330" i="16" s="1"/>
  <c r="AU330" i="16"/>
  <c r="AS331" i="16"/>
  <c r="AT331" i="16"/>
  <c r="AS332" i="16"/>
  <c r="AS333" i="16"/>
  <c r="AT333" i="16"/>
  <c r="AS334" i="16"/>
  <c r="AT334" i="16"/>
  <c r="AU334" i="16" s="1"/>
  <c r="AS335" i="16"/>
  <c r="AT335" i="16"/>
  <c r="AS336" i="16"/>
  <c r="AS337" i="16"/>
  <c r="AS338" i="16"/>
  <c r="AS339" i="16"/>
  <c r="AU339" i="16" s="1"/>
  <c r="AT339" i="16"/>
  <c r="AS340" i="16"/>
  <c r="AS341" i="16"/>
  <c r="AS115" i="18" s="1"/>
  <c r="AT341" i="16"/>
  <c r="AT115" i="18" s="1"/>
  <c r="AS342" i="16"/>
  <c r="AT342" i="16" s="1"/>
  <c r="AU342" i="16" s="1"/>
  <c r="AS343" i="16"/>
  <c r="AT343" i="16"/>
  <c r="AU343" i="16"/>
  <c r="AS344" i="16"/>
  <c r="AS345" i="16"/>
  <c r="AT345" i="16"/>
  <c r="AS346" i="16"/>
  <c r="AT346" i="16" s="1"/>
  <c r="AU346" i="16" s="1"/>
  <c r="AS347" i="16"/>
  <c r="AT347" i="16"/>
  <c r="AS348" i="16"/>
  <c r="AS349" i="16"/>
  <c r="AT349" i="16"/>
  <c r="AS350" i="16"/>
  <c r="AT350" i="16"/>
  <c r="AS351" i="16"/>
  <c r="AT351" i="16" s="1"/>
  <c r="AU351" i="16" s="1"/>
  <c r="AS352" i="16"/>
  <c r="AS353" i="16"/>
  <c r="AT353" i="16" s="1"/>
  <c r="AS354" i="16"/>
  <c r="AT354" i="16" s="1"/>
  <c r="AS355" i="16"/>
  <c r="AT355" i="16"/>
  <c r="AU355" i="16" s="1"/>
  <c r="AS356" i="16"/>
  <c r="AS357" i="16"/>
  <c r="AT357" i="16" s="1"/>
  <c r="AS358" i="16"/>
  <c r="AT358" i="16"/>
  <c r="AU358" i="16" s="1"/>
  <c r="AS359" i="16"/>
  <c r="AS360" i="16"/>
  <c r="AS361" i="16"/>
  <c r="AT361" i="16"/>
  <c r="AS362" i="16"/>
  <c r="AT362" i="16"/>
  <c r="AU362" i="16"/>
  <c r="AS363" i="16"/>
  <c r="AT363" i="16" s="1"/>
  <c r="AS364" i="16"/>
  <c r="AS365" i="16"/>
  <c r="AS366" i="16"/>
  <c r="AT366" i="16" s="1"/>
  <c r="AU366" i="16" s="1"/>
  <c r="AS367" i="16"/>
  <c r="AT367" i="16" s="1"/>
  <c r="AU367" i="16"/>
  <c r="AS368" i="16"/>
  <c r="AS369" i="16"/>
  <c r="AT369" i="16" s="1"/>
  <c r="AS370" i="16"/>
  <c r="AT370" i="16"/>
  <c r="AS371" i="16"/>
  <c r="AS372" i="16"/>
  <c r="AT372" i="16" s="1"/>
  <c r="AU372" i="16"/>
  <c r="AS373" i="16"/>
  <c r="AT373" i="16" s="1"/>
  <c r="AS374" i="16"/>
  <c r="AS126" i="18" s="1"/>
  <c r="AS375" i="16"/>
  <c r="AT375" i="16"/>
  <c r="AU375" i="16" s="1"/>
  <c r="AS376" i="16"/>
  <c r="AT376" i="16" s="1"/>
  <c r="AU376" i="16" s="1"/>
  <c r="AS377" i="16"/>
  <c r="AS127" i="18" s="1"/>
  <c r="AT377" i="16"/>
  <c r="AT127" i="18" s="1"/>
  <c r="AS378" i="16"/>
  <c r="AT378" i="16"/>
  <c r="AS379" i="16"/>
  <c r="AT379" i="16"/>
  <c r="AU379" i="16" s="1"/>
  <c r="AS380" i="16"/>
  <c r="AS381" i="16"/>
  <c r="AT381" i="16"/>
  <c r="AS382" i="16"/>
  <c r="AT382" i="16"/>
  <c r="AS383" i="16"/>
  <c r="AS129" i="18" s="1"/>
  <c r="AT383" i="16"/>
  <c r="AS384" i="16"/>
  <c r="AS385" i="16"/>
  <c r="AT385" i="16"/>
  <c r="AS386" i="16"/>
  <c r="AS387" i="16"/>
  <c r="AT387" i="16"/>
  <c r="AU387" i="16"/>
  <c r="AS388" i="16"/>
  <c r="AT388" i="16" s="1"/>
  <c r="AU388" i="16" s="1"/>
  <c r="AS389" i="16"/>
  <c r="AT389" i="16"/>
  <c r="AS390" i="16"/>
  <c r="AT390" i="16" s="1"/>
  <c r="AU390" i="16" s="1"/>
  <c r="AS391" i="16"/>
  <c r="AT391" i="16" s="1"/>
  <c r="AU391" i="16" s="1"/>
  <c r="AS392" i="16"/>
  <c r="AS393" i="16"/>
  <c r="AT393" i="16"/>
  <c r="AS394" i="16"/>
  <c r="AT394" i="16" s="1"/>
  <c r="AS395" i="16"/>
  <c r="AT395" i="16"/>
  <c r="AS396" i="16"/>
  <c r="AS397" i="16"/>
  <c r="AT397" i="16"/>
  <c r="AS398" i="16"/>
  <c r="AS399" i="16"/>
  <c r="AT399" i="16" s="1"/>
  <c r="AS400" i="16"/>
  <c r="AT400" i="16" s="1"/>
  <c r="AU400" i="16" s="1"/>
  <c r="AS401" i="16"/>
  <c r="AS135" i="18" s="1"/>
  <c r="AS402" i="16"/>
  <c r="AS403" i="16"/>
  <c r="AT403" i="16"/>
  <c r="AU403" i="16" s="1"/>
  <c r="AS404" i="16"/>
  <c r="AS405" i="16"/>
  <c r="AT405" i="16"/>
  <c r="AS406" i="16"/>
  <c r="AT406" i="16" s="1"/>
  <c r="AS407" i="16"/>
  <c r="AT407" i="16"/>
  <c r="AS408" i="16"/>
  <c r="AT408" i="16" s="1"/>
  <c r="AU408" i="16" s="1"/>
  <c r="AS409" i="16"/>
  <c r="AT409" i="16"/>
  <c r="AS410" i="16"/>
  <c r="AT410" i="16"/>
  <c r="AT138" i="18" s="1"/>
  <c r="AS411" i="16"/>
  <c r="AT411" i="16"/>
  <c r="AS412" i="16"/>
  <c r="AT412" i="16" s="1"/>
  <c r="AU412" i="16" s="1"/>
  <c r="AS413" i="16"/>
  <c r="AS139" i="18" s="1"/>
  <c r="AS414" i="16"/>
  <c r="AT414" i="16"/>
  <c r="AU414" i="16"/>
  <c r="AS415" i="16"/>
  <c r="AT415" i="16" s="1"/>
  <c r="AU415" i="16" s="1"/>
  <c r="AS416" i="16"/>
  <c r="AS417" i="16"/>
  <c r="AT417" i="16" s="1"/>
  <c r="AS418" i="16"/>
  <c r="AT418" i="16"/>
  <c r="AS419" i="16"/>
  <c r="AS420" i="16"/>
  <c r="AT420" i="16" s="1"/>
  <c r="AU420" i="16" s="1"/>
  <c r="AS421" i="16"/>
  <c r="AT421" i="16" s="1"/>
  <c r="AS422" i="16"/>
  <c r="AS142" i="18" s="1"/>
  <c r="AT422" i="16"/>
  <c r="AS423" i="16"/>
  <c r="AT423" i="16" s="1"/>
  <c r="AU423" i="16" s="1"/>
  <c r="AS424" i="16"/>
  <c r="AT424" i="16" s="1"/>
  <c r="AU424" i="16"/>
  <c r="AS425" i="16"/>
  <c r="AS426" i="16"/>
  <c r="AT426" i="16"/>
  <c r="AS427" i="16"/>
  <c r="AT427" i="16" s="1"/>
  <c r="AU427" i="16" s="1"/>
  <c r="AS428" i="16"/>
  <c r="AS429" i="16"/>
  <c r="AT429" i="16" s="1"/>
  <c r="AS430" i="16"/>
  <c r="AT430" i="16"/>
  <c r="AU430" i="16" s="1"/>
  <c r="AS431" i="16"/>
  <c r="AS432" i="16"/>
  <c r="AT432" i="16" s="1"/>
  <c r="AU432" i="16" s="1"/>
  <c r="AS433" i="16"/>
  <c r="AT433" i="16" s="1"/>
  <c r="AS434" i="16"/>
  <c r="AT434" i="16"/>
  <c r="AS435" i="16"/>
  <c r="AT435" i="16" s="1"/>
  <c r="AU435" i="16" s="1"/>
  <c r="AS436" i="16"/>
  <c r="AT436" i="16" s="1"/>
  <c r="AS437" i="16"/>
  <c r="AS438" i="16"/>
  <c r="AU438" i="16" s="1"/>
  <c r="AT438" i="16"/>
  <c r="AS439" i="16"/>
  <c r="AT439" i="16"/>
  <c r="AU439" i="16"/>
  <c r="AS440" i="16"/>
  <c r="AS441" i="16"/>
  <c r="AS442" i="16"/>
  <c r="AT442" i="16"/>
  <c r="AS443" i="16"/>
  <c r="AS444" i="16"/>
  <c r="AT444" i="16" s="1"/>
  <c r="AS445" i="16"/>
  <c r="AT445" i="16" s="1"/>
  <c r="AS446" i="16"/>
  <c r="AS447" i="16"/>
  <c r="AT447" i="16"/>
  <c r="AU447" i="16" s="1"/>
  <c r="AS448" i="16"/>
  <c r="AT448" i="16" s="1"/>
  <c r="AU448" i="16"/>
  <c r="AS449" i="16"/>
  <c r="AS450" i="16"/>
  <c r="AS451" i="16"/>
  <c r="AT451" i="16" s="1"/>
  <c r="AU451" i="16" s="1"/>
  <c r="AS452" i="16"/>
  <c r="AS453" i="16"/>
  <c r="AT453" i="16"/>
  <c r="AS454" i="16"/>
  <c r="AT454" i="16" s="1"/>
  <c r="AU454" i="16" s="1"/>
  <c r="AS455" i="16"/>
  <c r="AT455" i="16"/>
  <c r="AS456" i="16"/>
  <c r="AT456" i="16" s="1"/>
  <c r="AU456" i="16" s="1"/>
  <c r="AS457" i="16"/>
  <c r="AS458" i="16"/>
  <c r="AT458" i="16"/>
  <c r="AS459" i="16"/>
  <c r="AT459" i="16" s="1"/>
  <c r="AS460" i="16"/>
  <c r="AT460" i="16" s="1"/>
  <c r="AS461" i="16"/>
  <c r="AS462" i="16"/>
  <c r="AT462" i="16"/>
  <c r="AU462" i="16" s="1"/>
  <c r="AS463" i="16"/>
  <c r="AT463" i="16" s="1"/>
  <c r="AU463" i="16" s="1"/>
  <c r="AS464" i="16"/>
  <c r="AS465" i="16"/>
  <c r="AT465" i="16"/>
  <c r="AS466" i="16"/>
  <c r="AT466" i="16" s="1"/>
  <c r="AS467" i="16"/>
  <c r="AS468" i="16"/>
  <c r="AS469" i="16"/>
  <c r="AT469" i="16"/>
  <c r="AS470" i="16"/>
  <c r="AS158" i="18" s="1"/>
  <c r="AT470" i="16"/>
  <c r="AS471" i="16"/>
  <c r="AT471" i="16" s="1"/>
  <c r="AU471" i="16" s="1"/>
  <c r="AS472" i="16"/>
  <c r="AS473" i="16"/>
  <c r="AS159" i="18" s="1"/>
  <c r="AS474" i="16"/>
  <c r="AT474" i="16"/>
  <c r="AU474" i="16" s="1"/>
  <c r="AS475" i="16"/>
  <c r="AT475" i="16" s="1"/>
  <c r="AU475" i="16" s="1"/>
  <c r="AS476" i="16"/>
  <c r="AS477" i="16"/>
  <c r="AT477" i="16"/>
  <c r="AS478" i="16"/>
  <c r="AT478" i="16" s="1"/>
  <c r="AU478" i="16" s="1"/>
  <c r="AS479" i="16"/>
  <c r="AS480" i="16"/>
  <c r="AS481" i="16"/>
  <c r="AF290" i="16"/>
  <c r="AF291" i="16"/>
  <c r="AF292" i="16"/>
  <c r="AF293" i="16"/>
  <c r="AF294" i="16"/>
  <c r="AF295" i="16"/>
  <c r="AF296" i="16"/>
  <c r="AF297" i="16"/>
  <c r="AF298" i="16"/>
  <c r="AF299" i="16"/>
  <c r="AF300" i="16"/>
  <c r="AF301" i="16"/>
  <c r="AF302" i="16"/>
  <c r="AF303" i="16"/>
  <c r="AF304" i="16"/>
  <c r="AF305" i="16"/>
  <c r="AF306" i="16"/>
  <c r="AF307" i="16"/>
  <c r="AF308" i="16"/>
  <c r="AF309" i="16"/>
  <c r="AF310" i="16"/>
  <c r="AF311" i="16"/>
  <c r="AF312" i="16"/>
  <c r="AF313" i="16"/>
  <c r="AF314" i="16"/>
  <c r="AF315" i="16"/>
  <c r="AF316" i="16"/>
  <c r="AF317" i="16"/>
  <c r="AF318" i="16"/>
  <c r="AF319" i="16"/>
  <c r="AF320" i="16"/>
  <c r="AF321" i="16"/>
  <c r="AF322" i="16"/>
  <c r="AF323" i="16"/>
  <c r="AF324" i="16"/>
  <c r="AF325" i="16"/>
  <c r="AF326" i="16"/>
  <c r="AF327" i="16"/>
  <c r="AF328" i="16"/>
  <c r="AF329" i="16"/>
  <c r="AF330" i="16"/>
  <c r="AF331" i="16"/>
  <c r="AF332" i="16"/>
  <c r="AF333" i="16"/>
  <c r="AF334" i="16"/>
  <c r="AF335" i="16"/>
  <c r="AF336" i="16"/>
  <c r="AF337" i="16"/>
  <c r="AF338" i="16"/>
  <c r="AF339" i="16"/>
  <c r="AF340" i="16"/>
  <c r="AF341" i="16"/>
  <c r="AF342" i="16"/>
  <c r="AF343" i="16"/>
  <c r="AF344" i="16"/>
  <c r="AF345" i="16"/>
  <c r="AF346" i="16"/>
  <c r="AF347" i="16"/>
  <c r="AF348" i="16"/>
  <c r="AF349" i="16"/>
  <c r="AF350" i="16"/>
  <c r="AF351" i="16"/>
  <c r="AF352" i="16"/>
  <c r="AF353" i="16"/>
  <c r="AF354" i="16"/>
  <c r="AF355" i="16"/>
  <c r="AF356" i="16"/>
  <c r="AF357" i="16"/>
  <c r="AF358" i="16"/>
  <c r="AF359" i="16"/>
  <c r="AF360" i="16"/>
  <c r="AF361" i="16"/>
  <c r="AF362" i="16"/>
  <c r="AF363" i="16"/>
  <c r="AF364" i="16"/>
  <c r="AF365" i="16"/>
  <c r="AF366" i="16"/>
  <c r="AF367" i="16"/>
  <c r="AF368" i="16"/>
  <c r="AF369" i="16"/>
  <c r="AF370" i="16"/>
  <c r="AF371" i="16"/>
  <c r="AF372" i="16"/>
  <c r="AF373" i="16"/>
  <c r="AF374" i="16"/>
  <c r="AF375" i="16"/>
  <c r="AF376" i="16"/>
  <c r="AF377" i="16"/>
  <c r="AF378" i="16"/>
  <c r="AF379" i="16"/>
  <c r="AF380" i="16"/>
  <c r="AF381" i="16"/>
  <c r="AF382" i="16"/>
  <c r="AF383" i="16"/>
  <c r="AF384" i="16"/>
  <c r="AF385" i="16"/>
  <c r="AF386" i="16"/>
  <c r="AF387" i="16"/>
  <c r="AF388" i="16"/>
  <c r="AF389" i="16"/>
  <c r="AF390" i="16"/>
  <c r="AF391" i="16"/>
  <c r="AF392" i="16"/>
  <c r="AF393" i="16"/>
  <c r="AF394" i="16"/>
  <c r="AF395" i="16"/>
  <c r="AF396" i="16"/>
  <c r="AF397" i="16"/>
  <c r="AF398" i="16"/>
  <c r="AF399" i="16"/>
  <c r="AF400" i="16"/>
  <c r="AF401" i="16"/>
  <c r="AF402" i="16"/>
  <c r="AF403" i="16"/>
  <c r="AF404" i="16"/>
  <c r="AF405" i="16"/>
  <c r="AF406" i="16"/>
  <c r="AF407" i="16"/>
  <c r="AF408" i="16"/>
  <c r="AF409" i="16"/>
  <c r="AF410" i="16"/>
  <c r="AF411" i="16"/>
  <c r="AF412" i="16"/>
  <c r="AF413" i="16"/>
  <c r="AF414" i="16"/>
  <c r="AF415" i="16"/>
  <c r="AF416" i="16"/>
  <c r="AF417" i="16"/>
  <c r="AF418" i="16"/>
  <c r="AF419" i="16"/>
  <c r="AF420" i="16"/>
  <c r="AF421" i="16"/>
  <c r="AF422" i="16"/>
  <c r="AF423" i="16"/>
  <c r="AF424" i="16"/>
  <c r="AF425" i="16"/>
  <c r="AF426" i="16"/>
  <c r="AF427" i="16"/>
  <c r="AF428" i="16"/>
  <c r="AF429" i="16"/>
  <c r="AF430" i="16"/>
  <c r="AF431" i="16"/>
  <c r="AF432" i="16"/>
  <c r="AF433" i="16"/>
  <c r="AF434" i="16"/>
  <c r="AF435" i="16"/>
  <c r="AF436" i="16"/>
  <c r="AF437" i="16"/>
  <c r="AF438" i="16"/>
  <c r="AF439" i="16"/>
  <c r="AF440" i="16"/>
  <c r="AF441" i="16"/>
  <c r="AF442" i="16"/>
  <c r="AF443" i="16"/>
  <c r="AF444" i="16"/>
  <c r="AF445" i="16"/>
  <c r="AF446" i="16"/>
  <c r="AF447" i="16"/>
  <c r="AF448" i="16"/>
  <c r="AF449" i="16"/>
  <c r="AF450" i="16"/>
  <c r="AF451" i="16"/>
  <c r="AF452" i="16"/>
  <c r="AF453" i="16"/>
  <c r="AF454" i="16"/>
  <c r="AF455" i="16"/>
  <c r="AF456" i="16"/>
  <c r="AF457" i="16"/>
  <c r="AF458" i="16"/>
  <c r="AF459" i="16"/>
  <c r="AF460" i="16"/>
  <c r="AF461" i="16"/>
  <c r="AF462" i="16"/>
  <c r="AF463" i="16"/>
  <c r="AF464" i="16"/>
  <c r="AF465" i="16"/>
  <c r="AF466" i="16"/>
  <c r="AF467" i="16"/>
  <c r="AF468" i="16"/>
  <c r="AF469" i="16"/>
  <c r="AF470" i="16"/>
  <c r="AF471" i="16"/>
  <c r="AF472" i="16"/>
  <c r="AF473" i="16"/>
  <c r="AF474" i="16"/>
  <c r="AF475" i="16"/>
  <c r="AF476" i="16"/>
  <c r="AF477" i="16"/>
  <c r="AF478" i="16"/>
  <c r="AF479" i="16"/>
  <c r="AF480" i="16"/>
  <c r="AF481" i="16"/>
  <c r="AU291" i="16"/>
  <c r="AS155" i="18" l="1"/>
  <c r="AT428" i="16"/>
  <c r="AT144" i="18" s="1"/>
  <c r="AS144" i="18"/>
  <c r="AV144" i="18" s="1"/>
  <c r="AS143" i="18"/>
  <c r="AT425" i="16"/>
  <c r="AT143" i="18" s="1"/>
  <c r="AU422" i="16"/>
  <c r="AT142" i="18"/>
  <c r="AV142" i="18" s="1"/>
  <c r="AS125" i="18"/>
  <c r="AT371" i="16"/>
  <c r="AS141" i="18"/>
  <c r="AT419" i="16"/>
  <c r="AS123" i="18"/>
  <c r="AT365" i="16"/>
  <c r="AT123" i="18" s="1"/>
  <c r="AU331" i="16"/>
  <c r="AT111" i="18"/>
  <c r="AS102" i="18"/>
  <c r="AT302" i="16"/>
  <c r="AT467" i="16"/>
  <c r="AS157" i="18"/>
  <c r="AT137" i="18"/>
  <c r="AS134" i="18"/>
  <c r="AT398" i="16"/>
  <c r="AU395" i="16"/>
  <c r="AT119" i="18"/>
  <c r="AT479" i="16"/>
  <c r="AS161" i="18"/>
  <c r="AU477" i="16"/>
  <c r="AU466" i="16"/>
  <c r="AU465" i="16"/>
  <c r="AU459" i="16"/>
  <c r="AS153" i="18"/>
  <c r="AT452" i="16"/>
  <c r="AT152" i="18" s="1"/>
  <c r="AS152" i="18"/>
  <c r="AT146" i="18"/>
  <c r="AT416" i="16"/>
  <c r="AS140" i="18"/>
  <c r="AS137" i="18"/>
  <c r="AU407" i="16"/>
  <c r="AT402" i="16"/>
  <c r="AU402" i="16" s="1"/>
  <c r="AU399" i="16"/>
  <c r="AT131" i="18"/>
  <c r="AT380" i="16"/>
  <c r="AS128" i="18"/>
  <c r="AU370" i="16"/>
  <c r="AS113" i="18"/>
  <c r="AU335" i="16"/>
  <c r="AT368" i="16"/>
  <c r="AS124" i="18"/>
  <c r="AT154" i="18"/>
  <c r="AU455" i="16"/>
  <c r="AU450" i="16"/>
  <c r="AT450" i="16"/>
  <c r="AS111" i="18"/>
  <c r="AU326" i="16"/>
  <c r="AS107" i="18"/>
  <c r="AV107" i="18" s="1"/>
  <c r="AT317" i="16"/>
  <c r="AT107" i="18" s="1"/>
  <c r="AU314" i="16"/>
  <c r="AS98" i="18"/>
  <c r="AT290" i="16"/>
  <c r="AS154" i="18"/>
  <c r="AS151" i="18"/>
  <c r="AS147" i="18"/>
  <c r="AT437" i="16"/>
  <c r="AT147" i="18" s="1"/>
  <c r="AV147" i="18" s="1"/>
  <c r="AS133" i="18"/>
  <c r="AT392" i="16"/>
  <c r="AT132" i="18" s="1"/>
  <c r="AS132" i="18"/>
  <c r="AU354" i="16"/>
  <c r="AS118" i="18"/>
  <c r="AU350" i="16"/>
  <c r="AU347" i="16"/>
  <c r="AS114" i="18"/>
  <c r="AT338" i="16"/>
  <c r="AS110" i="18"/>
  <c r="AS109" i="18"/>
  <c r="AT323" i="16"/>
  <c r="AU318" i="16"/>
  <c r="AS106" i="18"/>
  <c r="AS101" i="18"/>
  <c r="AT481" i="16"/>
  <c r="AU481" i="16" s="1"/>
  <c r="AS160" i="18"/>
  <c r="AT473" i="16"/>
  <c r="AT159" i="18" s="1"/>
  <c r="AU470" i="16"/>
  <c r="AS156" i="18"/>
  <c r="AT461" i="16"/>
  <c r="AT155" i="18" s="1"/>
  <c r="AV155" i="18" s="1"/>
  <c r="AT446" i="16"/>
  <c r="AS150" i="18"/>
  <c r="AS149" i="18"/>
  <c r="AT443" i="16"/>
  <c r="AT440" i="16"/>
  <c r="AS148" i="18"/>
  <c r="AU436" i="16"/>
  <c r="AU434" i="16"/>
  <c r="AS146" i="18"/>
  <c r="AV146" i="18" s="1"/>
  <c r="AS145" i="18"/>
  <c r="AT431" i="16"/>
  <c r="AU428" i="16"/>
  <c r="AT413" i="16"/>
  <c r="AT139" i="18" s="1"/>
  <c r="AV139" i="18" s="1"/>
  <c r="AU411" i="16"/>
  <c r="AU406" i="16"/>
  <c r="AT404" i="16"/>
  <c r="AT136" i="18" s="1"/>
  <c r="AS136" i="18"/>
  <c r="AU404" i="16"/>
  <c r="AT401" i="16"/>
  <c r="AT135" i="18" s="1"/>
  <c r="AS131" i="18"/>
  <c r="AT384" i="16"/>
  <c r="AU384" i="16" s="1"/>
  <c r="AU382" i="16"/>
  <c r="AU378" i="16"/>
  <c r="AT374" i="16"/>
  <c r="AT126" i="18" s="1"/>
  <c r="AV126" i="18" s="1"/>
  <c r="AU363" i="16"/>
  <c r="AS122" i="18"/>
  <c r="AS121" i="18"/>
  <c r="AT359" i="16"/>
  <c r="AS120" i="18"/>
  <c r="AS117" i="18"/>
  <c r="AS116" i="18"/>
  <c r="AS112" i="18"/>
  <c r="AS108" i="18"/>
  <c r="AT105" i="18"/>
  <c r="AV105" i="18" s="1"/>
  <c r="AS103" i="18"/>
  <c r="AT298" i="16"/>
  <c r="AU298" i="16" s="1"/>
  <c r="AS100" i="18"/>
  <c r="AT293" i="16"/>
  <c r="AT99" i="18" s="1"/>
  <c r="AV99" i="18" s="1"/>
  <c r="AT396" i="16"/>
  <c r="AT133" i="18" s="1"/>
  <c r="AV133" i="18" s="1"/>
  <c r="AU396" i="16"/>
  <c r="AS130" i="18"/>
  <c r="AT386" i="16"/>
  <c r="AT130" i="18" s="1"/>
  <c r="AU383" i="16"/>
  <c r="AT129" i="18"/>
  <c r="AV129" i="18" s="1"/>
  <c r="AU410" i="16"/>
  <c r="AS119" i="18"/>
  <c r="AV119" i="18" s="1"/>
  <c r="AS138" i="18"/>
  <c r="AV138" i="18" s="1"/>
  <c r="AV154" i="18"/>
  <c r="AV137" i="18"/>
  <c r="AU469" i="16"/>
  <c r="AU458" i="16"/>
  <c r="AU442" i="16"/>
  <c r="AU418" i="16"/>
  <c r="AU473" i="16"/>
  <c r="AU426" i="16"/>
  <c r="AU394" i="16"/>
  <c r="AV115" i="18"/>
  <c r="AV123" i="18"/>
  <c r="AV127" i="18"/>
  <c r="AV132" i="18"/>
  <c r="AV135" i="18"/>
  <c r="AV143" i="18"/>
  <c r="AV152" i="18"/>
  <c r="AV159" i="18"/>
  <c r="AT292" i="16"/>
  <c r="AU292" i="16" s="1"/>
  <c r="AU445" i="16"/>
  <c r="AU437" i="16"/>
  <c r="AU421" i="16"/>
  <c r="AU413" i="16"/>
  <c r="AU405" i="16"/>
  <c r="AU389" i="16"/>
  <c r="AU373" i="16"/>
  <c r="AU365" i="16"/>
  <c r="AU349" i="16"/>
  <c r="AT480" i="16"/>
  <c r="AU480" i="16" s="1"/>
  <c r="AT476" i="16"/>
  <c r="AT472" i="16"/>
  <c r="AU472" i="16" s="1"/>
  <c r="AT468" i="16"/>
  <c r="AU468" i="16" s="1"/>
  <c r="AT464" i="16"/>
  <c r="AU433" i="16"/>
  <c r="AU425" i="16"/>
  <c r="AU417" i="16"/>
  <c r="AU409" i="16"/>
  <c r="AU401" i="16"/>
  <c r="AU393" i="16"/>
  <c r="AU385" i="16"/>
  <c r="AU377" i="16"/>
  <c r="AU369" i="16"/>
  <c r="AT360" i="16"/>
  <c r="AU360" i="16" s="1"/>
  <c r="AU357" i="16"/>
  <c r="AT344" i="16"/>
  <c r="AU341" i="16"/>
  <c r="AT337" i="16"/>
  <c r="AU337" i="16" s="1"/>
  <c r="AT328" i="16"/>
  <c r="AU328" i="16" s="1"/>
  <c r="AU325" i="16"/>
  <c r="AT321" i="16"/>
  <c r="AU321" i="16" s="1"/>
  <c r="AT312" i="16"/>
  <c r="AU312" i="16" s="1"/>
  <c r="AU309" i="16"/>
  <c r="AT305" i="16"/>
  <c r="AT296" i="16"/>
  <c r="AT356" i="16"/>
  <c r="AU353" i="16"/>
  <c r="AT340" i="16"/>
  <c r="AU340" i="16" s="1"/>
  <c r="AT324" i="16"/>
  <c r="AU324" i="16" s="1"/>
  <c r="AT308" i="16"/>
  <c r="AU453" i="16"/>
  <c r="AU429" i="16"/>
  <c r="AU397" i="16"/>
  <c r="AU381" i="16"/>
  <c r="AT352" i="16"/>
  <c r="AU352" i="16" s="1"/>
  <c r="AT336" i="16"/>
  <c r="AU336" i="16" s="1"/>
  <c r="AU333" i="16"/>
  <c r="AT320" i="16"/>
  <c r="AU317" i="16"/>
  <c r="AT304" i="16"/>
  <c r="AU304" i="16" s="1"/>
  <c r="AU301" i="16"/>
  <c r="AU460" i="16"/>
  <c r="AT457" i="16"/>
  <c r="AU457" i="16" s="1"/>
  <c r="AU452" i="16"/>
  <c r="AT449" i="16"/>
  <c r="AU444" i="16"/>
  <c r="AT441" i="16"/>
  <c r="AU441" i="16" s="1"/>
  <c r="AT364" i="16"/>
  <c r="AU364" i="16" s="1"/>
  <c r="AU361" i="16"/>
  <c r="AT348" i="16"/>
  <c r="AU348" i="16" s="1"/>
  <c r="AU345" i="16"/>
  <c r="AT332" i="16"/>
  <c r="AT112" i="18" s="1"/>
  <c r="AU329" i="16"/>
  <c r="AT316" i="16"/>
  <c r="AU316" i="16" s="1"/>
  <c r="AU313" i="16"/>
  <c r="AT300" i="16"/>
  <c r="AU300" i="16" s="1"/>
  <c r="AU297" i="16"/>
  <c r="AG91" i="16"/>
  <c r="AG90" i="16"/>
  <c r="AG89" i="16"/>
  <c r="AG88" i="16"/>
  <c r="AG87" i="16"/>
  <c r="AG86" i="16"/>
  <c r="N91" i="16"/>
  <c r="N90" i="16"/>
  <c r="N89" i="16"/>
  <c r="O89" i="16" s="1"/>
  <c r="N88" i="16"/>
  <c r="O88" i="16" s="1"/>
  <c r="N87" i="16"/>
  <c r="N86" i="16"/>
  <c r="O288" i="16"/>
  <c r="O287" i="16"/>
  <c r="O286" i="16"/>
  <c r="O285" i="16"/>
  <c r="O284" i="16"/>
  <c r="O283" i="16"/>
  <c r="O282" i="16"/>
  <c r="O281" i="16"/>
  <c r="O280" i="16"/>
  <c r="O279" i="16"/>
  <c r="O278" i="16"/>
  <c r="O277" i="16"/>
  <c r="O276" i="16"/>
  <c r="O275" i="16"/>
  <c r="O274" i="16"/>
  <c r="O273" i="16"/>
  <c r="O272" i="16"/>
  <c r="O271" i="16"/>
  <c r="O270" i="16"/>
  <c r="O269" i="16"/>
  <c r="O268" i="16"/>
  <c r="O267" i="16"/>
  <c r="O266" i="16"/>
  <c r="O265" i="16"/>
  <c r="O264" i="16"/>
  <c r="O263" i="16"/>
  <c r="O262" i="16"/>
  <c r="O261" i="16"/>
  <c r="O260" i="16"/>
  <c r="O259" i="16"/>
  <c r="O258" i="16"/>
  <c r="O257" i="16"/>
  <c r="O256" i="16"/>
  <c r="O255" i="16"/>
  <c r="O254" i="16"/>
  <c r="O253" i="16"/>
  <c r="O252" i="16"/>
  <c r="O251" i="16"/>
  <c r="O250" i="16"/>
  <c r="O249" i="16"/>
  <c r="O248" i="16"/>
  <c r="O247" i="16"/>
  <c r="O246" i="16"/>
  <c r="O245" i="16"/>
  <c r="O244" i="16"/>
  <c r="O243" i="16"/>
  <c r="O242" i="16"/>
  <c r="O241" i="16"/>
  <c r="O240" i="16"/>
  <c r="O239" i="16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AV112" i="18" l="1"/>
  <c r="AV131" i="18"/>
  <c r="AV111" i="18"/>
  <c r="AV136" i="18"/>
  <c r="AV130" i="18"/>
  <c r="AU320" i="16"/>
  <c r="AT108" i="18"/>
  <c r="AV108" i="18" s="1"/>
  <c r="AU308" i="16"/>
  <c r="AT104" i="18"/>
  <c r="AV104" i="18" s="1"/>
  <c r="AU449" i="16"/>
  <c r="AT151" i="18"/>
  <c r="AV151" i="18" s="1"/>
  <c r="AU386" i="16"/>
  <c r="AU305" i="16"/>
  <c r="AT103" i="18"/>
  <c r="AV103" i="18" s="1"/>
  <c r="AU344" i="16"/>
  <c r="AT116" i="18"/>
  <c r="AV116" i="18" s="1"/>
  <c r="AU464" i="16"/>
  <c r="AT156" i="18"/>
  <c r="AV156" i="18" s="1"/>
  <c r="AT149" i="18"/>
  <c r="AV149" i="18" s="1"/>
  <c r="AU443" i="16"/>
  <c r="AU338" i="16"/>
  <c r="AT114" i="18"/>
  <c r="AV114" i="18" s="1"/>
  <c r="AU392" i="16"/>
  <c r="AT98" i="18"/>
  <c r="AV98" i="18" s="1"/>
  <c r="AU290" i="16"/>
  <c r="AU380" i="16"/>
  <c r="AT128" i="18"/>
  <c r="AV128" i="18" s="1"/>
  <c r="AT140" i="18"/>
  <c r="AV140" i="18" s="1"/>
  <c r="AU416" i="16"/>
  <c r="AU302" i="16"/>
  <c r="AT102" i="18"/>
  <c r="AV102" i="18" s="1"/>
  <c r="AT145" i="18"/>
  <c r="AV145" i="18" s="1"/>
  <c r="AU431" i="16"/>
  <c r="AU323" i="16"/>
  <c r="AT109" i="18"/>
  <c r="AV109" i="18" s="1"/>
  <c r="AU371" i="16"/>
  <c r="AT125" i="18"/>
  <c r="AV125" i="18" s="1"/>
  <c r="AT117" i="18"/>
  <c r="AV117" i="18" s="1"/>
  <c r="AT101" i="18"/>
  <c r="AV101" i="18" s="1"/>
  <c r="AT113" i="18"/>
  <c r="AV113" i="18" s="1"/>
  <c r="AT153" i="18"/>
  <c r="AV153" i="18" s="1"/>
  <c r="AU368" i="16"/>
  <c r="AT124" i="18"/>
  <c r="AV124" i="18" s="1"/>
  <c r="AU374" i="16"/>
  <c r="AU479" i="16"/>
  <c r="AT161" i="18"/>
  <c r="AV161" i="18" s="1"/>
  <c r="AU398" i="16"/>
  <c r="AT134" i="18"/>
  <c r="AV134" i="18" s="1"/>
  <c r="AU467" i="16"/>
  <c r="AT157" i="18"/>
  <c r="AV157" i="18" s="1"/>
  <c r="AU461" i="16"/>
  <c r="AU356" i="16"/>
  <c r="AT120" i="18"/>
  <c r="AV120" i="18" s="1"/>
  <c r="AU293" i="16"/>
  <c r="AU332" i="16"/>
  <c r="AU296" i="16"/>
  <c r="AT100" i="18"/>
  <c r="AV100" i="18" s="1"/>
  <c r="AU476" i="16"/>
  <c r="AT160" i="18"/>
  <c r="AV160" i="18" s="1"/>
  <c r="AU359" i="16"/>
  <c r="AT121" i="18"/>
  <c r="AV121" i="18" s="1"/>
  <c r="AU440" i="16"/>
  <c r="AT148" i="18"/>
  <c r="AV148" i="18" s="1"/>
  <c r="AU446" i="16"/>
  <c r="AT150" i="18"/>
  <c r="AV150" i="18" s="1"/>
  <c r="AT122" i="18"/>
  <c r="AV122" i="18" s="1"/>
  <c r="AT106" i="18"/>
  <c r="AV106" i="18" s="1"/>
  <c r="AT110" i="18"/>
  <c r="AV110" i="18" s="1"/>
  <c r="AT118" i="18"/>
  <c r="AV118" i="18" s="1"/>
  <c r="AT141" i="18"/>
  <c r="AV141" i="18" s="1"/>
  <c r="AU419" i="16"/>
  <c r="AT158" i="18"/>
  <c r="AV158" i="18" s="1"/>
  <c r="AS248" i="16"/>
  <c r="AT248" i="16" s="1"/>
  <c r="AS258" i="16"/>
  <c r="AS255" i="16"/>
  <c r="AT255" i="16" s="1"/>
  <c r="AS254" i="16"/>
  <c r="AT254" i="16" s="1"/>
  <c r="AS259" i="16"/>
  <c r="AT259" i="16" s="1"/>
  <c r="AS256" i="16"/>
  <c r="AT256" i="16" s="1"/>
  <c r="AS257" i="16"/>
  <c r="AS264" i="16"/>
  <c r="AT264" i="16" s="1"/>
  <c r="AS262" i="16"/>
  <c r="AT262" i="16" s="1"/>
  <c r="AS260" i="16"/>
  <c r="AT260" i="16" s="1"/>
  <c r="AS265" i="16"/>
  <c r="AT265" i="16" s="1"/>
  <c r="AS263" i="16"/>
  <c r="AT263" i="16" s="1"/>
  <c r="AS261" i="16"/>
  <c r="AS268" i="16"/>
  <c r="AT268" i="16" s="1"/>
  <c r="AS269" i="16"/>
  <c r="AT269" i="16" s="1"/>
  <c r="AS270" i="16"/>
  <c r="AT270" i="16" s="1"/>
  <c r="AS267" i="16"/>
  <c r="AT267" i="16" s="1"/>
  <c r="AS271" i="16"/>
  <c r="AT271" i="16" s="1"/>
  <c r="AS266" i="16"/>
  <c r="AT266" i="16" s="1"/>
  <c r="AS276" i="16"/>
  <c r="AT276" i="16" s="1"/>
  <c r="AS273" i="16"/>
  <c r="AT273" i="16" s="1"/>
  <c r="AS272" i="16"/>
  <c r="AT272" i="16" s="1"/>
  <c r="AS277" i="16"/>
  <c r="AT277" i="16" s="1"/>
  <c r="AS274" i="16"/>
  <c r="AT274" i="16" s="1"/>
  <c r="AS275" i="16"/>
  <c r="AT275" i="16" s="1"/>
  <c r="AS282" i="16"/>
  <c r="AT282" i="16" s="1"/>
  <c r="AS280" i="16"/>
  <c r="AT280" i="16" s="1"/>
  <c r="AS278" i="16"/>
  <c r="AT278" i="16" s="1"/>
  <c r="AS283" i="16"/>
  <c r="AS281" i="16"/>
  <c r="AT281" i="16" s="1"/>
  <c r="AS279" i="16"/>
  <c r="AT279" i="16" s="1"/>
  <c r="AS286" i="16"/>
  <c r="AT286" i="16" s="1"/>
  <c r="AS287" i="16"/>
  <c r="AT287" i="16" s="1"/>
  <c r="AS288" i="16"/>
  <c r="AT288" i="16" s="1"/>
  <c r="AS285" i="16"/>
  <c r="AT285" i="16" s="1"/>
  <c r="AS289" i="16"/>
  <c r="AS284" i="16"/>
  <c r="AT284" i="16" s="1"/>
  <c r="AF248" i="16"/>
  <c r="AF258" i="16"/>
  <c r="AF255" i="16"/>
  <c r="AF254" i="16"/>
  <c r="AF259" i="16"/>
  <c r="AF256" i="16"/>
  <c r="AF257" i="16"/>
  <c r="AF264" i="16"/>
  <c r="AF262" i="16"/>
  <c r="AF260" i="16"/>
  <c r="AF265" i="16"/>
  <c r="AF263" i="16"/>
  <c r="AF261" i="16"/>
  <c r="AF268" i="16"/>
  <c r="AF269" i="16"/>
  <c r="AF270" i="16"/>
  <c r="AF267" i="16"/>
  <c r="AF271" i="16"/>
  <c r="AF266" i="16"/>
  <c r="AF276" i="16"/>
  <c r="AF273" i="16"/>
  <c r="AF272" i="16"/>
  <c r="AF277" i="16"/>
  <c r="AF274" i="16"/>
  <c r="AF275" i="16"/>
  <c r="AF282" i="16"/>
  <c r="AF280" i="16"/>
  <c r="AF278" i="16"/>
  <c r="AF283" i="16"/>
  <c r="AF281" i="16"/>
  <c r="AF279" i="16"/>
  <c r="AF286" i="16"/>
  <c r="AF287" i="16"/>
  <c r="AF288" i="16"/>
  <c r="AF285" i="16"/>
  <c r="AF289" i="16"/>
  <c r="AF284" i="16"/>
  <c r="AT289" i="16" l="1"/>
  <c r="AT97" i="18" s="1"/>
  <c r="AS97" i="18"/>
  <c r="AT257" i="16"/>
  <c r="AT258" i="16"/>
  <c r="P260" i="16"/>
  <c r="AU260" i="16" s="1"/>
  <c r="AU287" i="16"/>
  <c r="P267" i="16"/>
  <c r="AU267" i="16" s="1"/>
  <c r="P261" i="16"/>
  <c r="P259" i="16"/>
  <c r="AU282" i="16"/>
  <c r="P255" i="16"/>
  <c r="P272" i="16"/>
  <c r="P262" i="16"/>
  <c r="AU262" i="16" s="1"/>
  <c r="P275" i="16"/>
  <c r="AU288" i="16"/>
  <c r="AU281" i="16"/>
  <c r="P271" i="16"/>
  <c r="AU271" i="16" s="1"/>
  <c r="P268" i="16"/>
  <c r="AU268" i="16" s="1"/>
  <c r="P258" i="16"/>
  <c r="AT283" i="16"/>
  <c r="AT261" i="16"/>
  <c r="P273" i="16"/>
  <c r="AU284" i="16"/>
  <c r="P256" i="16"/>
  <c r="P248" i="16"/>
  <c r="AU248" i="16" s="1"/>
  <c r="AU289" i="16"/>
  <c r="AU286" i="16"/>
  <c r="AU278" i="16"/>
  <c r="P274" i="16"/>
  <c r="P270" i="16"/>
  <c r="AU270" i="16" s="1"/>
  <c r="P263" i="16"/>
  <c r="AU263" i="16" s="1"/>
  <c r="P264" i="16"/>
  <c r="AU264" i="16" s="1"/>
  <c r="P254" i="16"/>
  <c r="AU285" i="16"/>
  <c r="AU279" i="16"/>
  <c r="AU280" i="16"/>
  <c r="AU277" i="16"/>
  <c r="P266" i="16"/>
  <c r="AU266" i="16" s="1"/>
  <c r="P269" i="16"/>
  <c r="AU269" i="16" s="1"/>
  <c r="P265" i="16"/>
  <c r="AU265" i="16" s="1"/>
  <c r="P257" i="16"/>
  <c r="AV95" i="18" l="1"/>
  <c r="AU257" i="16"/>
  <c r="AV89" i="18"/>
  <c r="AU254" i="16"/>
  <c r="AV86" i="18"/>
  <c r="AU276" i="16"/>
  <c r="AV96" i="18"/>
  <c r="AU273" i="16"/>
  <c r="AV93" i="18"/>
  <c r="AU259" i="16"/>
  <c r="AV91" i="18"/>
  <c r="AU274" i="16"/>
  <c r="AV94" i="18"/>
  <c r="AU275" i="16"/>
  <c r="AU272" i="16"/>
  <c r="AV92" i="18"/>
  <c r="AU256" i="16"/>
  <c r="AV88" i="18"/>
  <c r="AU258" i="16"/>
  <c r="AV90" i="18"/>
  <c r="AU255" i="16"/>
  <c r="AV87" i="18"/>
  <c r="AU261" i="16"/>
  <c r="AU283" i="16"/>
  <c r="AS222" i="16" l="1"/>
  <c r="AT222" i="16" s="1"/>
  <c r="AS219" i="16"/>
  <c r="AT219" i="16" s="1"/>
  <c r="AS218" i="16"/>
  <c r="AT218" i="16" s="1"/>
  <c r="AS223" i="16"/>
  <c r="AT223" i="16" s="1"/>
  <c r="AS220" i="16"/>
  <c r="AT220" i="16" s="1"/>
  <c r="AS221" i="16"/>
  <c r="AT221" i="16" s="1"/>
  <c r="AS228" i="16"/>
  <c r="AS226" i="16"/>
  <c r="AT226" i="16" s="1"/>
  <c r="AS224" i="16"/>
  <c r="AT224" i="16" s="1"/>
  <c r="AS229" i="16"/>
  <c r="AT229" i="16" s="1"/>
  <c r="AS227" i="16"/>
  <c r="AT227" i="16" s="1"/>
  <c r="AS225" i="16"/>
  <c r="AT225" i="16" s="1"/>
  <c r="AS232" i="16"/>
  <c r="AT232" i="16" s="1"/>
  <c r="AS233" i="16"/>
  <c r="AT233" i="16" s="1"/>
  <c r="AS234" i="16"/>
  <c r="AT234" i="16" s="1"/>
  <c r="AS231" i="16"/>
  <c r="AT231" i="16" s="1"/>
  <c r="AS235" i="16"/>
  <c r="AT235" i="16" s="1"/>
  <c r="AS230" i="16"/>
  <c r="AT230" i="16" s="1"/>
  <c r="AS240" i="16"/>
  <c r="AT240" i="16" s="1"/>
  <c r="AS237" i="16"/>
  <c r="AT237" i="16" s="1"/>
  <c r="AS236" i="16"/>
  <c r="AT236" i="16" s="1"/>
  <c r="AS241" i="16"/>
  <c r="AS238" i="16"/>
  <c r="AS239" i="16"/>
  <c r="AT239" i="16" s="1"/>
  <c r="AS246" i="16"/>
  <c r="AT246" i="16" s="1"/>
  <c r="AS244" i="16"/>
  <c r="AT244" i="16" s="1"/>
  <c r="AS242" i="16"/>
  <c r="AT242" i="16" s="1"/>
  <c r="AS247" i="16"/>
  <c r="AT247" i="16" s="1"/>
  <c r="AS245" i="16"/>
  <c r="AT245" i="16" s="1"/>
  <c r="AS243" i="16"/>
  <c r="AT243" i="16" s="1"/>
  <c r="AS250" i="16"/>
  <c r="AT250" i="16" s="1"/>
  <c r="AS251" i="16"/>
  <c r="AT251" i="16" s="1"/>
  <c r="AS252" i="16"/>
  <c r="AT252" i="16" s="1"/>
  <c r="AS249" i="16"/>
  <c r="AT249" i="16" s="1"/>
  <c r="AS253" i="16"/>
  <c r="AT253" i="16" s="1"/>
  <c r="AF222" i="16"/>
  <c r="AF219" i="16"/>
  <c r="AF218" i="16"/>
  <c r="AF223" i="16"/>
  <c r="AF220" i="16"/>
  <c r="AF221" i="16"/>
  <c r="AF228" i="16"/>
  <c r="AF226" i="16"/>
  <c r="AF224" i="16"/>
  <c r="AF229" i="16"/>
  <c r="AF227" i="16"/>
  <c r="AF225" i="16"/>
  <c r="AF232" i="16"/>
  <c r="AF233" i="16"/>
  <c r="AF234" i="16"/>
  <c r="AF231" i="16"/>
  <c r="AF235" i="16"/>
  <c r="AF230" i="16"/>
  <c r="AF240" i="16"/>
  <c r="AF237" i="16"/>
  <c r="AF236" i="16"/>
  <c r="AF241" i="16"/>
  <c r="AF238" i="16"/>
  <c r="AF239" i="16"/>
  <c r="AF246" i="16"/>
  <c r="AF244" i="16"/>
  <c r="AF242" i="16"/>
  <c r="AF247" i="16"/>
  <c r="AF245" i="16"/>
  <c r="AF243" i="16"/>
  <c r="AF250" i="16"/>
  <c r="AF251" i="16"/>
  <c r="AF252" i="16"/>
  <c r="AF249" i="16"/>
  <c r="AF253" i="16"/>
  <c r="AF216" i="16"/>
  <c r="AF213" i="16"/>
  <c r="AF217" i="16"/>
  <c r="AF212" i="16"/>
  <c r="P222" i="16"/>
  <c r="P219" i="16"/>
  <c r="P218" i="16"/>
  <c r="P223" i="16"/>
  <c r="P220" i="16"/>
  <c r="P221" i="16"/>
  <c r="P228" i="16"/>
  <c r="P226" i="16"/>
  <c r="P224" i="16"/>
  <c r="P229" i="16"/>
  <c r="P227" i="16"/>
  <c r="P225" i="16"/>
  <c r="P232" i="16"/>
  <c r="P233" i="16"/>
  <c r="P234" i="16"/>
  <c r="P231" i="16"/>
  <c r="P235" i="16"/>
  <c r="P230" i="16"/>
  <c r="P240" i="16"/>
  <c r="P237" i="16"/>
  <c r="P236" i="16"/>
  <c r="P241" i="16"/>
  <c r="P238" i="16"/>
  <c r="P239" i="16"/>
  <c r="P246" i="16"/>
  <c r="P244" i="16"/>
  <c r="P242" i="16"/>
  <c r="P247" i="16"/>
  <c r="P245" i="16"/>
  <c r="P243" i="16"/>
  <c r="P250" i="16"/>
  <c r="P251" i="16"/>
  <c r="P252" i="16"/>
  <c r="P249" i="16"/>
  <c r="P253" i="16"/>
  <c r="P212" i="16"/>
  <c r="AS212" i="16"/>
  <c r="AT212" i="16" s="1"/>
  <c r="AT241" i="16" l="1"/>
  <c r="AU220" i="16"/>
  <c r="AU235" i="16"/>
  <c r="AU224" i="16"/>
  <c r="AU237" i="16"/>
  <c r="AU239" i="16"/>
  <c r="AU252" i="16"/>
  <c r="AU246" i="16"/>
  <c r="AU225" i="16"/>
  <c r="AU226" i="16"/>
  <c r="AU245" i="16"/>
  <c r="AU232" i="16"/>
  <c r="AU253" i="16"/>
  <c r="AU240" i="16"/>
  <c r="AU223" i="16"/>
  <c r="AU218" i="16"/>
  <c r="AU251" i="16"/>
  <c r="AU250" i="16"/>
  <c r="AU236" i="16"/>
  <c r="AU231" i="16"/>
  <c r="AU234" i="16"/>
  <c r="AU247" i="16"/>
  <c r="AU242" i="16"/>
  <c r="AT238" i="16"/>
  <c r="AU227" i="16"/>
  <c r="AT228" i="16"/>
  <c r="AU222" i="16"/>
  <c r="AU249" i="16"/>
  <c r="AU243" i="16"/>
  <c r="AU244" i="16"/>
  <c r="AU230" i="16"/>
  <c r="AU233" i="16"/>
  <c r="AU229" i="16"/>
  <c r="AU221" i="16"/>
  <c r="AU219" i="16"/>
  <c r="AU212" i="16"/>
  <c r="AU241" i="16" l="1"/>
  <c r="AV85" i="18"/>
  <c r="AV82" i="18"/>
  <c r="AV78" i="18"/>
  <c r="AV75" i="18"/>
  <c r="AV97" i="18"/>
  <c r="AV84" i="18"/>
  <c r="AV76" i="18"/>
  <c r="AV80" i="18"/>
  <c r="AV81" i="18"/>
  <c r="AV74" i="18"/>
  <c r="AV77" i="18"/>
  <c r="AV83" i="18"/>
  <c r="AV79" i="18"/>
  <c r="AU228" i="16"/>
  <c r="AU238" i="16"/>
  <c r="AS66" i="16" l="1"/>
  <c r="AS64" i="16"/>
  <c r="AS62" i="16"/>
  <c r="AS67" i="16"/>
  <c r="AS65" i="16"/>
  <c r="AS63" i="16"/>
  <c r="AS78" i="16"/>
  <c r="AS75" i="16"/>
  <c r="AF67" i="16"/>
  <c r="AF65" i="16"/>
  <c r="AF63" i="16"/>
  <c r="AF78" i="16"/>
  <c r="AF75" i="16"/>
  <c r="AF74" i="16"/>
  <c r="P66" i="16"/>
  <c r="P64" i="16"/>
  <c r="P62" i="16"/>
  <c r="P67" i="16"/>
  <c r="P65" i="16"/>
  <c r="P63" i="16"/>
  <c r="P78" i="16"/>
  <c r="P75" i="16"/>
  <c r="P74" i="16"/>
  <c r="P79" i="16"/>
  <c r="P76" i="16"/>
  <c r="P77" i="16"/>
  <c r="P84" i="16"/>
  <c r="P82" i="16"/>
  <c r="P80" i="16"/>
  <c r="AS214" i="16"/>
  <c r="AS215" i="16"/>
  <c r="AT215" i="16" s="1"/>
  <c r="AS213" i="16"/>
  <c r="AT213" i="16" s="1"/>
  <c r="AS217" i="16"/>
  <c r="AT217" i="16" s="1"/>
  <c r="AS216" i="16"/>
  <c r="AT216" i="16" s="1"/>
  <c r="AS208" i="16"/>
  <c r="AT208" i="16" s="1"/>
  <c r="AS206" i="16"/>
  <c r="AT206" i="16" s="1"/>
  <c r="AS207" i="16"/>
  <c r="AS211" i="16"/>
  <c r="AT211" i="16" s="1"/>
  <c r="AS210" i="16"/>
  <c r="AT210" i="16" s="1"/>
  <c r="AS209" i="16"/>
  <c r="AS202" i="16"/>
  <c r="AS204" i="16"/>
  <c r="AS200" i="16"/>
  <c r="AS201" i="16"/>
  <c r="AS203" i="16"/>
  <c r="AS205" i="16"/>
  <c r="AS196" i="16"/>
  <c r="AT196" i="16" s="1"/>
  <c r="AS197" i="16"/>
  <c r="AT197" i="16" s="1"/>
  <c r="AS195" i="16"/>
  <c r="AS199" i="16"/>
  <c r="AT199" i="16" s="1"/>
  <c r="AS194" i="16"/>
  <c r="AT194" i="16" s="1"/>
  <c r="AS198" i="16"/>
  <c r="AT198" i="16" s="1"/>
  <c r="AS190" i="16"/>
  <c r="AS188" i="16"/>
  <c r="AT188" i="16" s="1"/>
  <c r="AS189" i="16"/>
  <c r="AT189" i="16" s="1"/>
  <c r="AS193" i="16"/>
  <c r="AS192" i="16"/>
  <c r="AS191" i="16"/>
  <c r="AT191" i="16" s="1"/>
  <c r="AS184" i="16"/>
  <c r="AS186" i="16"/>
  <c r="AS182" i="16"/>
  <c r="AS183" i="16"/>
  <c r="AS185" i="16"/>
  <c r="AS187" i="16"/>
  <c r="AS178" i="16"/>
  <c r="AS179" i="16"/>
  <c r="AT179" i="16" s="1"/>
  <c r="AS177" i="16"/>
  <c r="AT177" i="16" s="1"/>
  <c r="AS181" i="16"/>
  <c r="AT181" i="16" s="1"/>
  <c r="AS176" i="16"/>
  <c r="AS180" i="16"/>
  <c r="AT180" i="16" s="1"/>
  <c r="AS172" i="16"/>
  <c r="AT172" i="16" s="1"/>
  <c r="AS170" i="16"/>
  <c r="AS171" i="16"/>
  <c r="AS175" i="16"/>
  <c r="AT175" i="16" s="1"/>
  <c r="AS174" i="16"/>
  <c r="AT174" i="16" s="1"/>
  <c r="AS173" i="16"/>
  <c r="AS166" i="16"/>
  <c r="AS168" i="16"/>
  <c r="AS164" i="16"/>
  <c r="AS165" i="16"/>
  <c r="AS167" i="16"/>
  <c r="AS169" i="16"/>
  <c r="AS160" i="16"/>
  <c r="AT160" i="16" s="1"/>
  <c r="AS161" i="16"/>
  <c r="AT161" i="16" s="1"/>
  <c r="AS159" i="16"/>
  <c r="AS163" i="16"/>
  <c r="AT163" i="16" s="1"/>
  <c r="AS158" i="16"/>
  <c r="AT158" i="16" s="1"/>
  <c r="AS162" i="16"/>
  <c r="AS154" i="16"/>
  <c r="AS152" i="16"/>
  <c r="AT152" i="16" s="1"/>
  <c r="AS153" i="16"/>
  <c r="AT153" i="16" s="1"/>
  <c r="AS157" i="16"/>
  <c r="AS156" i="16"/>
  <c r="AS155" i="16"/>
  <c r="AT155" i="16" s="1"/>
  <c r="AS148" i="16"/>
  <c r="AS150" i="16"/>
  <c r="AS146" i="16"/>
  <c r="AS147" i="16"/>
  <c r="AS149" i="16"/>
  <c r="AS151" i="16"/>
  <c r="AS142" i="16"/>
  <c r="AS143" i="16"/>
  <c r="AT143" i="16" s="1"/>
  <c r="AS141" i="16"/>
  <c r="AT141" i="16" s="1"/>
  <c r="AS145" i="16"/>
  <c r="AS140" i="16"/>
  <c r="AS144" i="16"/>
  <c r="AT144" i="16" s="1"/>
  <c r="AS136" i="16"/>
  <c r="AT136" i="16" s="1"/>
  <c r="AS134" i="16"/>
  <c r="AS135" i="16"/>
  <c r="AS139" i="16"/>
  <c r="AT139" i="16" s="1"/>
  <c r="AS138" i="16"/>
  <c r="AT138" i="16" s="1"/>
  <c r="AS137" i="16"/>
  <c r="AT137" i="16" s="1"/>
  <c r="AS130" i="16"/>
  <c r="AS132" i="16"/>
  <c r="AS128" i="16"/>
  <c r="AS129" i="16"/>
  <c r="AS131" i="16"/>
  <c r="AS133" i="16"/>
  <c r="AS124" i="16"/>
  <c r="AT124" i="16" s="1"/>
  <c r="AS125" i="16"/>
  <c r="AS123" i="16"/>
  <c r="AS127" i="16"/>
  <c r="AT127" i="16" s="1"/>
  <c r="AS122" i="16"/>
  <c r="AT122" i="16" s="1"/>
  <c r="AS126" i="16"/>
  <c r="AS118" i="16"/>
  <c r="AS116" i="16"/>
  <c r="AT116" i="16" s="1"/>
  <c r="AS117" i="16"/>
  <c r="AT117" i="16" s="1"/>
  <c r="AS121" i="16"/>
  <c r="AT121" i="16" s="1"/>
  <c r="AS120" i="16"/>
  <c r="AS119" i="16"/>
  <c r="AT119" i="16" s="1"/>
  <c r="AS112" i="16"/>
  <c r="AS114" i="16"/>
  <c r="AS110" i="16"/>
  <c r="AS111" i="16"/>
  <c r="AS113" i="16"/>
  <c r="AS115" i="16"/>
  <c r="AS106" i="16"/>
  <c r="AS107" i="16"/>
  <c r="AS105" i="16"/>
  <c r="AT105" i="16" s="1"/>
  <c r="AS109" i="16"/>
  <c r="AS104" i="16"/>
  <c r="AS108" i="16"/>
  <c r="AS100" i="16"/>
  <c r="AT100" i="16" s="1"/>
  <c r="AS98" i="16"/>
  <c r="AS99" i="16"/>
  <c r="AS103" i="16"/>
  <c r="AS102" i="16"/>
  <c r="AT102" i="16" s="1"/>
  <c r="AS101" i="16"/>
  <c r="AS94" i="16"/>
  <c r="AS96" i="16"/>
  <c r="AS92" i="16"/>
  <c r="AS93" i="16"/>
  <c r="AS95" i="16"/>
  <c r="AS97" i="16"/>
  <c r="AS88" i="16"/>
  <c r="AS89" i="16"/>
  <c r="AS87" i="16"/>
  <c r="AS91" i="16"/>
  <c r="AS86" i="16"/>
  <c r="AS90" i="16"/>
  <c r="AS82" i="16"/>
  <c r="AS80" i="16"/>
  <c r="AS81" i="16"/>
  <c r="AS85" i="16"/>
  <c r="AS84" i="16"/>
  <c r="AS83" i="16"/>
  <c r="AS76" i="16"/>
  <c r="AS74" i="16"/>
  <c r="AS77" i="16"/>
  <c r="AS79" i="16"/>
  <c r="AS58" i="16"/>
  <c r="AS60" i="16"/>
  <c r="AS56" i="16"/>
  <c r="AS57" i="16"/>
  <c r="AS59" i="16"/>
  <c r="AS61" i="16"/>
  <c r="AS52" i="16"/>
  <c r="AS53" i="16"/>
  <c r="AS51" i="16"/>
  <c r="AS55" i="16"/>
  <c r="AS50" i="16"/>
  <c r="AS54" i="16"/>
  <c r="AS46" i="16"/>
  <c r="AS44" i="16"/>
  <c r="AS45" i="16"/>
  <c r="AS49" i="16"/>
  <c r="AS48" i="16"/>
  <c r="AS47" i="16"/>
  <c r="AS40" i="16"/>
  <c r="AS42" i="16"/>
  <c r="AS38" i="16"/>
  <c r="AS39" i="16"/>
  <c r="AS41" i="16"/>
  <c r="AS43" i="16"/>
  <c r="AS34" i="16"/>
  <c r="AS35" i="16"/>
  <c r="AS33" i="16"/>
  <c r="AS37" i="16"/>
  <c r="AS32" i="16"/>
  <c r="AS36" i="16"/>
  <c r="AS28" i="16"/>
  <c r="AS26" i="16"/>
  <c r="AS27" i="16"/>
  <c r="AS31" i="16"/>
  <c r="AS30" i="16"/>
  <c r="AS29" i="16"/>
  <c r="AS22" i="16"/>
  <c r="AS24" i="16"/>
  <c r="AS20" i="16"/>
  <c r="AS21" i="16"/>
  <c r="AS23" i="16"/>
  <c r="AS25" i="16"/>
  <c r="AS16" i="16"/>
  <c r="AT16" i="16" s="1"/>
  <c r="AS17" i="16"/>
  <c r="AS15" i="16"/>
  <c r="AT15" i="16" s="1"/>
  <c r="AS19" i="16"/>
  <c r="AT19" i="16" s="1"/>
  <c r="AS14" i="16"/>
  <c r="AS18" i="16"/>
  <c r="AS10" i="16"/>
  <c r="AT10" i="16" s="1"/>
  <c r="AS8" i="16"/>
  <c r="AT8" i="16" s="1"/>
  <c r="AS9" i="16"/>
  <c r="AS13" i="16"/>
  <c r="AS12" i="16"/>
  <c r="AT12" i="16" s="1"/>
  <c r="AS11" i="16"/>
  <c r="AT11" i="16" s="1"/>
  <c r="AS4" i="16"/>
  <c r="AS6" i="16"/>
  <c r="AS2" i="16"/>
  <c r="AS3" i="16"/>
  <c r="AS5" i="16"/>
  <c r="AS7" i="16"/>
  <c r="AF7" i="16"/>
  <c r="AF5" i="16"/>
  <c r="AF3" i="16"/>
  <c r="AF2" i="16"/>
  <c r="AF6" i="16"/>
  <c r="AF4" i="16"/>
  <c r="AF11" i="16"/>
  <c r="AF12" i="16"/>
  <c r="AF13" i="16"/>
  <c r="AF9" i="16"/>
  <c r="AF8" i="16"/>
  <c r="AF10" i="16"/>
  <c r="AF18" i="16"/>
  <c r="AF14" i="16"/>
  <c r="AF19" i="16"/>
  <c r="AF15" i="16"/>
  <c r="AF17" i="16"/>
  <c r="AF16" i="16"/>
  <c r="AF25" i="16"/>
  <c r="AF23" i="16"/>
  <c r="AF21" i="16"/>
  <c r="AF20" i="16"/>
  <c r="AF24" i="16"/>
  <c r="AF22" i="16"/>
  <c r="AF29" i="16"/>
  <c r="AF30" i="16"/>
  <c r="AF31" i="16"/>
  <c r="AF27" i="16"/>
  <c r="AF26" i="16"/>
  <c r="AF28" i="16"/>
  <c r="AF36" i="16"/>
  <c r="AF32" i="16"/>
  <c r="AF37" i="16"/>
  <c r="AF33" i="16"/>
  <c r="AF35" i="16"/>
  <c r="AF34" i="16"/>
  <c r="AF43" i="16"/>
  <c r="AF41" i="16"/>
  <c r="AF39" i="16"/>
  <c r="AF38" i="16"/>
  <c r="AF42" i="16"/>
  <c r="AF40" i="16"/>
  <c r="AF47" i="16"/>
  <c r="AF48" i="16"/>
  <c r="AF49" i="16"/>
  <c r="AF45" i="16"/>
  <c r="AF44" i="16"/>
  <c r="AF46" i="16"/>
  <c r="AF54" i="16"/>
  <c r="AF50" i="16"/>
  <c r="AF55" i="16"/>
  <c r="AF51" i="16"/>
  <c r="AF53" i="16"/>
  <c r="AF52" i="16"/>
  <c r="AF61" i="16"/>
  <c r="AF59" i="16"/>
  <c r="AF57" i="16"/>
  <c r="AF56" i="16"/>
  <c r="AF60" i="16"/>
  <c r="AF58" i="16"/>
  <c r="AF66" i="16"/>
  <c r="AF62" i="16"/>
  <c r="AF64" i="16"/>
  <c r="AF79" i="16"/>
  <c r="AF77" i="16"/>
  <c r="AF76" i="16"/>
  <c r="AF83" i="16"/>
  <c r="AF84" i="16"/>
  <c r="AF85" i="16"/>
  <c r="AF81" i="16"/>
  <c r="AF80" i="16"/>
  <c r="AF82" i="16"/>
  <c r="AF90" i="16"/>
  <c r="AF86" i="16"/>
  <c r="AF91" i="16"/>
  <c r="AF87" i="16"/>
  <c r="AF89" i="16"/>
  <c r="AF88" i="16"/>
  <c r="AF97" i="16"/>
  <c r="AF95" i="16"/>
  <c r="AF93" i="16"/>
  <c r="AF92" i="16"/>
  <c r="AF96" i="16"/>
  <c r="AF94" i="16"/>
  <c r="AF101" i="16"/>
  <c r="AF102" i="16"/>
  <c r="AF103" i="16"/>
  <c r="AF99" i="16"/>
  <c r="AF98" i="16"/>
  <c r="AF100" i="16"/>
  <c r="AF108" i="16"/>
  <c r="AF104" i="16"/>
  <c r="AF109" i="16"/>
  <c r="AF105" i="16"/>
  <c r="AF107" i="16"/>
  <c r="AF106" i="16"/>
  <c r="AF115" i="16"/>
  <c r="AF113" i="16"/>
  <c r="AF111" i="16"/>
  <c r="AF110" i="16"/>
  <c r="AF114" i="16"/>
  <c r="AF112" i="16"/>
  <c r="AF119" i="16"/>
  <c r="AF120" i="16"/>
  <c r="AF121" i="16"/>
  <c r="AF117" i="16"/>
  <c r="AF116" i="16"/>
  <c r="AF118" i="16"/>
  <c r="AF126" i="16"/>
  <c r="AF122" i="16"/>
  <c r="AF127" i="16"/>
  <c r="AF123" i="16"/>
  <c r="AF125" i="16"/>
  <c r="AF124" i="16"/>
  <c r="AF133" i="16"/>
  <c r="AF131" i="16"/>
  <c r="AF129" i="16"/>
  <c r="AF128" i="16"/>
  <c r="AF132" i="16"/>
  <c r="AF130" i="16"/>
  <c r="AF137" i="16"/>
  <c r="AF138" i="16"/>
  <c r="AF139" i="16"/>
  <c r="AF135" i="16"/>
  <c r="AF134" i="16"/>
  <c r="AF136" i="16"/>
  <c r="AF144" i="16"/>
  <c r="AF140" i="16"/>
  <c r="AF145" i="16"/>
  <c r="AF141" i="16"/>
  <c r="AF143" i="16"/>
  <c r="AF142" i="16"/>
  <c r="AF151" i="16"/>
  <c r="AF149" i="16"/>
  <c r="AF147" i="16"/>
  <c r="AF146" i="16"/>
  <c r="AF150" i="16"/>
  <c r="AF148" i="16"/>
  <c r="AF155" i="16"/>
  <c r="AF156" i="16"/>
  <c r="AF157" i="16"/>
  <c r="AF153" i="16"/>
  <c r="AF152" i="16"/>
  <c r="AF154" i="16"/>
  <c r="AF162" i="16"/>
  <c r="AF158" i="16"/>
  <c r="AF163" i="16"/>
  <c r="AF159" i="16"/>
  <c r="AF161" i="16"/>
  <c r="AF160" i="16"/>
  <c r="AF169" i="16"/>
  <c r="AF167" i="16"/>
  <c r="AF165" i="16"/>
  <c r="AF164" i="16"/>
  <c r="AF168" i="16"/>
  <c r="AF166" i="16"/>
  <c r="AF173" i="16"/>
  <c r="AF174" i="16"/>
  <c r="AF175" i="16"/>
  <c r="AF171" i="16"/>
  <c r="AF170" i="16"/>
  <c r="AF172" i="16"/>
  <c r="AF180" i="16"/>
  <c r="AF176" i="16"/>
  <c r="AF181" i="16"/>
  <c r="AF177" i="16"/>
  <c r="AF179" i="16"/>
  <c r="AF178" i="16"/>
  <c r="AF187" i="16"/>
  <c r="AF185" i="16"/>
  <c r="AF183" i="16"/>
  <c r="AF182" i="16"/>
  <c r="AF186" i="16"/>
  <c r="AF184" i="16"/>
  <c r="AF191" i="16"/>
  <c r="AF192" i="16"/>
  <c r="AF193" i="16"/>
  <c r="AF189" i="16"/>
  <c r="AF188" i="16"/>
  <c r="AF190" i="16"/>
  <c r="AF198" i="16"/>
  <c r="AF194" i="16"/>
  <c r="AF199" i="16"/>
  <c r="AF195" i="16"/>
  <c r="AF197" i="16"/>
  <c r="AF196" i="16"/>
  <c r="AF205" i="16"/>
  <c r="AF203" i="16"/>
  <c r="AF201" i="16"/>
  <c r="AF200" i="16"/>
  <c r="AF204" i="16"/>
  <c r="AF202" i="16"/>
  <c r="AF209" i="16"/>
  <c r="AF210" i="16"/>
  <c r="AF211" i="16"/>
  <c r="AF207" i="16"/>
  <c r="AF206" i="16"/>
  <c r="AF208" i="16"/>
  <c r="AF215" i="16"/>
  <c r="AF214" i="16"/>
  <c r="P214" i="16"/>
  <c r="P215" i="16"/>
  <c r="P213" i="16"/>
  <c r="P217" i="16"/>
  <c r="P216" i="16"/>
  <c r="P208" i="16"/>
  <c r="P206" i="16"/>
  <c r="P207" i="16"/>
  <c r="P211" i="16"/>
  <c r="P210" i="16"/>
  <c r="P209" i="16"/>
  <c r="P202" i="16"/>
  <c r="P204" i="16"/>
  <c r="P200" i="16"/>
  <c r="P201" i="16"/>
  <c r="P203" i="16"/>
  <c r="P205" i="16"/>
  <c r="P196" i="16"/>
  <c r="P197" i="16"/>
  <c r="P195" i="16"/>
  <c r="P199" i="16"/>
  <c r="P194" i="16"/>
  <c r="P198" i="16"/>
  <c r="P190" i="16"/>
  <c r="P188" i="16"/>
  <c r="P189" i="16"/>
  <c r="P193" i="16"/>
  <c r="P192" i="16"/>
  <c r="P191" i="16"/>
  <c r="P184" i="16"/>
  <c r="P186" i="16"/>
  <c r="P182" i="16"/>
  <c r="P183" i="16"/>
  <c r="P185" i="16"/>
  <c r="P187" i="16"/>
  <c r="P178" i="16"/>
  <c r="P179" i="16"/>
  <c r="P177" i="16"/>
  <c r="P181" i="16"/>
  <c r="P176" i="16"/>
  <c r="P180" i="16"/>
  <c r="P172" i="16"/>
  <c r="P170" i="16"/>
  <c r="P171" i="16"/>
  <c r="P175" i="16"/>
  <c r="P174" i="16"/>
  <c r="P173" i="16"/>
  <c r="P166" i="16"/>
  <c r="P168" i="16"/>
  <c r="P164" i="16"/>
  <c r="P165" i="16"/>
  <c r="P167" i="16"/>
  <c r="P169" i="16"/>
  <c r="P160" i="16"/>
  <c r="P161" i="16"/>
  <c r="P159" i="16"/>
  <c r="P163" i="16"/>
  <c r="P158" i="16"/>
  <c r="P162" i="16"/>
  <c r="P154" i="16"/>
  <c r="P152" i="16"/>
  <c r="P153" i="16"/>
  <c r="P157" i="16"/>
  <c r="P156" i="16"/>
  <c r="P155" i="16"/>
  <c r="P148" i="16"/>
  <c r="P150" i="16"/>
  <c r="P146" i="16"/>
  <c r="P147" i="16"/>
  <c r="P149" i="16"/>
  <c r="P151" i="16"/>
  <c r="P142" i="16"/>
  <c r="P143" i="16"/>
  <c r="P141" i="16"/>
  <c r="P145" i="16"/>
  <c r="P140" i="16"/>
  <c r="P144" i="16"/>
  <c r="P136" i="16"/>
  <c r="P134" i="16"/>
  <c r="P135" i="16"/>
  <c r="P139" i="16"/>
  <c r="P138" i="16"/>
  <c r="P137" i="16"/>
  <c r="P130" i="16"/>
  <c r="P132" i="16"/>
  <c r="P128" i="16"/>
  <c r="P129" i="16"/>
  <c r="P131" i="16"/>
  <c r="P133" i="16"/>
  <c r="P124" i="16"/>
  <c r="P125" i="16"/>
  <c r="P123" i="16"/>
  <c r="P127" i="16"/>
  <c r="P122" i="16"/>
  <c r="P126" i="16"/>
  <c r="P118" i="16"/>
  <c r="P116" i="16"/>
  <c r="P117" i="16"/>
  <c r="P121" i="16"/>
  <c r="P120" i="16"/>
  <c r="P119" i="16"/>
  <c r="P112" i="16"/>
  <c r="P114" i="16"/>
  <c r="P110" i="16"/>
  <c r="P111" i="16"/>
  <c r="P113" i="16"/>
  <c r="P115" i="16"/>
  <c r="P106" i="16"/>
  <c r="P107" i="16"/>
  <c r="P105" i="16"/>
  <c r="P109" i="16"/>
  <c r="P104" i="16"/>
  <c r="P108" i="16"/>
  <c r="P100" i="16"/>
  <c r="P98" i="16"/>
  <c r="P99" i="16"/>
  <c r="P103" i="16"/>
  <c r="P102" i="16"/>
  <c r="P101" i="16"/>
  <c r="P94" i="16"/>
  <c r="P96" i="16"/>
  <c r="P92" i="16"/>
  <c r="P93" i="16"/>
  <c r="P95" i="16"/>
  <c r="P97" i="16"/>
  <c r="P88" i="16"/>
  <c r="P89" i="16"/>
  <c r="P87" i="16"/>
  <c r="P91" i="16"/>
  <c r="P86" i="16"/>
  <c r="P90" i="16"/>
  <c r="P81" i="16"/>
  <c r="P85" i="16"/>
  <c r="P83" i="16"/>
  <c r="P58" i="16"/>
  <c r="P60" i="16"/>
  <c r="P56" i="16"/>
  <c r="P57" i="16"/>
  <c r="P59" i="16"/>
  <c r="P61" i="16"/>
  <c r="P52" i="16"/>
  <c r="P53" i="16"/>
  <c r="P51" i="16"/>
  <c r="P55" i="16"/>
  <c r="P50" i="16"/>
  <c r="P54" i="16"/>
  <c r="P46" i="16"/>
  <c r="P44" i="16"/>
  <c r="P45" i="16"/>
  <c r="P49" i="16"/>
  <c r="P48" i="16"/>
  <c r="P47" i="16"/>
  <c r="P40" i="16"/>
  <c r="P42" i="16"/>
  <c r="P38" i="16"/>
  <c r="P39" i="16"/>
  <c r="P41" i="16"/>
  <c r="P43" i="16"/>
  <c r="P34" i="16"/>
  <c r="P35" i="16"/>
  <c r="P33" i="16"/>
  <c r="P37" i="16"/>
  <c r="P32" i="16"/>
  <c r="P36" i="16"/>
  <c r="P28" i="16"/>
  <c r="P26" i="16"/>
  <c r="P27" i="16"/>
  <c r="P31" i="16"/>
  <c r="P30" i="16"/>
  <c r="P29" i="16"/>
  <c r="P22" i="16"/>
  <c r="P24" i="16"/>
  <c r="P20" i="16"/>
  <c r="P21" i="16"/>
  <c r="P23" i="16"/>
  <c r="P25" i="16"/>
  <c r="P16" i="16"/>
  <c r="P17" i="16"/>
  <c r="P15" i="16"/>
  <c r="P19" i="16"/>
  <c r="P14" i="16"/>
  <c r="P18" i="16"/>
  <c r="P10" i="16"/>
  <c r="P8" i="16"/>
  <c r="P9" i="16"/>
  <c r="P13" i="16"/>
  <c r="P12" i="16"/>
  <c r="P11" i="16"/>
  <c r="P4" i="16"/>
  <c r="P6" i="16"/>
  <c r="P2" i="16"/>
  <c r="P3" i="16"/>
  <c r="P5" i="16"/>
  <c r="P7" i="16"/>
  <c r="AT83" i="16" l="1"/>
  <c r="AU83" i="16" s="1"/>
  <c r="AT80" i="16"/>
  <c r="AU80" i="16" s="1"/>
  <c r="AT84" i="16"/>
  <c r="AU84" i="16" s="1"/>
  <c r="AT81" i="16"/>
  <c r="AU81" i="16" s="1"/>
  <c r="AT103" i="16"/>
  <c r="AU103" i="16" s="1"/>
  <c r="AT108" i="16"/>
  <c r="AU108" i="16" s="1"/>
  <c r="AT107" i="16"/>
  <c r="AU107" i="16" s="1"/>
  <c r="AT101" i="16"/>
  <c r="AU101" i="16" s="1"/>
  <c r="AT98" i="16"/>
  <c r="AU98" i="16" s="1"/>
  <c r="P68" i="16"/>
  <c r="AT92" i="16"/>
  <c r="AU92" i="16" s="1"/>
  <c r="AT113" i="16"/>
  <c r="AT112" i="16"/>
  <c r="AU112" i="16" s="1"/>
  <c r="AT128" i="16"/>
  <c r="AU128" i="16" s="1"/>
  <c r="AT149" i="16"/>
  <c r="AT148" i="16"/>
  <c r="AU148" i="16" s="1"/>
  <c r="AT164" i="16"/>
  <c r="AU164" i="16" s="1"/>
  <c r="AT185" i="16"/>
  <c r="AT184" i="16"/>
  <c r="AU184" i="16" s="1"/>
  <c r="AT200" i="16"/>
  <c r="P69" i="16"/>
  <c r="AF68" i="16"/>
  <c r="AF71" i="16"/>
  <c r="AT78" i="16"/>
  <c r="AT97" i="16"/>
  <c r="AT96" i="16"/>
  <c r="AU96" i="16" s="1"/>
  <c r="AT111" i="16"/>
  <c r="AU111" i="16" s="1"/>
  <c r="AT133" i="16"/>
  <c r="AU133" i="16" s="1"/>
  <c r="AT132" i="16"/>
  <c r="AU132" i="16" s="1"/>
  <c r="AT147" i="16"/>
  <c r="AU147" i="16" s="1"/>
  <c r="AT169" i="16"/>
  <c r="AT168" i="16"/>
  <c r="AU168" i="16" s="1"/>
  <c r="AT183" i="16"/>
  <c r="AU183" i="16" s="1"/>
  <c r="AT205" i="16"/>
  <c r="AU205" i="16" s="1"/>
  <c r="AT204" i="16"/>
  <c r="AU204" i="16" s="1"/>
  <c r="P70" i="16"/>
  <c r="AS73" i="16"/>
  <c r="AF73" i="16"/>
  <c r="AS71" i="16"/>
  <c r="AT77" i="16"/>
  <c r="AU77" i="16" s="1"/>
  <c r="P71" i="16"/>
  <c r="AF69" i="16"/>
  <c r="AT74" i="16"/>
  <c r="AU74" i="16" s="1"/>
  <c r="AT114" i="16"/>
  <c r="AU114" i="16" s="1"/>
  <c r="AT129" i="16"/>
  <c r="AU129" i="16" s="1"/>
  <c r="AT151" i="16"/>
  <c r="AT150" i="16"/>
  <c r="AU150" i="16" s="1"/>
  <c r="AT165" i="16"/>
  <c r="AU165" i="16" s="1"/>
  <c r="AT187" i="16"/>
  <c r="AU187" i="16" s="1"/>
  <c r="P72" i="16"/>
  <c r="AF70" i="16"/>
  <c r="AT75" i="16"/>
  <c r="AU75" i="16" s="1"/>
  <c r="AT5" i="16"/>
  <c r="AU5" i="16" s="1"/>
  <c r="AT3" i="16"/>
  <c r="AU3" i="16" s="1"/>
  <c r="AT2" i="16"/>
  <c r="AU2" i="16" s="1"/>
  <c r="AS68" i="16"/>
  <c r="AT68" i="16" s="1"/>
  <c r="AT67" i="16"/>
  <c r="AU67" i="16" s="1"/>
  <c r="AS72" i="16"/>
  <c r="AT72" i="16" s="1"/>
  <c r="P73" i="16"/>
  <c r="AS70" i="16"/>
  <c r="AT70" i="16" s="1"/>
  <c r="AT62" i="16"/>
  <c r="AU62" i="16" s="1"/>
  <c r="AS69" i="16"/>
  <c r="AT69" i="16" s="1"/>
  <c r="AT63" i="16"/>
  <c r="AU63" i="16" s="1"/>
  <c r="AT64" i="16"/>
  <c r="AU64" i="16" s="1"/>
  <c r="AF72" i="16"/>
  <c r="AT65" i="16"/>
  <c r="AU65" i="16" s="1"/>
  <c r="AT66" i="16"/>
  <c r="AU66" i="16" s="1"/>
  <c r="AT23" i="16"/>
  <c r="AT53" i="16"/>
  <c r="AU53" i="16" s="1"/>
  <c r="AT33" i="16"/>
  <c r="AU33" i="16" s="1"/>
  <c r="AU119" i="16"/>
  <c r="AU144" i="16"/>
  <c r="AU191" i="16"/>
  <c r="AU188" i="16"/>
  <c r="AU215" i="16"/>
  <c r="AT24" i="16"/>
  <c r="AT31" i="16"/>
  <c r="AU31" i="16" s="1"/>
  <c r="AT36" i="16"/>
  <c r="AU36" i="16" s="1"/>
  <c r="AT35" i="16"/>
  <c r="AU35" i="16" s="1"/>
  <c r="AT61" i="16"/>
  <c r="AU105" i="16"/>
  <c r="AU117" i="16"/>
  <c r="AU138" i="16"/>
  <c r="AU153" i="16"/>
  <c r="AU174" i="16"/>
  <c r="AT22" i="16"/>
  <c r="AU155" i="16"/>
  <c r="AU163" i="16"/>
  <c r="AU180" i="16"/>
  <c r="AU211" i="16"/>
  <c r="AU100" i="16"/>
  <c r="AU179" i="16"/>
  <c r="AU15" i="16"/>
  <c r="AT32" i="16"/>
  <c r="AU32" i="16" s="1"/>
  <c r="AT39" i="16"/>
  <c r="AT47" i="16"/>
  <c r="AU47" i="16" s="1"/>
  <c r="AT56" i="16"/>
  <c r="AT34" i="16"/>
  <c r="AU34" i="16" s="1"/>
  <c r="AT60" i="16"/>
  <c r="AU11" i="16"/>
  <c r="AU143" i="16"/>
  <c r="AU116" i="16"/>
  <c r="AU127" i="16"/>
  <c r="AU139" i="16"/>
  <c r="AU152" i="16"/>
  <c r="AU175" i="16"/>
  <c r="AU199" i="16"/>
  <c r="AU216" i="16"/>
  <c r="AU124" i="16"/>
  <c r="AU136" i="16"/>
  <c r="AU189" i="16"/>
  <c r="AU196" i="16"/>
  <c r="AU122" i="16"/>
  <c r="AU158" i="16"/>
  <c r="AU213" i="16"/>
  <c r="AU12" i="16"/>
  <c r="AU10" i="16"/>
  <c r="AU208" i="16"/>
  <c r="AU19" i="16"/>
  <c r="AU172" i="16"/>
  <c r="AT48" i="16"/>
  <c r="AU48" i="16" s="1"/>
  <c r="AT55" i="16"/>
  <c r="AU55" i="16" s="1"/>
  <c r="AU160" i="16"/>
  <c r="AU177" i="16"/>
  <c r="AU194" i="16"/>
  <c r="AT27" i="16"/>
  <c r="AU27" i="16" s="1"/>
  <c r="AT38" i="16"/>
  <c r="AT44" i="16"/>
  <c r="AU44" i="16" s="1"/>
  <c r="AT50" i="16"/>
  <c r="AU50" i="16" s="1"/>
  <c r="AU210" i="16"/>
  <c r="AU8" i="16"/>
  <c r="AT25" i="16"/>
  <c r="AU141" i="16"/>
  <c r="AT59" i="16"/>
  <c r="AT46" i="16"/>
  <c r="AU46" i="16" s="1"/>
  <c r="AU102" i="16"/>
  <c r="AT89" i="16"/>
  <c r="AU89" i="16" s="1"/>
  <c r="AT54" i="16"/>
  <c r="AU54" i="16" s="1"/>
  <c r="AT85" i="16"/>
  <c r="AU85" i="16" s="1"/>
  <c r="AT154" i="16"/>
  <c r="AU154" i="16" s="1"/>
  <c r="AT159" i="16"/>
  <c r="AU159" i="16" s="1"/>
  <c r="AT157" i="16"/>
  <c r="AU157" i="16" s="1"/>
  <c r="AT57" i="16"/>
  <c r="AT58" i="16"/>
  <c r="AT95" i="16"/>
  <c r="AT94" i="16"/>
  <c r="AT13" i="16"/>
  <c r="AU13" i="16" s="1"/>
  <c r="AT18" i="16"/>
  <c r="AU18" i="16" s="1"/>
  <c r="AT29" i="16"/>
  <c r="AU29" i="16" s="1"/>
  <c r="AT26" i="16"/>
  <c r="AU26" i="16" s="1"/>
  <c r="AT42" i="16"/>
  <c r="AT49" i="16"/>
  <c r="AU49" i="16" s="1"/>
  <c r="AT52" i="16"/>
  <c r="AU52" i="16" s="1"/>
  <c r="AT86" i="16"/>
  <c r="AU86" i="16" s="1"/>
  <c r="AT123" i="16"/>
  <c r="AU123" i="16" s="1"/>
  <c r="AT131" i="16"/>
  <c r="AT192" i="16"/>
  <c r="AU192" i="16" s="1"/>
  <c r="AT190" i="16"/>
  <c r="AU190" i="16" s="1"/>
  <c r="AT93" i="16"/>
  <c r="AT162" i="16"/>
  <c r="AU162" i="16" s="1"/>
  <c r="AT4" i="16"/>
  <c r="AT9" i="16"/>
  <c r="AU9" i="16" s="1"/>
  <c r="AT20" i="16"/>
  <c r="AT30" i="16"/>
  <c r="AU30" i="16" s="1"/>
  <c r="AT41" i="16"/>
  <c r="AT40" i="16"/>
  <c r="AT51" i="16"/>
  <c r="AU51" i="16" s="1"/>
  <c r="AT82" i="16"/>
  <c r="AU82" i="16" s="1"/>
  <c r="AT126" i="16"/>
  <c r="AU126" i="16" s="1"/>
  <c r="AT125" i="16"/>
  <c r="AU125" i="16" s="1"/>
  <c r="AT186" i="16"/>
  <c r="AT193" i="16"/>
  <c r="AU193" i="16" s="1"/>
  <c r="AT7" i="16"/>
  <c r="AT17" i="16"/>
  <c r="AU17" i="16" s="1"/>
  <c r="AT37" i="16"/>
  <c r="AU37" i="16" s="1"/>
  <c r="AT106" i="16"/>
  <c r="AU106" i="16" s="1"/>
  <c r="AT110" i="16"/>
  <c r="AT140" i="16"/>
  <c r="AU140" i="16" s="1"/>
  <c r="AT142" i="16"/>
  <c r="AU142" i="16" s="1"/>
  <c r="AT171" i="16"/>
  <c r="AU171" i="16" s="1"/>
  <c r="AT176" i="16"/>
  <c r="AU176" i="16" s="1"/>
  <c r="AT202" i="16"/>
  <c r="AT207" i="16"/>
  <c r="AU207" i="16" s="1"/>
  <c r="AT6" i="16"/>
  <c r="AT14" i="16"/>
  <c r="AU14" i="16" s="1"/>
  <c r="AU16" i="16"/>
  <c r="AT21" i="16"/>
  <c r="AT28" i="16"/>
  <c r="AU28" i="16" s="1"/>
  <c r="AT43" i="16"/>
  <c r="AT45" i="16"/>
  <c r="AU45" i="16" s="1"/>
  <c r="AT79" i="16"/>
  <c r="AT76" i="16"/>
  <c r="AT109" i="16"/>
  <c r="AU109" i="16" s="1"/>
  <c r="AT115" i="16"/>
  <c r="AT134" i="16"/>
  <c r="AU134" i="16" s="1"/>
  <c r="AT145" i="16"/>
  <c r="AU145" i="16" s="1"/>
  <c r="AT173" i="16"/>
  <c r="AU173" i="16" s="1"/>
  <c r="AT170" i="16"/>
  <c r="AU170" i="16" s="1"/>
  <c r="AT201" i="16"/>
  <c r="AT209" i="16"/>
  <c r="AU209" i="16" s="1"/>
  <c r="AT99" i="16"/>
  <c r="AU99" i="16" s="1"/>
  <c r="AT120" i="16"/>
  <c r="AU120" i="16" s="1"/>
  <c r="AT130" i="16"/>
  <c r="AT146" i="16"/>
  <c r="AU161" i="16"/>
  <c r="AT167" i="16"/>
  <c r="AU181" i="16"/>
  <c r="AT178" i="16"/>
  <c r="AU178" i="16" s="1"/>
  <c r="AU198" i="16"/>
  <c r="AT195" i="16"/>
  <c r="AU195" i="16" s="1"/>
  <c r="AU206" i="16"/>
  <c r="AT104" i="16"/>
  <c r="AU104" i="16" s="1"/>
  <c r="AU121" i="16"/>
  <c r="AT118" i="16"/>
  <c r="AU118" i="16" s="1"/>
  <c r="AU137" i="16"/>
  <c r="AT135" i="16"/>
  <c r="AU135" i="16" s="1"/>
  <c r="AT156" i="16"/>
  <c r="AU156" i="16" s="1"/>
  <c r="AT166" i="16"/>
  <c r="AT182" i="16"/>
  <c r="AU197" i="16"/>
  <c r="AT203" i="16"/>
  <c r="AU217" i="16"/>
  <c r="AT214" i="16"/>
  <c r="AU214" i="16" s="1"/>
  <c r="AT88" i="16" l="1"/>
  <c r="AU88" i="16" s="1"/>
  <c r="AT91" i="16"/>
  <c r="AU91" i="16" s="1"/>
  <c r="AT90" i="16"/>
  <c r="AU90" i="16" s="1"/>
  <c r="AT87" i="16"/>
  <c r="AU87" i="16" s="1"/>
  <c r="AV71" i="18"/>
  <c r="AV66" i="18"/>
  <c r="AV57" i="18"/>
  <c r="AV59" i="18"/>
  <c r="AV26" i="18"/>
  <c r="AV70" i="18"/>
  <c r="AV67" i="18"/>
  <c r="AV55" i="18"/>
  <c r="AV34" i="18"/>
  <c r="AU149" i="16"/>
  <c r="AU78" i="16"/>
  <c r="AT73" i="16"/>
  <c r="AU73" i="16" s="1"/>
  <c r="AU70" i="16"/>
  <c r="AV45" i="18"/>
  <c r="AV47" i="18"/>
  <c r="AV42" i="18"/>
  <c r="AV35" i="18"/>
  <c r="AV43" i="18"/>
  <c r="AU151" i="16"/>
  <c r="AU169" i="16"/>
  <c r="AT71" i="16"/>
  <c r="AU71" i="16" s="1"/>
  <c r="AU97" i="16"/>
  <c r="AV54" i="18"/>
  <c r="AU113" i="16"/>
  <c r="AU200" i="16"/>
  <c r="AU185" i="16"/>
  <c r="AU68" i="16"/>
  <c r="AU72" i="16"/>
  <c r="AU202" i="16"/>
  <c r="AV72" i="18"/>
  <c r="AU203" i="16"/>
  <c r="AV73" i="18"/>
  <c r="AU166" i="16"/>
  <c r="AV60" i="18"/>
  <c r="AU167" i="16"/>
  <c r="AV61" i="18"/>
  <c r="AU130" i="16"/>
  <c r="AV48" i="18"/>
  <c r="AU201" i="16"/>
  <c r="AV69" i="18"/>
  <c r="AU6" i="16"/>
  <c r="AV2" i="18"/>
  <c r="AU7" i="16"/>
  <c r="AV5" i="18"/>
  <c r="AU115" i="16"/>
  <c r="AV41" i="18"/>
  <c r="AU79" i="16"/>
  <c r="AV29" i="18"/>
  <c r="AU21" i="16"/>
  <c r="AV9" i="18"/>
  <c r="AU186" i="16"/>
  <c r="AV62" i="18"/>
  <c r="AU20" i="16"/>
  <c r="AV10" i="18"/>
  <c r="AU25" i="16"/>
  <c r="AV11" i="18"/>
  <c r="AU22" i="16"/>
  <c r="AV12" i="18"/>
  <c r="AV51" i="18"/>
  <c r="AV46" i="18"/>
  <c r="AV65" i="18"/>
  <c r="AV3" i="18"/>
  <c r="AU182" i="16"/>
  <c r="AV64" i="18"/>
  <c r="AU146" i="16"/>
  <c r="AV52" i="18"/>
  <c r="AU40" i="16"/>
  <c r="AU131" i="16"/>
  <c r="AV49" i="18"/>
  <c r="AU94" i="16"/>
  <c r="AV36" i="18"/>
  <c r="AU57" i="16"/>
  <c r="AU60" i="16"/>
  <c r="AU39" i="16"/>
  <c r="AV68" i="18"/>
  <c r="AV44" i="18"/>
  <c r="AV38" i="18"/>
  <c r="AU43" i="16"/>
  <c r="AU4" i="16"/>
  <c r="AV6" i="18"/>
  <c r="AU42" i="16"/>
  <c r="AU95" i="16"/>
  <c r="AV37" i="18"/>
  <c r="AU59" i="16"/>
  <c r="AV63" i="18"/>
  <c r="AV39" i="18"/>
  <c r="AV4" i="18"/>
  <c r="AV50" i="18"/>
  <c r="AV7" i="18"/>
  <c r="AU76" i="16"/>
  <c r="AU41" i="16"/>
  <c r="AU110" i="16"/>
  <c r="AV40" i="18"/>
  <c r="AU93" i="16"/>
  <c r="AV33" i="18"/>
  <c r="AU58" i="16"/>
  <c r="AU38" i="16"/>
  <c r="AU56" i="16"/>
  <c r="AU61" i="16"/>
  <c r="AU24" i="16"/>
  <c r="AV8" i="18"/>
  <c r="AU23" i="16"/>
  <c r="AV13" i="18"/>
  <c r="AV56" i="18"/>
  <c r="AV32" i="18"/>
  <c r="AV58" i="18"/>
  <c r="AV53" i="18"/>
  <c r="AU69" i="16"/>
  <c r="AV30" i="18" l="1"/>
  <c r="AV31" i="18"/>
  <c r="AV27" i="18"/>
  <c r="AV25" i="18"/>
  <c r="AV23" i="18"/>
  <c r="AV28" i="18"/>
  <c r="AV21" i="18"/>
  <c r="AV17" i="18"/>
  <c r="AV14" i="18"/>
  <c r="AV15" i="18"/>
  <c r="AV19" i="18"/>
  <c r="AV18" i="18"/>
  <c r="AV16" i="18"/>
  <c r="AV22" i="18"/>
  <c r="AV20" i="18"/>
  <c r="AV24" i="18"/>
</calcChain>
</file>

<file path=xl/comments1.xml><?xml version="1.0" encoding="utf-8"?>
<comments xmlns="http://schemas.openxmlformats.org/spreadsheetml/2006/main">
  <authors>
    <author>Rogerio Cichota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<sst xmlns="http://schemas.openxmlformats.org/spreadsheetml/2006/main" count="3897" uniqueCount="127">
  <si>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</si>
  <si>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</si>
  <si>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</si>
  <si>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</si>
  <si>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</si>
  <si>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</si>
  <si>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</si>
  <si>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</si>
  <si>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</si>
  <si>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</si>
  <si>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</si>
  <si>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</si>
  <si>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</si>
  <si>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</si>
  <si>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</si>
  <si>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</si>
  <si>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</si>
  <si>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</si>
  <si>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</si>
  <si>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</si>
  <si>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</si>
  <si>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</si>
  <si>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</si>
  <si>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</si>
  <si>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FRNLRuakuraNRate200</t>
  </si>
  <si>
    <t>DairyNZ</t>
  </si>
  <si>
    <t>FRNLRuakuraNRate0</t>
  </si>
  <si>
    <t>FRNLRuakuraNRate100</t>
  </si>
  <si>
    <t>FRNLRuakuraNRate50</t>
  </si>
  <si>
    <t>FRNLRuakuraNRate500</t>
  </si>
  <si>
    <t>FRNLRuakuraNRate350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</si>
  <si>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</si>
  <si>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</si>
  <si>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</si>
  <si>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</si>
  <si>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</si>
  <si>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</si>
  <si>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</si>
  <si>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</si>
  <si>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</si>
  <si>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</si>
  <si>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</si>
  <si>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</si>
  <si>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</si>
  <si>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</si>
  <si>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</si>
  <si>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</si>
  <si>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</si>
  <si>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</si>
  <si>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</si>
  <si>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</si>
  <si>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</si>
  <si>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</si>
  <si>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</si>
  <si>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</si>
  <si>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</si>
  <si>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</si>
  <si>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</si>
  <si>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</si>
  <si>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</si>
  <si>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</si>
  <si>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</si>
  <si>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</si>
  <si>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</si>
  <si>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</si>
  <si>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</si>
  <si>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</si>
  <si>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</si>
  <si>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</si>
  <si>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</si>
  <si>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</si>
  <si>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</si>
  <si>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</si>
  <si>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</si>
  <si>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</si>
  <si>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</si>
  <si>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</si>
  <si>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</si>
  <si>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</si>
  <si>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</si>
  <si>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</si>
  <si>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</si>
  <si>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</si>
  <si>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Plantain.BiomassFraction</t>
  </si>
  <si>
    <t>Lucerne.BiomassFraction</t>
  </si>
  <si>
    <t>Others.BiomassFraction</t>
  </si>
  <si>
    <t>Total.Leaf.LAI</t>
  </si>
  <si>
    <t/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</si>
  <si>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</si>
  <si>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</si>
  <si>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</si>
  <si>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</si>
  <si>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</si>
  <si>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</si>
  <si>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</si>
  <si>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</si>
  <si>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</si>
  <si>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</si>
  <si>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</si>
  <si>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</si>
  <si>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</si>
  <si>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</si>
  <si>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</si>
  <si>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</si>
  <si>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</si>
  <si>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</si>
  <si>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</si>
  <si>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</si>
  <si>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</si>
  <si>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</si>
  <si>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</si>
  <si>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</si>
  <si>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</si>
  <si>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FoulumMix1NInputsNilSpeciesMixLessChicory</t>
  </si>
  <si>
    <t>FoulumMix1NInputsSlurrySpeciesMixLessChicory</t>
  </si>
  <si>
    <t>FoulumMix1NInputsNilSpeciesMixMoreChicory</t>
  </si>
  <si>
    <t>FoulumMix1NInputsSlurrySpeciesMixMoreChicory</t>
  </si>
  <si>
    <t>FoulumMix2NInputsNilSpeciesMixLessPlantain</t>
  </si>
  <si>
    <t>FoulumMix2NInputsSlurrySpeciesMixLessPlantain</t>
  </si>
  <si>
    <t>FoulumMix2NInputsNilSpeciesMixMorePlantain</t>
  </si>
  <si>
    <t>FoulumMix2NInputsSlurrySpeciesMixMorePlantain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</si>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</sst>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9" fontId="3" fillId="7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</cellXfs>
  <cellStyles count="4">
    <cellStyle name="Bad" xfId="3" builtinId="27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/>
  </sheetViews>
  <sheetFormatPr defaultRowHeight="15" x14ac:dyDescent="0.25"/>
  <cols>
    <col min="3" max="3" width="16.28515625" bestFit="1" customWidth="1"/>
  </cols>
  <sheetData>
    <row r="3" spans="1:3" x14ac:dyDescent="0.25">
      <c r="B3" s="2" t="s">
        <v>37</v>
      </c>
      <c r="C3" s="6" t="s">
        <v>1</v>
      </c>
    </row>
    <row r="4" spans="1:3" x14ac:dyDescent="0.25">
      <c r="B4" s="2" t="s">
        <v>38</v>
      </c>
      <c r="C4" s="7" t="s">
        <v>2</v>
      </c>
    </row>
    <row r="5" spans="1:3" x14ac:dyDescent="0.25">
      <c r="B5" s="2" t="s">
        <v>39</v>
      </c>
      <c r="C5" s="8" t="s">
        <v>0</v>
      </c>
    </row>
    <row r="6" spans="1:3" x14ac:dyDescent="0.25">
      <c r="B6" s="2" t="s">
        <v>40</v>
      </c>
      <c r="C6" s="9" t="s">
        <v>41</v>
      </c>
    </row>
    <row r="7" spans="1:3" x14ac:dyDescent="0.25">
      <c r="B7" s="2" t="s">
        <v>42</v>
      </c>
      <c r="C7" s="10" t="s">
        <v>14</v>
      </c>
    </row>
    <row r="8" spans="1:3" x14ac:dyDescent="0.25">
      <c r="B8" s="2" t="s">
        <v>43</v>
      </c>
      <c r="C8" s="11" t="s">
        <v>44</v>
      </c>
    </row>
    <row r="12" spans="1:3" x14ac:dyDescent="0.25">
      <c r="A12" s="1" t="s">
        <v>35</v>
      </c>
    </row>
    <row r="13" spans="1:3" x14ac:dyDescent="0.25">
      <c r="A13" t="s">
        <v>102</v>
      </c>
    </row>
    <row r="15" spans="1:3" x14ac:dyDescent="0.25">
      <c r="A15" s="1" t="s">
        <v>16</v>
      </c>
    </row>
    <row r="16" spans="1:3" x14ac:dyDescent="0.25">
      <c r="A16" t="s">
        <v>56</v>
      </c>
    </row>
    <row r="17" spans="1:6" x14ac:dyDescent="0.25">
      <c r="A17" t="s">
        <v>36</v>
      </c>
    </row>
    <row r="18" spans="1:6" x14ac:dyDescent="0.25">
      <c r="A18" t="s">
        <v>57</v>
      </c>
    </row>
    <row r="19" spans="1:6" x14ac:dyDescent="0.25">
      <c r="A19" t="s">
        <v>73</v>
      </c>
    </row>
    <row r="20" spans="1:6" x14ac:dyDescent="0.25">
      <c r="A20" t="s">
        <v>58</v>
      </c>
    </row>
    <row r="21" spans="1:6" x14ac:dyDescent="0.25">
      <c r="B21" t="s">
        <v>69</v>
      </c>
      <c r="C21" t="s">
        <v>70</v>
      </c>
      <c r="D21" t="s">
        <v>71</v>
      </c>
    </row>
    <row r="22" spans="1:6" x14ac:dyDescent="0.25">
      <c r="B22" s="2" t="s">
        <v>59</v>
      </c>
      <c r="C22" t="s">
        <v>60</v>
      </c>
      <c r="D22">
        <v>20</v>
      </c>
      <c r="F22" t="s">
        <v>72</v>
      </c>
    </row>
    <row r="23" spans="1:6" x14ac:dyDescent="0.25">
      <c r="B23" s="2" t="s">
        <v>61</v>
      </c>
      <c r="C23" t="s">
        <v>62</v>
      </c>
      <c r="D23">
        <v>5</v>
      </c>
    </row>
    <row r="24" spans="1:6" x14ac:dyDescent="0.25">
      <c r="B24" s="2" t="s">
        <v>63</v>
      </c>
      <c r="C24" t="s">
        <v>64</v>
      </c>
      <c r="D24">
        <v>14</v>
      </c>
    </row>
    <row r="25" spans="1:6" x14ac:dyDescent="0.25">
      <c r="B25" s="2" t="s">
        <v>65</v>
      </c>
      <c r="C25" t="s">
        <v>66</v>
      </c>
      <c r="D25">
        <v>8</v>
      </c>
    </row>
    <row r="26" spans="1:6" x14ac:dyDescent="0.25">
      <c r="B26" s="2" t="s">
        <v>67</v>
      </c>
      <c r="C26" t="s">
        <v>68</v>
      </c>
      <c r="D26">
        <v>10</v>
      </c>
    </row>
    <row r="28" spans="1:6" x14ac:dyDescent="0.25">
      <c r="A28" s="1" t="s">
        <v>100</v>
      </c>
    </row>
    <row r="29" spans="1:6" x14ac:dyDescent="0.25">
      <c r="A29" t="s">
        <v>101</v>
      </c>
    </row>
    <row r="31" spans="1:6" x14ac:dyDescent="0.25">
      <c r="A31" s="1" t="s">
        <v>16</v>
      </c>
    </row>
    <row r="32" spans="1:6" x14ac:dyDescent="0.25">
      <c r="A32" t="s">
        <v>103</v>
      </c>
    </row>
    <row r="33" spans="1:4" x14ac:dyDescent="0.25">
      <c r="A33" t="s">
        <v>104</v>
      </c>
    </row>
    <row r="34" spans="1:4" x14ac:dyDescent="0.25">
      <c r="A34" t="s">
        <v>105</v>
      </c>
    </row>
    <row r="35" spans="1:4" x14ac:dyDescent="0.25">
      <c r="A35" t="s">
        <v>106</v>
      </c>
    </row>
    <row r="36" spans="1:4" x14ac:dyDescent="0.25">
      <c r="A36" t="s">
        <v>58</v>
      </c>
    </row>
    <row r="37" spans="1:4" x14ac:dyDescent="0.25">
      <c r="B37" t="s">
        <v>69</v>
      </c>
      <c r="C37" t="s">
        <v>70</v>
      </c>
      <c r="D37" t="s">
        <v>112</v>
      </c>
    </row>
    <row r="38" spans="1:4" x14ac:dyDescent="0.25">
      <c r="B38" s="2" t="s">
        <v>59</v>
      </c>
      <c r="C38" t="s">
        <v>108</v>
      </c>
      <c r="D38">
        <v>15</v>
      </c>
    </row>
    <row r="39" spans="1:4" x14ac:dyDescent="0.25">
      <c r="B39" s="2" t="s">
        <v>107</v>
      </c>
      <c r="C39" t="s">
        <v>109</v>
      </c>
      <c r="D39">
        <v>4</v>
      </c>
    </row>
    <row r="40" spans="1:4" x14ac:dyDescent="0.25">
      <c r="B40" s="2" t="s">
        <v>65</v>
      </c>
      <c r="C40" t="s">
        <v>110</v>
      </c>
      <c r="D40">
        <v>12</v>
      </c>
    </row>
    <row r="41" spans="1:4" x14ac:dyDescent="0.25">
      <c r="B41" s="2" t="s">
        <v>67</v>
      </c>
      <c r="C41" t="s">
        <v>111</v>
      </c>
      <c r="D41">
        <v>12</v>
      </c>
    </row>
    <row r="42" spans="1:4" x14ac:dyDescent="0.25">
      <c r="A42" t="s">
        <v>122</v>
      </c>
    </row>
    <row r="43" spans="1:4" x14ac:dyDescent="0.25">
      <c r="B43" s="2" t="s">
        <v>121</v>
      </c>
      <c r="C43" t="s">
        <v>123</v>
      </c>
    </row>
    <row r="44" spans="1:4" x14ac:dyDescent="0.25">
      <c r="B44" s="2" t="s">
        <v>124</v>
      </c>
      <c r="C44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481"/>
  <sheetViews>
    <sheetView zoomScale="85" zoomScaleNormal="85" workbookViewId="0">
      <pane xSplit="7" ySplit="1" topLeftCell="H289" activePane="bottomRight" state="frozen"/>
      <selection pane="topRight" activeCell="J1" sqref="J1"/>
      <selection pane="bottomLeft" activeCell="A2" sqref="A2"/>
      <selection pane="bottomRight" activeCell="C290" sqref="C290:C481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14.140625" bestFit="1" customWidth="1"/>
    <col min="9" max="9" width="10.140625" customWidth="1"/>
    <col min="10" max="10" width="17.42578125" bestFit="1" customWidth="1"/>
    <col min="11" max="11" width="11.42578125" customWidth="1"/>
    <col min="12" max="12" width="23.42578125" bestFit="1" customWidth="1"/>
    <col min="13" max="13" width="28" customWidth="1"/>
    <col min="14" max="15" width="12.7109375" customWidth="1"/>
    <col min="16" max="16" width="22.42578125" bestFit="1" customWidth="1"/>
    <col min="17" max="25" width="9.140625" customWidth="1"/>
    <col min="27" max="30" width="9.140625" customWidth="1"/>
    <col min="33" max="33" width="14.28515625" bestFit="1" customWidth="1"/>
    <col min="35" max="44" width="9.140625" customWidth="1"/>
  </cols>
  <sheetData>
    <row r="1" spans="1:47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34</v>
      </c>
      <c r="F1" s="14" t="s">
        <v>126</v>
      </c>
      <c r="G1" s="14" t="s">
        <v>89</v>
      </c>
      <c r="H1" s="15" t="s">
        <v>45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74</v>
      </c>
      <c r="N1" s="17" t="s">
        <v>14</v>
      </c>
      <c r="O1" s="16" t="s">
        <v>20</v>
      </c>
      <c r="P1" s="16" t="s">
        <v>33</v>
      </c>
      <c r="Q1" s="17" t="s">
        <v>75</v>
      </c>
      <c r="R1" s="17" t="s">
        <v>76</v>
      </c>
      <c r="S1" s="17" t="s">
        <v>15</v>
      </c>
      <c r="T1" s="17" t="s">
        <v>54</v>
      </c>
      <c r="U1" s="17" t="s">
        <v>77</v>
      </c>
      <c r="V1" s="17" t="s">
        <v>78</v>
      </c>
      <c r="W1" s="17" t="s">
        <v>79</v>
      </c>
      <c r="X1" s="17" t="s">
        <v>17</v>
      </c>
      <c r="Y1" s="17" t="s">
        <v>98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55</v>
      </c>
      <c r="AG1" s="18" t="s">
        <v>46</v>
      </c>
      <c r="AH1" s="19" t="s">
        <v>10</v>
      </c>
      <c r="AI1" s="19" t="s">
        <v>19</v>
      </c>
      <c r="AJ1" s="18" t="s">
        <v>80</v>
      </c>
      <c r="AK1" s="18" t="s">
        <v>81</v>
      </c>
      <c r="AL1" s="18" t="s">
        <v>82</v>
      </c>
      <c r="AM1" s="18" t="s">
        <v>83</v>
      </c>
      <c r="AN1" s="18" t="s">
        <v>84</v>
      </c>
      <c r="AO1" s="18" t="s">
        <v>88</v>
      </c>
      <c r="AP1" s="18" t="s">
        <v>85</v>
      </c>
      <c r="AQ1" s="17" t="s">
        <v>86</v>
      </c>
      <c r="AR1" s="17" t="s">
        <v>99</v>
      </c>
      <c r="AS1" s="16" t="s">
        <v>47</v>
      </c>
      <c r="AT1" s="16" t="s">
        <v>48</v>
      </c>
      <c r="AU1" s="15" t="s">
        <v>49</v>
      </c>
    </row>
    <row r="2" spans="1:47" x14ac:dyDescent="0.25">
      <c r="A2" s="4" t="s">
        <v>26</v>
      </c>
      <c r="B2" t="s">
        <v>25</v>
      </c>
      <c r="C2" s="3">
        <v>41988</v>
      </c>
      <c r="D2">
        <v>1</v>
      </c>
      <c r="E2">
        <v>0</v>
      </c>
      <c r="H2" s="2" t="s">
        <v>50</v>
      </c>
      <c r="I2" s="2" t="s">
        <v>22</v>
      </c>
      <c r="J2">
        <v>1</v>
      </c>
      <c r="K2" s="2" t="s">
        <v>21</v>
      </c>
      <c r="L2" s="20" t="s">
        <v>87</v>
      </c>
      <c r="N2">
        <v>151.68</v>
      </c>
      <c r="O2">
        <f>N2</f>
        <v>151.68</v>
      </c>
      <c r="P2" s="2">
        <f>IF(ISNUMBER(O2),SUMIFS(O$1:$O2,A$1:$A2,A2,H$1:$H2,H2,D$1:$D2,D2),"")</f>
        <v>151.68</v>
      </c>
      <c r="R2" s="5"/>
      <c r="AE2">
        <v>25.2</v>
      </c>
      <c r="AF2" s="2">
        <f t="shared" ref="AF2:AF65" si="0">IF(ISNUMBER(AG2),AG2,"")</f>
        <v>3.7999999999999999E-2</v>
      </c>
      <c r="AG2">
        <v>3.7999999999999999E-2</v>
      </c>
      <c r="AJ2">
        <v>0.33700000000000002</v>
      </c>
      <c r="AK2">
        <v>3.0000000000000001E-3</v>
      </c>
      <c r="AL2">
        <v>0.17899999999999999</v>
      </c>
      <c r="AM2">
        <v>0.10100000000000001</v>
      </c>
      <c r="AN2">
        <v>0.214</v>
      </c>
      <c r="AP2">
        <v>0.16700000000000001</v>
      </c>
      <c r="AS2" s="2">
        <f t="shared" ref="AS2:AS65" si="1">IF(AND(ISNUMBER(AG2),ISNUMBER(O2)),ROUND(O2*AG2,3),"")</f>
        <v>5.7640000000000002</v>
      </c>
      <c r="AT2" s="2">
        <f>IF(ISNUMBER(AS2),SUMIFS($AS$1:AS2,$A$1:A2,A2,$H$1:H2,H2,$D$1:D2,D2),"")</f>
        <v>5.7640000000000002</v>
      </c>
      <c r="AU2">
        <f t="shared" ref="AU2:AU65" si="2">COUNT(M2:AT2)</f>
        <v>14</v>
      </c>
    </row>
    <row r="3" spans="1:47" x14ac:dyDescent="0.25">
      <c r="A3" s="4" t="s">
        <v>28</v>
      </c>
      <c r="B3" t="s">
        <v>25</v>
      </c>
      <c r="C3" s="3">
        <v>41988</v>
      </c>
      <c r="D3">
        <v>1</v>
      </c>
      <c r="E3">
        <v>50</v>
      </c>
      <c r="H3" s="2" t="s">
        <v>50</v>
      </c>
      <c r="I3" s="2" t="s">
        <v>22</v>
      </c>
      <c r="J3">
        <v>1</v>
      </c>
      <c r="K3" s="2" t="s">
        <v>21</v>
      </c>
      <c r="L3" s="20" t="s">
        <v>87</v>
      </c>
      <c r="N3">
        <v>183.57</v>
      </c>
      <c r="O3">
        <f t="shared" ref="O3:O66" si="3">N3</f>
        <v>183.57</v>
      </c>
      <c r="P3" s="2">
        <f>IF(ISNUMBER(O3),SUMIFS(O$1:$O3,A$1:$A3,A3,H$1:$H3,H3,D$1:$D3,D3),"")</f>
        <v>183.57</v>
      </c>
      <c r="R3" s="5"/>
      <c r="AE3">
        <v>27.2</v>
      </c>
      <c r="AF3" s="2">
        <f t="shared" si="0"/>
        <v>4.0999999999999995E-2</v>
      </c>
      <c r="AG3">
        <v>4.0999999999999995E-2</v>
      </c>
      <c r="AJ3">
        <v>0.27900000000000003</v>
      </c>
      <c r="AK3">
        <v>3.0000000000000001E-3</v>
      </c>
      <c r="AL3">
        <v>0.112</v>
      </c>
      <c r="AM3">
        <v>0.10100000000000001</v>
      </c>
      <c r="AN3">
        <v>0.192</v>
      </c>
      <c r="AP3">
        <v>0.311</v>
      </c>
      <c r="AS3" s="2">
        <f t="shared" si="1"/>
        <v>7.5259999999999998</v>
      </c>
      <c r="AT3" s="2">
        <f>IF(ISNUMBER(AS3),SUMIFS($AS$1:AS3,$A$1:A3,A3,$H$1:H3,H3,$D$1:D3,D3),"")</f>
        <v>7.5259999999999998</v>
      </c>
      <c r="AU3">
        <f t="shared" si="2"/>
        <v>14</v>
      </c>
    </row>
    <row r="4" spans="1:47" x14ac:dyDescent="0.25">
      <c r="A4" s="4" t="s">
        <v>27</v>
      </c>
      <c r="B4" t="s">
        <v>25</v>
      </c>
      <c r="C4" s="3">
        <v>41988</v>
      </c>
      <c r="D4">
        <v>1</v>
      </c>
      <c r="E4">
        <v>100</v>
      </c>
      <c r="H4" s="2" t="s">
        <v>50</v>
      </c>
      <c r="I4" s="2" t="s">
        <v>22</v>
      </c>
      <c r="J4">
        <v>1</v>
      </c>
      <c r="K4" s="2" t="s">
        <v>21</v>
      </c>
      <c r="L4" s="20" t="s">
        <v>87</v>
      </c>
      <c r="N4">
        <v>181.1</v>
      </c>
      <c r="O4">
        <f t="shared" si="3"/>
        <v>181.1</v>
      </c>
      <c r="P4" s="2">
        <f>IF(ISNUMBER(O4),SUMIFS(O$1:$O4,A$1:$A4,A4,H$1:$H4,H4,D$1:$D4,D4),"")</f>
        <v>181.1</v>
      </c>
      <c r="R4" s="5"/>
      <c r="AE4">
        <v>27.9</v>
      </c>
      <c r="AF4" s="2">
        <f t="shared" si="0"/>
        <v>4.2000000000000003E-2</v>
      </c>
      <c r="AG4">
        <v>4.2000000000000003E-2</v>
      </c>
      <c r="AJ4">
        <v>0.34599999999999997</v>
      </c>
      <c r="AK4">
        <v>6.0000000000000001E-3</v>
      </c>
      <c r="AL4">
        <v>0.17599999999999999</v>
      </c>
      <c r="AM4">
        <v>0.23300000000000001</v>
      </c>
      <c r="AN4">
        <v>0.219</v>
      </c>
      <c r="AP4">
        <v>2.1000000000000001E-2</v>
      </c>
      <c r="AS4" s="2">
        <f t="shared" si="1"/>
        <v>7.6059999999999999</v>
      </c>
      <c r="AT4" s="2">
        <f>IF(ISNUMBER(AS4),SUMIFS($AS$1:AS4,$A$1:A4,A4,$H$1:H4,H4,$D$1:D4,D4),"")</f>
        <v>7.6059999999999999</v>
      </c>
      <c r="AU4">
        <f t="shared" si="2"/>
        <v>14</v>
      </c>
    </row>
    <row r="5" spans="1:47" x14ac:dyDescent="0.25">
      <c r="A5" s="4" t="s">
        <v>24</v>
      </c>
      <c r="B5" t="s">
        <v>25</v>
      </c>
      <c r="C5" s="3">
        <v>41988</v>
      </c>
      <c r="D5">
        <v>1</v>
      </c>
      <c r="E5">
        <v>200</v>
      </c>
      <c r="H5" s="2" t="s">
        <v>50</v>
      </c>
      <c r="I5" s="2" t="s">
        <v>22</v>
      </c>
      <c r="J5">
        <v>1</v>
      </c>
      <c r="K5" s="2" t="s">
        <v>21</v>
      </c>
      <c r="L5" s="20" t="s">
        <v>87</v>
      </c>
      <c r="N5">
        <v>193.09</v>
      </c>
      <c r="O5">
        <f t="shared" si="3"/>
        <v>193.09</v>
      </c>
      <c r="P5" s="2">
        <f>IF(ISNUMBER(O5),SUMIFS(O$1:$O5,A$1:$A5,A5,H$1:$H5,H5,D$1:$D5,D5),"")</f>
        <v>193.09</v>
      </c>
      <c r="R5" s="5"/>
      <c r="AE5">
        <v>24.9</v>
      </c>
      <c r="AF5" s="2">
        <f t="shared" si="0"/>
        <v>3.7000000000000005E-2</v>
      </c>
      <c r="AG5">
        <v>3.7000000000000005E-2</v>
      </c>
      <c r="AJ5">
        <v>0.36599999999999999</v>
      </c>
      <c r="AK5">
        <v>1.0999999999999999E-2</v>
      </c>
      <c r="AL5">
        <v>0.215</v>
      </c>
      <c r="AM5">
        <v>0.17399999999999999</v>
      </c>
      <c r="AN5">
        <v>0.216</v>
      </c>
      <c r="AP5">
        <v>1.7000000000000001E-2</v>
      </c>
      <c r="AS5" s="2">
        <f t="shared" si="1"/>
        <v>7.1440000000000001</v>
      </c>
      <c r="AT5" s="2">
        <f>IF(ISNUMBER(AS5),SUMIFS($AS$1:AS5,$A$1:A5,A5,$H$1:H5,H5,$D$1:D5,D5),"")</f>
        <v>7.1440000000000001</v>
      </c>
      <c r="AU5">
        <f t="shared" si="2"/>
        <v>14</v>
      </c>
    </row>
    <row r="6" spans="1:47" x14ac:dyDescent="0.25">
      <c r="A6" s="4" t="s">
        <v>30</v>
      </c>
      <c r="B6" t="s">
        <v>25</v>
      </c>
      <c r="C6" s="3">
        <v>41988</v>
      </c>
      <c r="D6">
        <v>1</v>
      </c>
      <c r="E6">
        <v>350</v>
      </c>
      <c r="H6" s="2" t="s">
        <v>50</v>
      </c>
      <c r="I6" s="2" t="s">
        <v>22</v>
      </c>
      <c r="J6">
        <v>1</v>
      </c>
      <c r="K6" s="2" t="s">
        <v>21</v>
      </c>
      <c r="L6" s="20" t="s">
        <v>87</v>
      </c>
      <c r="N6">
        <v>126.72</v>
      </c>
      <c r="O6">
        <f t="shared" si="3"/>
        <v>126.72</v>
      </c>
      <c r="P6" s="2">
        <f>IF(ISNUMBER(O6),SUMIFS(O$1:$O6,A$1:$A6,A6,H$1:$H6,H6,D$1:$D6,D6),"")</f>
        <v>126.72</v>
      </c>
      <c r="R6" s="5"/>
      <c r="AE6">
        <v>28.5</v>
      </c>
      <c r="AF6" s="2">
        <f t="shared" si="0"/>
        <v>4.2999999999999997E-2</v>
      </c>
      <c r="AG6">
        <v>4.2999999999999997E-2</v>
      </c>
      <c r="AJ6">
        <v>0.35</v>
      </c>
      <c r="AK6">
        <v>6.0000000000000001E-3</v>
      </c>
      <c r="AL6">
        <v>0.24399999999999999</v>
      </c>
      <c r="AM6">
        <v>0.17</v>
      </c>
      <c r="AN6">
        <v>0.20699999999999999</v>
      </c>
      <c r="AP6">
        <v>2.3E-2</v>
      </c>
      <c r="AS6" s="2">
        <f t="shared" si="1"/>
        <v>5.4489999999999998</v>
      </c>
      <c r="AT6" s="2">
        <f>IF(ISNUMBER(AS6),SUMIFS($AS$1:AS6,$A$1:A6,A6,$H$1:H6,H6,$D$1:D6,D6),"")</f>
        <v>5.4489999999999998</v>
      </c>
      <c r="AU6">
        <f t="shared" si="2"/>
        <v>14</v>
      </c>
    </row>
    <row r="7" spans="1:47" x14ac:dyDescent="0.25">
      <c r="A7" s="4" t="s">
        <v>29</v>
      </c>
      <c r="B7" t="s">
        <v>25</v>
      </c>
      <c r="C7" s="3">
        <v>41988</v>
      </c>
      <c r="D7">
        <v>1</v>
      </c>
      <c r="E7">
        <v>500</v>
      </c>
      <c r="H7" s="2" t="s">
        <v>50</v>
      </c>
      <c r="I7" s="2" t="s">
        <v>22</v>
      </c>
      <c r="J7">
        <v>1</v>
      </c>
      <c r="K7" s="2" t="s">
        <v>21</v>
      </c>
      <c r="L7" s="20" t="s">
        <v>87</v>
      </c>
      <c r="N7">
        <v>173.43</v>
      </c>
      <c r="O7">
        <f t="shared" si="3"/>
        <v>173.43</v>
      </c>
      <c r="P7" s="2">
        <f>IF(ISNUMBER(O7),SUMIFS(O$1:$O7,A$1:$A7,A7,H$1:$H7,H7,D$1:$D7,D7),"")</f>
        <v>173.43</v>
      </c>
      <c r="R7" s="5"/>
      <c r="AE7">
        <v>27.3</v>
      </c>
      <c r="AF7" s="2">
        <f t="shared" si="0"/>
        <v>4.0999999999999995E-2</v>
      </c>
      <c r="AG7">
        <v>4.0999999999999995E-2</v>
      </c>
      <c r="AJ7">
        <v>0.375</v>
      </c>
      <c r="AK7">
        <v>6.0000000000000001E-3</v>
      </c>
      <c r="AL7">
        <v>0.23699999999999999</v>
      </c>
      <c r="AM7">
        <v>0.11799999999999999</v>
      </c>
      <c r="AN7">
        <v>0.25900000000000001</v>
      </c>
      <c r="AP7">
        <v>6.0000000000000001E-3</v>
      </c>
      <c r="AS7" s="2">
        <f t="shared" si="1"/>
        <v>7.1109999999999998</v>
      </c>
      <c r="AT7" s="2">
        <f>IF(ISNUMBER(AS7),SUMIFS($AS$1:AS7,$A$1:A7,A7,$H$1:H7,H7,$D$1:D7,D7),"")</f>
        <v>7.1109999999999998</v>
      </c>
      <c r="AU7">
        <f t="shared" si="2"/>
        <v>14</v>
      </c>
    </row>
    <row r="8" spans="1:47" x14ac:dyDescent="0.25">
      <c r="A8" s="4" t="s">
        <v>26</v>
      </c>
      <c r="B8" t="s">
        <v>25</v>
      </c>
      <c r="C8" s="3">
        <v>41988</v>
      </c>
      <c r="D8">
        <v>2</v>
      </c>
      <c r="E8">
        <v>0</v>
      </c>
      <c r="H8" s="2" t="s">
        <v>50</v>
      </c>
      <c r="I8" s="2" t="s">
        <v>22</v>
      </c>
      <c r="J8">
        <v>1</v>
      </c>
      <c r="K8" s="2" t="s">
        <v>21</v>
      </c>
      <c r="L8" s="20" t="s">
        <v>87</v>
      </c>
      <c r="N8">
        <v>174.89</v>
      </c>
      <c r="O8">
        <f t="shared" si="3"/>
        <v>174.89</v>
      </c>
      <c r="P8" s="2">
        <f>IF(ISNUMBER(O8),SUMIFS(O$1:$O8,A$1:$A8,A8,H$1:$H8,H8,D$1:$D8,D8),"")</f>
        <v>174.89</v>
      </c>
      <c r="R8" s="5"/>
      <c r="AE8">
        <v>24.5</v>
      </c>
      <c r="AF8" s="2">
        <f t="shared" si="0"/>
        <v>3.7000000000000005E-2</v>
      </c>
      <c r="AG8">
        <v>3.7000000000000005E-2</v>
      </c>
      <c r="AJ8">
        <v>0.378</v>
      </c>
      <c r="AK8">
        <v>7.0000000000000001E-3</v>
      </c>
      <c r="AL8">
        <v>0.11899999999999999</v>
      </c>
      <c r="AM8">
        <v>0.13900000000000001</v>
      </c>
      <c r="AN8">
        <v>9.2999999999999999E-2</v>
      </c>
      <c r="AP8">
        <v>0.26300000000000001</v>
      </c>
      <c r="AS8" s="2">
        <f t="shared" si="1"/>
        <v>6.4710000000000001</v>
      </c>
      <c r="AT8" s="2">
        <f>IF(ISNUMBER(AS8),SUMIFS($AS$1:AS8,$A$1:A8,A8,$H$1:H8,H8,$D$1:D8,D8),"")</f>
        <v>6.4710000000000001</v>
      </c>
      <c r="AU8">
        <f t="shared" si="2"/>
        <v>14</v>
      </c>
    </row>
    <row r="9" spans="1:47" x14ac:dyDescent="0.25">
      <c r="A9" s="4" t="s">
        <v>28</v>
      </c>
      <c r="B9" t="s">
        <v>25</v>
      </c>
      <c r="C9" s="3">
        <v>41988</v>
      </c>
      <c r="D9">
        <v>2</v>
      </c>
      <c r="E9">
        <v>50</v>
      </c>
      <c r="H9" s="2" t="s">
        <v>50</v>
      </c>
      <c r="I9" s="2" t="s">
        <v>22</v>
      </c>
      <c r="J9">
        <v>1</v>
      </c>
      <c r="K9" s="2" t="s">
        <v>21</v>
      </c>
      <c r="L9" s="20" t="s">
        <v>87</v>
      </c>
      <c r="N9">
        <v>212.4</v>
      </c>
      <c r="O9">
        <f t="shared" si="3"/>
        <v>212.4</v>
      </c>
      <c r="P9" s="2">
        <f>IF(ISNUMBER(O9),SUMIFS(O$1:$O9,A$1:$A9,A9,H$1:$H9,H9,D$1:$D9,D9),"")</f>
        <v>212.4</v>
      </c>
      <c r="R9" s="5"/>
      <c r="AE9">
        <v>26.7</v>
      </c>
      <c r="AF9" s="2">
        <f t="shared" si="0"/>
        <v>0.04</v>
      </c>
      <c r="AG9">
        <v>0.04</v>
      </c>
      <c r="AJ9">
        <v>0.36199999999999999</v>
      </c>
      <c r="AK9">
        <v>1.4E-2</v>
      </c>
      <c r="AL9">
        <v>0.156</v>
      </c>
      <c r="AM9">
        <v>0.13600000000000001</v>
      </c>
      <c r="AN9">
        <v>0.124</v>
      </c>
      <c r="AP9">
        <v>0.20799999999999999</v>
      </c>
      <c r="AS9" s="2">
        <f t="shared" si="1"/>
        <v>8.4960000000000004</v>
      </c>
      <c r="AT9" s="2">
        <f>IF(ISNUMBER(AS9),SUMIFS($AS$1:AS9,$A$1:A9,A9,$H$1:H9,H9,$D$1:D9,D9),"")</f>
        <v>8.4960000000000004</v>
      </c>
      <c r="AU9">
        <f t="shared" si="2"/>
        <v>14</v>
      </c>
    </row>
    <row r="10" spans="1:47" x14ac:dyDescent="0.25">
      <c r="A10" s="4" t="s">
        <v>27</v>
      </c>
      <c r="B10" t="s">
        <v>25</v>
      </c>
      <c r="C10" s="3">
        <v>41988</v>
      </c>
      <c r="D10">
        <v>2</v>
      </c>
      <c r="E10">
        <v>100</v>
      </c>
      <c r="H10" s="2" t="s">
        <v>50</v>
      </c>
      <c r="I10" s="2" t="s">
        <v>22</v>
      </c>
      <c r="J10">
        <v>1</v>
      </c>
      <c r="K10" s="2" t="s">
        <v>21</v>
      </c>
      <c r="L10" s="20" t="s">
        <v>87</v>
      </c>
      <c r="N10">
        <v>151.72999999999999</v>
      </c>
      <c r="O10">
        <f t="shared" si="3"/>
        <v>151.72999999999999</v>
      </c>
      <c r="P10" s="2">
        <f>IF(ISNUMBER(O10),SUMIFS(O$1:$O10,A$1:$A10,A10,H$1:$H10,H10,D$1:$D10,D10),"")</f>
        <v>151.72999999999999</v>
      </c>
      <c r="R10" s="5"/>
      <c r="AE10">
        <v>25</v>
      </c>
      <c r="AF10" s="2">
        <f t="shared" si="0"/>
        <v>3.7000000000000005E-2</v>
      </c>
      <c r="AG10">
        <v>3.7000000000000005E-2</v>
      </c>
      <c r="AJ10">
        <v>0.38600000000000001</v>
      </c>
      <c r="AK10">
        <v>0.02</v>
      </c>
      <c r="AL10">
        <v>0.14799999999999999</v>
      </c>
      <c r="AM10">
        <v>0.23300000000000001</v>
      </c>
      <c r="AN10">
        <v>9.7000000000000003E-2</v>
      </c>
      <c r="AP10">
        <v>0.11600000000000001</v>
      </c>
      <c r="AS10" s="2">
        <f t="shared" si="1"/>
        <v>5.6139999999999999</v>
      </c>
      <c r="AT10" s="2">
        <f>IF(ISNUMBER(AS10),SUMIFS($AS$1:AS10,$A$1:A10,A10,$H$1:H10,H10,$D$1:D10,D10),"")</f>
        <v>5.6139999999999999</v>
      </c>
      <c r="AU10">
        <f t="shared" si="2"/>
        <v>14</v>
      </c>
    </row>
    <row r="11" spans="1:47" x14ac:dyDescent="0.25">
      <c r="A11" s="4" t="s">
        <v>24</v>
      </c>
      <c r="B11" t="s">
        <v>25</v>
      </c>
      <c r="C11" s="3">
        <v>41988</v>
      </c>
      <c r="D11">
        <v>2</v>
      </c>
      <c r="E11">
        <v>200</v>
      </c>
      <c r="H11" s="2" t="s">
        <v>50</v>
      </c>
      <c r="I11" s="2" t="s">
        <v>22</v>
      </c>
      <c r="J11">
        <v>1</v>
      </c>
      <c r="K11" s="2" t="s">
        <v>21</v>
      </c>
      <c r="L11" s="20" t="s">
        <v>87</v>
      </c>
      <c r="N11">
        <v>175.28</v>
      </c>
      <c r="O11">
        <f t="shared" si="3"/>
        <v>175.28</v>
      </c>
      <c r="P11" s="2">
        <f>IF(ISNUMBER(O11),SUMIFS(O$1:$O11,A$1:$A11,A11,H$1:$H11,H11,D$1:$D11,D11),"")</f>
        <v>175.28</v>
      </c>
      <c r="R11" s="5"/>
      <c r="AE11">
        <v>26.4</v>
      </c>
      <c r="AF11" s="2">
        <f t="shared" si="0"/>
        <v>0.04</v>
      </c>
      <c r="AG11">
        <v>0.04</v>
      </c>
      <c r="AJ11">
        <v>0.34</v>
      </c>
      <c r="AK11">
        <v>5.0000000000000001E-3</v>
      </c>
      <c r="AL11">
        <v>0.115</v>
      </c>
      <c r="AM11">
        <v>0.13100000000000001</v>
      </c>
      <c r="AN11">
        <v>0.105</v>
      </c>
      <c r="AP11">
        <v>0.30399999999999999</v>
      </c>
      <c r="AS11" s="2">
        <f t="shared" si="1"/>
        <v>7.0110000000000001</v>
      </c>
      <c r="AT11" s="2">
        <f>IF(ISNUMBER(AS11),SUMIFS($AS$1:AS11,$A$1:A11,A11,$H$1:H11,H11,$D$1:D11,D11),"")</f>
        <v>7.0110000000000001</v>
      </c>
      <c r="AU11">
        <f t="shared" si="2"/>
        <v>14</v>
      </c>
    </row>
    <row r="12" spans="1:47" x14ac:dyDescent="0.25">
      <c r="A12" s="4" t="s">
        <v>30</v>
      </c>
      <c r="B12" t="s">
        <v>25</v>
      </c>
      <c r="C12" s="3">
        <v>41988</v>
      </c>
      <c r="D12">
        <v>2</v>
      </c>
      <c r="E12">
        <v>350</v>
      </c>
      <c r="H12" s="2" t="s">
        <v>50</v>
      </c>
      <c r="I12" s="2" t="s">
        <v>22</v>
      </c>
      <c r="J12">
        <v>1</v>
      </c>
      <c r="K12" s="2" t="s">
        <v>21</v>
      </c>
      <c r="L12" s="20" t="s">
        <v>87</v>
      </c>
      <c r="N12">
        <v>153.62</v>
      </c>
      <c r="O12">
        <f t="shared" si="3"/>
        <v>153.62</v>
      </c>
      <c r="P12" s="2">
        <f>IF(ISNUMBER(O12),SUMIFS(O$1:$O12,A$1:$A12,A12,H$1:$H12,H12,D$1:$D12,D12),"")</f>
        <v>153.62</v>
      </c>
      <c r="R12" s="5"/>
      <c r="AE12">
        <v>26.9</v>
      </c>
      <c r="AF12" s="2">
        <f t="shared" si="0"/>
        <v>4.0999999999999995E-2</v>
      </c>
      <c r="AG12">
        <v>4.0999999999999995E-2</v>
      </c>
      <c r="AJ12">
        <v>0.50700000000000001</v>
      </c>
      <c r="AK12">
        <v>1.7000000000000001E-2</v>
      </c>
      <c r="AL12">
        <v>0.184</v>
      </c>
      <c r="AM12">
        <v>0.11600000000000001</v>
      </c>
      <c r="AN12">
        <v>0.108</v>
      </c>
      <c r="AP12">
        <v>6.8000000000000005E-2</v>
      </c>
      <c r="AS12" s="2">
        <f t="shared" si="1"/>
        <v>6.298</v>
      </c>
      <c r="AT12" s="2">
        <f>IF(ISNUMBER(AS12),SUMIFS($AS$1:AS12,$A$1:A12,A12,$H$1:H12,H12,$D$1:D12,D12),"")</f>
        <v>6.298</v>
      </c>
      <c r="AU12">
        <f t="shared" si="2"/>
        <v>14</v>
      </c>
    </row>
    <row r="13" spans="1:47" x14ac:dyDescent="0.25">
      <c r="A13" s="4" t="s">
        <v>29</v>
      </c>
      <c r="B13" t="s">
        <v>25</v>
      </c>
      <c r="C13" s="3">
        <v>41988</v>
      </c>
      <c r="D13">
        <v>2</v>
      </c>
      <c r="E13">
        <v>500</v>
      </c>
      <c r="H13" s="2" t="s">
        <v>50</v>
      </c>
      <c r="I13" s="2" t="s">
        <v>22</v>
      </c>
      <c r="J13">
        <v>1</v>
      </c>
      <c r="K13" s="2" t="s">
        <v>21</v>
      </c>
      <c r="L13" s="20" t="s">
        <v>87</v>
      </c>
      <c r="N13">
        <v>189.4</v>
      </c>
      <c r="O13">
        <f t="shared" si="3"/>
        <v>189.4</v>
      </c>
      <c r="P13" s="2">
        <f>IF(ISNUMBER(O13),SUMIFS(O$1:$O13,A$1:$A13,A13,H$1:$H13,H13,D$1:$D13,D13),"")</f>
        <v>189.4</v>
      </c>
      <c r="R13" s="5"/>
      <c r="AE13">
        <v>27</v>
      </c>
      <c r="AF13" s="2">
        <f t="shared" si="0"/>
        <v>4.0999999999999995E-2</v>
      </c>
      <c r="AG13">
        <v>4.0999999999999995E-2</v>
      </c>
      <c r="AJ13">
        <v>0.33900000000000002</v>
      </c>
      <c r="AK13">
        <v>1.7000000000000001E-2</v>
      </c>
      <c r="AL13">
        <v>0.11600000000000001</v>
      </c>
      <c r="AM13">
        <v>0.111</v>
      </c>
      <c r="AN13">
        <v>0.16</v>
      </c>
      <c r="AP13">
        <v>0.25700000000000001</v>
      </c>
      <c r="AS13" s="2">
        <f t="shared" si="1"/>
        <v>7.7649999999999997</v>
      </c>
      <c r="AT13" s="2">
        <f>IF(ISNUMBER(AS13),SUMIFS($AS$1:AS13,$A$1:A13,A13,$H$1:H13,H13,$D$1:D13,D13),"")</f>
        <v>7.7649999999999997</v>
      </c>
      <c r="AU13">
        <f t="shared" si="2"/>
        <v>14</v>
      </c>
    </row>
    <row r="14" spans="1:47" x14ac:dyDescent="0.25">
      <c r="A14" s="4" t="s">
        <v>26</v>
      </c>
      <c r="B14" t="s">
        <v>25</v>
      </c>
      <c r="C14" s="3">
        <v>41988</v>
      </c>
      <c r="D14">
        <v>3</v>
      </c>
      <c r="E14">
        <v>0</v>
      </c>
      <c r="H14" s="2" t="s">
        <v>50</v>
      </c>
      <c r="I14" s="2" t="s">
        <v>22</v>
      </c>
      <c r="J14">
        <v>1</v>
      </c>
      <c r="K14" s="2" t="s">
        <v>21</v>
      </c>
      <c r="L14" s="20" t="s">
        <v>87</v>
      </c>
      <c r="N14">
        <v>191.42</v>
      </c>
      <c r="O14">
        <f t="shared" si="3"/>
        <v>191.42</v>
      </c>
      <c r="P14" s="2">
        <f>IF(ISNUMBER(O14),SUMIFS(O$1:$O14,A$1:$A14,A14,H$1:$H14,H14,D$1:$D14,D14),"")</f>
        <v>191.42</v>
      </c>
      <c r="R14" s="5"/>
      <c r="AE14">
        <v>26.3</v>
      </c>
      <c r="AF14" s="2">
        <f t="shared" si="0"/>
        <v>0.04</v>
      </c>
      <c r="AG14">
        <v>0.04</v>
      </c>
      <c r="AJ14">
        <v>0.38900000000000001</v>
      </c>
      <c r="AK14">
        <v>2.7E-2</v>
      </c>
      <c r="AL14">
        <v>0.16200000000000001</v>
      </c>
      <c r="AM14">
        <v>0.17299999999999999</v>
      </c>
      <c r="AN14">
        <v>0.114</v>
      </c>
      <c r="AP14">
        <v>0.13500000000000001</v>
      </c>
      <c r="AS14" s="2">
        <f t="shared" si="1"/>
        <v>7.657</v>
      </c>
      <c r="AT14" s="2">
        <f>IF(ISNUMBER(AS14),SUMIFS($AS$1:AS14,$A$1:A14,A14,$H$1:H14,H14,$D$1:D14,D14),"")</f>
        <v>7.657</v>
      </c>
      <c r="AU14">
        <f t="shared" si="2"/>
        <v>14</v>
      </c>
    </row>
    <row r="15" spans="1:47" x14ac:dyDescent="0.25">
      <c r="A15" s="4" t="s">
        <v>28</v>
      </c>
      <c r="B15" t="s">
        <v>25</v>
      </c>
      <c r="C15" s="3">
        <v>41988</v>
      </c>
      <c r="D15">
        <v>3</v>
      </c>
      <c r="E15">
        <v>50</v>
      </c>
      <c r="H15" s="2" t="s">
        <v>50</v>
      </c>
      <c r="I15" s="2" t="s">
        <v>22</v>
      </c>
      <c r="J15">
        <v>1</v>
      </c>
      <c r="K15" s="2" t="s">
        <v>21</v>
      </c>
      <c r="L15" s="20" t="s">
        <v>87</v>
      </c>
      <c r="N15">
        <v>222.32</v>
      </c>
      <c r="O15">
        <f t="shared" si="3"/>
        <v>222.32</v>
      </c>
      <c r="P15" s="2">
        <f>IF(ISNUMBER(O15),SUMIFS(O$1:$O15,A$1:$A15,A15,H$1:$H15,H15,D$1:$D15,D15),"")</f>
        <v>222.32</v>
      </c>
      <c r="R15" s="5"/>
      <c r="AE15">
        <v>23.5</v>
      </c>
      <c r="AF15" s="2">
        <f t="shared" si="0"/>
        <v>3.5000000000000003E-2</v>
      </c>
      <c r="AG15">
        <v>3.5000000000000003E-2</v>
      </c>
      <c r="AJ15">
        <v>0.28899999999999998</v>
      </c>
      <c r="AK15">
        <v>3.3000000000000002E-2</v>
      </c>
      <c r="AL15">
        <v>0.27600000000000002</v>
      </c>
      <c r="AM15">
        <v>0.188</v>
      </c>
      <c r="AN15">
        <v>0.18099999999999999</v>
      </c>
      <c r="AP15">
        <v>3.3000000000000002E-2</v>
      </c>
      <c r="AS15" s="2">
        <f t="shared" si="1"/>
        <v>7.7809999999999997</v>
      </c>
      <c r="AT15" s="2">
        <f>IF(ISNUMBER(AS15),SUMIFS($AS$1:AS15,$A$1:A15,A15,$H$1:H15,H15,$D$1:D15,D15),"")</f>
        <v>7.7809999999999997</v>
      </c>
      <c r="AU15">
        <f t="shared" si="2"/>
        <v>14</v>
      </c>
    </row>
    <row r="16" spans="1:47" x14ac:dyDescent="0.25">
      <c r="A16" s="4" t="s">
        <v>27</v>
      </c>
      <c r="B16" t="s">
        <v>25</v>
      </c>
      <c r="C16" s="3">
        <v>41988</v>
      </c>
      <c r="D16">
        <v>3</v>
      </c>
      <c r="E16">
        <v>100</v>
      </c>
      <c r="H16" s="2" t="s">
        <v>50</v>
      </c>
      <c r="I16" s="2" t="s">
        <v>22</v>
      </c>
      <c r="J16">
        <v>1</v>
      </c>
      <c r="K16" s="2" t="s">
        <v>21</v>
      </c>
      <c r="L16" s="20" t="s">
        <v>87</v>
      </c>
      <c r="N16">
        <v>182.43</v>
      </c>
      <c r="O16">
        <f t="shared" si="3"/>
        <v>182.43</v>
      </c>
      <c r="P16" s="2">
        <f>IF(ISNUMBER(O16),SUMIFS(O$1:$O16,A$1:$A16,A16,H$1:$H16,H16,D$1:$D16,D16),"")</f>
        <v>182.43</v>
      </c>
      <c r="R16" s="5"/>
      <c r="AE16">
        <v>19.100000000000001</v>
      </c>
      <c r="AF16" s="2">
        <f t="shared" si="0"/>
        <v>2.8999999999999998E-2</v>
      </c>
      <c r="AG16">
        <v>2.8999999999999998E-2</v>
      </c>
      <c r="AJ16">
        <v>0.187</v>
      </c>
      <c r="AK16">
        <v>4.1000000000000002E-2</v>
      </c>
      <c r="AL16">
        <v>0.46800000000000003</v>
      </c>
      <c r="AM16">
        <v>0.16500000000000001</v>
      </c>
      <c r="AN16">
        <v>9.6000000000000002E-2</v>
      </c>
      <c r="AP16">
        <v>4.2999999999999997E-2</v>
      </c>
      <c r="AS16" s="2">
        <f t="shared" si="1"/>
        <v>5.29</v>
      </c>
      <c r="AT16" s="2">
        <f>IF(ISNUMBER(AS16),SUMIFS($AS$1:AS16,$A$1:A16,A16,$H$1:H16,H16,$D$1:D16,D16),"")</f>
        <v>5.29</v>
      </c>
      <c r="AU16">
        <f t="shared" si="2"/>
        <v>14</v>
      </c>
    </row>
    <row r="17" spans="1:47" x14ac:dyDescent="0.25">
      <c r="A17" s="4" t="s">
        <v>24</v>
      </c>
      <c r="B17" t="s">
        <v>25</v>
      </c>
      <c r="C17" s="3">
        <v>41988</v>
      </c>
      <c r="D17">
        <v>3</v>
      </c>
      <c r="E17">
        <v>200</v>
      </c>
      <c r="H17" s="2" t="s">
        <v>50</v>
      </c>
      <c r="I17" s="2" t="s">
        <v>22</v>
      </c>
      <c r="J17">
        <v>1</v>
      </c>
      <c r="K17" s="2" t="s">
        <v>21</v>
      </c>
      <c r="L17" s="20" t="s">
        <v>87</v>
      </c>
      <c r="N17">
        <v>194.08</v>
      </c>
      <c r="O17">
        <f t="shared" si="3"/>
        <v>194.08</v>
      </c>
      <c r="P17" s="2">
        <f>IF(ISNUMBER(O17),SUMIFS(O$1:$O17,A$1:$A17,A17,H$1:$H17,H17,D$1:$D17,D17),"")</f>
        <v>194.08</v>
      </c>
      <c r="R17" s="5"/>
      <c r="AE17">
        <v>22.2</v>
      </c>
      <c r="AF17" s="2">
        <f t="shared" si="0"/>
        <v>3.3000000000000002E-2</v>
      </c>
      <c r="AG17">
        <v>3.3000000000000002E-2</v>
      </c>
      <c r="AJ17">
        <v>0.35</v>
      </c>
      <c r="AK17">
        <v>3.7999999999999999E-2</v>
      </c>
      <c r="AL17">
        <v>0.215</v>
      </c>
      <c r="AM17">
        <v>0.13300000000000001</v>
      </c>
      <c r="AN17">
        <v>0.115</v>
      </c>
      <c r="AP17">
        <v>0.14899999999999999</v>
      </c>
      <c r="AS17" s="2">
        <f t="shared" si="1"/>
        <v>6.4050000000000002</v>
      </c>
      <c r="AT17" s="2">
        <f>IF(ISNUMBER(AS17),SUMIFS($AS$1:AS17,$A$1:A17,A17,$H$1:H17,H17,$D$1:D17,D17),"")</f>
        <v>6.4050000000000002</v>
      </c>
      <c r="AU17">
        <f t="shared" si="2"/>
        <v>14</v>
      </c>
    </row>
    <row r="18" spans="1:47" x14ac:dyDescent="0.25">
      <c r="A18" s="4" t="s">
        <v>30</v>
      </c>
      <c r="B18" t="s">
        <v>25</v>
      </c>
      <c r="C18" s="3">
        <v>41988</v>
      </c>
      <c r="D18">
        <v>3</v>
      </c>
      <c r="E18">
        <v>350</v>
      </c>
      <c r="H18" s="2" t="s">
        <v>50</v>
      </c>
      <c r="I18" s="2" t="s">
        <v>22</v>
      </c>
      <c r="J18">
        <v>1</v>
      </c>
      <c r="K18" s="2" t="s">
        <v>21</v>
      </c>
      <c r="L18" s="20" t="s">
        <v>87</v>
      </c>
      <c r="N18">
        <v>219.18</v>
      </c>
      <c r="O18">
        <f t="shared" si="3"/>
        <v>219.18</v>
      </c>
      <c r="P18" s="2">
        <f>IF(ISNUMBER(O18),SUMIFS(O$1:$O18,A$1:$A18,A18,H$1:$H18,H18,D$1:$D18,D18),"")</f>
        <v>219.18</v>
      </c>
      <c r="R18" s="5"/>
      <c r="AE18">
        <v>22.1</v>
      </c>
      <c r="AF18" s="2">
        <f t="shared" si="0"/>
        <v>3.3000000000000002E-2</v>
      </c>
      <c r="AG18">
        <v>3.3000000000000002E-2</v>
      </c>
      <c r="AJ18">
        <v>0.33200000000000002</v>
      </c>
      <c r="AK18">
        <v>4.1000000000000002E-2</v>
      </c>
      <c r="AL18">
        <v>0.28699999999999998</v>
      </c>
      <c r="AM18">
        <v>0.17199999999999999</v>
      </c>
      <c r="AN18">
        <v>0.14499999999999999</v>
      </c>
      <c r="AP18">
        <v>1.9E-2</v>
      </c>
      <c r="AS18" s="2">
        <f t="shared" si="1"/>
        <v>7.2329999999999997</v>
      </c>
      <c r="AT18" s="2">
        <f>IF(ISNUMBER(AS18),SUMIFS($AS$1:AS18,$A$1:A18,A18,$H$1:H18,H18,$D$1:D18,D18),"")</f>
        <v>7.2329999999999997</v>
      </c>
      <c r="AU18">
        <f t="shared" si="2"/>
        <v>14</v>
      </c>
    </row>
    <row r="19" spans="1:47" x14ac:dyDescent="0.25">
      <c r="A19" s="4" t="s">
        <v>29</v>
      </c>
      <c r="B19" t="s">
        <v>25</v>
      </c>
      <c r="C19" s="3">
        <v>41988</v>
      </c>
      <c r="D19">
        <v>3</v>
      </c>
      <c r="E19">
        <v>500</v>
      </c>
      <c r="H19" s="2" t="s">
        <v>50</v>
      </c>
      <c r="I19" s="2" t="s">
        <v>22</v>
      </c>
      <c r="J19">
        <v>1</v>
      </c>
      <c r="K19" s="2" t="s">
        <v>21</v>
      </c>
      <c r="L19" s="20" t="s">
        <v>87</v>
      </c>
      <c r="N19">
        <v>201.1</v>
      </c>
      <c r="O19">
        <f t="shared" si="3"/>
        <v>201.1</v>
      </c>
      <c r="P19" s="2">
        <f>IF(ISNUMBER(O19),SUMIFS(O$1:$O19,A$1:$A19,A19,H$1:$H19,H19,D$1:$D19,D19),"")</f>
        <v>201.1</v>
      </c>
      <c r="R19" s="5"/>
      <c r="AE19">
        <v>23.5</v>
      </c>
      <c r="AF19" s="2">
        <f t="shared" si="0"/>
        <v>3.5000000000000003E-2</v>
      </c>
      <c r="AG19">
        <v>3.5000000000000003E-2</v>
      </c>
      <c r="AJ19">
        <v>0.42299999999999999</v>
      </c>
      <c r="AK19">
        <v>1.4999999999999999E-2</v>
      </c>
      <c r="AL19">
        <v>0.17</v>
      </c>
      <c r="AM19">
        <v>0.25600000000000001</v>
      </c>
      <c r="AN19">
        <v>7.4999999999999997E-2</v>
      </c>
      <c r="AP19">
        <v>6.2E-2</v>
      </c>
      <c r="AS19" s="2">
        <f t="shared" si="1"/>
        <v>7.0389999999999997</v>
      </c>
      <c r="AT19" s="2">
        <f>IF(ISNUMBER(AS19),SUMIFS($AS$1:AS19,$A$1:A19,A19,$H$1:H19,H19,$D$1:D19,D19),"")</f>
        <v>7.0389999999999997</v>
      </c>
      <c r="AU19">
        <f t="shared" si="2"/>
        <v>14</v>
      </c>
    </row>
    <row r="20" spans="1:47" x14ac:dyDescent="0.25">
      <c r="A20" s="4" t="s">
        <v>26</v>
      </c>
      <c r="B20" t="s">
        <v>25</v>
      </c>
      <c r="C20" s="3">
        <v>42024</v>
      </c>
      <c r="D20">
        <v>1</v>
      </c>
      <c r="E20">
        <v>0</v>
      </c>
      <c r="H20" s="2" t="s">
        <v>50</v>
      </c>
      <c r="I20" s="2" t="s">
        <v>22</v>
      </c>
      <c r="J20">
        <v>2</v>
      </c>
      <c r="K20" s="2" t="s">
        <v>21</v>
      </c>
      <c r="L20" s="20" t="s">
        <v>87</v>
      </c>
      <c r="N20">
        <v>161.91999999999999</v>
      </c>
      <c r="O20">
        <f t="shared" si="3"/>
        <v>161.91999999999999</v>
      </c>
      <c r="P20" s="2">
        <f>IF(ISNUMBER(O20),SUMIFS(O$1:$O20,A$1:$A20,A20,H$1:$H20,H20,D$1:$D20,D20),"")</f>
        <v>313.60000000000002</v>
      </c>
      <c r="R20" s="5"/>
      <c r="AE20">
        <v>12.3</v>
      </c>
      <c r="AF20" s="2">
        <f t="shared" si="0"/>
        <v>1.9E-2</v>
      </c>
      <c r="AG20">
        <v>1.9E-2</v>
      </c>
      <c r="AJ20">
        <v>0.313</v>
      </c>
      <c r="AK20">
        <v>3.0000000000000001E-3</v>
      </c>
      <c r="AL20">
        <v>0.14699999999999999</v>
      </c>
      <c r="AM20">
        <v>0.153</v>
      </c>
      <c r="AN20">
        <v>0.153</v>
      </c>
      <c r="AP20">
        <v>0.14499999999999999</v>
      </c>
      <c r="AS20" s="2">
        <f t="shared" si="1"/>
        <v>3.0760000000000001</v>
      </c>
      <c r="AT20" s="2">
        <f>IF(ISNUMBER(AS20),SUMIFS($AS$1:AS20,$A$1:A20,A20,$H$1:H20,H20,$D$1:D20,D20),"")</f>
        <v>8.84</v>
      </c>
      <c r="AU20">
        <f t="shared" si="2"/>
        <v>14</v>
      </c>
    </row>
    <row r="21" spans="1:47" x14ac:dyDescent="0.25">
      <c r="A21" s="4" t="s">
        <v>28</v>
      </c>
      <c r="B21" t="s">
        <v>25</v>
      </c>
      <c r="C21" s="3">
        <v>42024</v>
      </c>
      <c r="D21">
        <v>1</v>
      </c>
      <c r="E21">
        <v>50</v>
      </c>
      <c r="H21" s="2" t="s">
        <v>50</v>
      </c>
      <c r="I21" s="2" t="s">
        <v>22</v>
      </c>
      <c r="J21">
        <v>2</v>
      </c>
      <c r="K21" s="2" t="s">
        <v>21</v>
      </c>
      <c r="L21" s="20" t="s">
        <v>87</v>
      </c>
      <c r="N21">
        <v>307.05</v>
      </c>
      <c r="O21">
        <f t="shared" si="3"/>
        <v>307.05</v>
      </c>
      <c r="P21" s="2">
        <f>IF(ISNUMBER(O21),SUMIFS(O$1:$O21,A$1:$A21,A21,H$1:$H21,H21,D$1:$D21,D21),"")</f>
        <v>490.62</v>
      </c>
      <c r="R21" s="5"/>
      <c r="AE21">
        <v>13.8</v>
      </c>
      <c r="AF21" s="2">
        <f t="shared" si="0"/>
        <v>2.1000000000000001E-2</v>
      </c>
      <c r="AG21">
        <v>2.1000000000000001E-2</v>
      </c>
      <c r="AJ21">
        <v>0.33600000000000002</v>
      </c>
      <c r="AK21">
        <v>6.0000000000000001E-3</v>
      </c>
      <c r="AL21">
        <v>0.28199999999999997</v>
      </c>
      <c r="AM21">
        <v>0.20899999999999999</v>
      </c>
      <c r="AN21">
        <v>9.9000000000000005E-2</v>
      </c>
      <c r="AP21">
        <v>1.7999999999999999E-2</v>
      </c>
      <c r="AS21" s="2">
        <f t="shared" si="1"/>
        <v>6.4480000000000004</v>
      </c>
      <c r="AT21" s="2">
        <f>IF(ISNUMBER(AS21),SUMIFS($AS$1:AS21,$A$1:A21,A21,$H$1:H21,H21,$D$1:D21,D21),"")</f>
        <v>13.974</v>
      </c>
      <c r="AU21">
        <f t="shared" si="2"/>
        <v>14</v>
      </c>
    </row>
    <row r="22" spans="1:47" x14ac:dyDescent="0.25">
      <c r="A22" s="4" t="s">
        <v>27</v>
      </c>
      <c r="B22" t="s">
        <v>25</v>
      </c>
      <c r="C22" s="3">
        <v>42024</v>
      </c>
      <c r="D22">
        <v>1</v>
      </c>
      <c r="E22">
        <v>100</v>
      </c>
      <c r="H22" s="2" t="s">
        <v>50</v>
      </c>
      <c r="I22" s="2" t="s">
        <v>22</v>
      </c>
      <c r="J22">
        <v>2</v>
      </c>
      <c r="K22" s="2" t="s">
        <v>21</v>
      </c>
      <c r="L22" s="20" t="s">
        <v>87</v>
      </c>
      <c r="N22">
        <v>345.12</v>
      </c>
      <c r="O22">
        <f t="shared" si="3"/>
        <v>345.12</v>
      </c>
      <c r="P22" s="2">
        <f>IF(ISNUMBER(O22),SUMIFS(O$1:$O22,A$1:$A22,A22,H$1:$H22,H22,D$1:$D22,D22),"")</f>
        <v>526.22</v>
      </c>
      <c r="R22" s="5"/>
      <c r="AE22">
        <v>12.7</v>
      </c>
      <c r="AF22" s="2">
        <f t="shared" si="0"/>
        <v>1.9E-2</v>
      </c>
      <c r="AG22">
        <v>1.9E-2</v>
      </c>
      <c r="AJ22">
        <v>0.38400000000000001</v>
      </c>
      <c r="AK22">
        <v>6.0000000000000001E-3</v>
      </c>
      <c r="AL22">
        <v>0.248</v>
      </c>
      <c r="AM22">
        <v>0.16300000000000001</v>
      </c>
      <c r="AN22">
        <v>8.4000000000000005E-2</v>
      </c>
      <c r="AP22">
        <v>0.02</v>
      </c>
      <c r="AS22" s="2">
        <f t="shared" si="1"/>
        <v>6.5570000000000004</v>
      </c>
      <c r="AT22" s="2">
        <f>IF(ISNUMBER(AS22),SUMIFS($AS$1:AS22,$A$1:A22,A22,$H$1:H22,H22,$D$1:D22,D22),"")</f>
        <v>14.163</v>
      </c>
      <c r="AU22">
        <f t="shared" si="2"/>
        <v>14</v>
      </c>
    </row>
    <row r="23" spans="1:47" x14ac:dyDescent="0.25">
      <c r="A23" s="4" t="s">
        <v>24</v>
      </c>
      <c r="B23" t="s">
        <v>25</v>
      </c>
      <c r="C23" s="3">
        <v>42024</v>
      </c>
      <c r="D23">
        <v>1</v>
      </c>
      <c r="E23">
        <v>200</v>
      </c>
      <c r="H23" s="2" t="s">
        <v>50</v>
      </c>
      <c r="I23" s="2" t="s">
        <v>22</v>
      </c>
      <c r="J23">
        <v>2</v>
      </c>
      <c r="K23" s="2" t="s">
        <v>21</v>
      </c>
      <c r="L23" s="20" t="s">
        <v>87</v>
      </c>
      <c r="N23">
        <v>398.1</v>
      </c>
      <c r="O23">
        <f t="shared" si="3"/>
        <v>398.1</v>
      </c>
      <c r="P23" s="2">
        <f>IF(ISNUMBER(O23),SUMIFS(O$1:$O23,A$1:$A23,A23,H$1:$H23,H23,D$1:$D23,D23),"")</f>
        <v>591.19000000000005</v>
      </c>
      <c r="R23" s="5"/>
      <c r="AE23">
        <v>14.1</v>
      </c>
      <c r="AF23" s="2">
        <f t="shared" si="0"/>
        <v>2.1000000000000001E-2</v>
      </c>
      <c r="AG23">
        <v>2.1000000000000001E-2</v>
      </c>
      <c r="AJ23">
        <v>0.53</v>
      </c>
      <c r="AK23">
        <v>6.0000000000000001E-3</v>
      </c>
      <c r="AL23">
        <v>0.17899999999999999</v>
      </c>
      <c r="AM23">
        <v>0.17100000000000001</v>
      </c>
      <c r="AN23">
        <v>6.6000000000000003E-2</v>
      </c>
      <c r="AP23">
        <v>7.0000000000000001E-3</v>
      </c>
      <c r="AS23" s="2">
        <f t="shared" si="1"/>
        <v>8.36</v>
      </c>
      <c r="AT23" s="2">
        <f>IF(ISNUMBER(AS23),SUMIFS($AS$1:AS23,$A$1:A23,A23,$H$1:H23,H23,$D$1:D23,D23),"")</f>
        <v>15.504</v>
      </c>
      <c r="AU23">
        <f t="shared" si="2"/>
        <v>14</v>
      </c>
    </row>
    <row r="24" spans="1:47" x14ac:dyDescent="0.25">
      <c r="A24" s="4" t="s">
        <v>30</v>
      </c>
      <c r="B24" t="s">
        <v>25</v>
      </c>
      <c r="C24" s="3">
        <v>42024</v>
      </c>
      <c r="D24">
        <v>1</v>
      </c>
      <c r="E24">
        <v>350</v>
      </c>
      <c r="H24" s="2" t="s">
        <v>50</v>
      </c>
      <c r="I24" s="2" t="s">
        <v>22</v>
      </c>
      <c r="J24">
        <v>2</v>
      </c>
      <c r="K24" s="2" t="s">
        <v>21</v>
      </c>
      <c r="L24" s="20" t="s">
        <v>87</v>
      </c>
      <c r="N24">
        <v>402.51</v>
      </c>
      <c r="O24">
        <f t="shared" si="3"/>
        <v>402.51</v>
      </c>
      <c r="P24" s="2">
        <f>IF(ISNUMBER(O24),SUMIFS(O$1:$O24,A$1:$A24,A24,H$1:$H24,H24,D$1:$D24,D24),"")</f>
        <v>529.23</v>
      </c>
      <c r="R24" s="5"/>
      <c r="AE24">
        <v>14</v>
      </c>
      <c r="AF24" s="2">
        <f t="shared" si="0"/>
        <v>2.1000000000000001E-2</v>
      </c>
      <c r="AG24">
        <v>2.1000000000000001E-2</v>
      </c>
      <c r="AJ24">
        <v>0.41099999999999998</v>
      </c>
      <c r="AL24">
        <v>0.38200000000000001</v>
      </c>
      <c r="AM24">
        <v>0.114</v>
      </c>
      <c r="AN24">
        <v>3.6999999999999998E-2</v>
      </c>
      <c r="AP24">
        <v>1.4999999999999999E-2</v>
      </c>
      <c r="AS24" s="2">
        <f t="shared" si="1"/>
        <v>8.4529999999999994</v>
      </c>
      <c r="AT24" s="2">
        <f>IF(ISNUMBER(AS24),SUMIFS($AS$1:AS24,$A$1:A24,A24,$H$1:H24,H24,$D$1:D24,D24),"")</f>
        <v>13.901999999999999</v>
      </c>
      <c r="AU24">
        <f t="shared" si="2"/>
        <v>13</v>
      </c>
    </row>
    <row r="25" spans="1:47" x14ac:dyDescent="0.25">
      <c r="A25" s="4" t="s">
        <v>29</v>
      </c>
      <c r="B25" t="s">
        <v>25</v>
      </c>
      <c r="C25" s="3">
        <v>42024</v>
      </c>
      <c r="D25">
        <v>1</v>
      </c>
      <c r="E25">
        <v>500</v>
      </c>
      <c r="H25" s="2" t="s">
        <v>50</v>
      </c>
      <c r="I25" s="2" t="s">
        <v>22</v>
      </c>
      <c r="J25">
        <v>2</v>
      </c>
      <c r="K25" s="2" t="s">
        <v>21</v>
      </c>
      <c r="L25" s="20" t="s">
        <v>87</v>
      </c>
      <c r="N25">
        <v>355.59</v>
      </c>
      <c r="O25">
        <f t="shared" si="3"/>
        <v>355.59</v>
      </c>
      <c r="P25" s="2">
        <f>IF(ISNUMBER(O25),SUMIFS(O$1:$O25,A$1:$A25,A25,H$1:$H25,H25,D$1:$D25,D25),"")</f>
        <v>529.02</v>
      </c>
      <c r="R25" s="5"/>
      <c r="AE25">
        <v>14.9</v>
      </c>
      <c r="AF25" s="2">
        <f t="shared" si="0"/>
        <v>2.3E-2</v>
      </c>
      <c r="AG25">
        <v>2.3E-2</v>
      </c>
      <c r="AJ25">
        <v>0.30199999999999999</v>
      </c>
      <c r="AK25">
        <v>3.0000000000000001E-3</v>
      </c>
      <c r="AL25">
        <v>0.30599999999999999</v>
      </c>
      <c r="AM25">
        <v>0.27100000000000002</v>
      </c>
      <c r="AN25">
        <v>5.7000000000000002E-2</v>
      </c>
      <c r="AP25">
        <v>2E-3</v>
      </c>
      <c r="AS25" s="2">
        <f t="shared" si="1"/>
        <v>8.1790000000000003</v>
      </c>
      <c r="AT25" s="2">
        <f>IF(ISNUMBER(AS25),SUMIFS($AS$1:AS25,$A$1:A25,A25,$H$1:H25,H25,$D$1:D25,D25),"")</f>
        <v>15.29</v>
      </c>
      <c r="AU25">
        <f t="shared" si="2"/>
        <v>14</v>
      </c>
    </row>
    <row r="26" spans="1:47" x14ac:dyDescent="0.25">
      <c r="A26" s="4" t="s">
        <v>26</v>
      </c>
      <c r="B26" t="s">
        <v>25</v>
      </c>
      <c r="C26" s="3">
        <v>42024</v>
      </c>
      <c r="D26">
        <v>2</v>
      </c>
      <c r="E26">
        <v>0</v>
      </c>
      <c r="H26" s="2" t="s">
        <v>50</v>
      </c>
      <c r="I26" s="2" t="s">
        <v>22</v>
      </c>
      <c r="J26">
        <v>2</v>
      </c>
      <c r="K26" s="2" t="s">
        <v>21</v>
      </c>
      <c r="L26" s="20" t="s">
        <v>87</v>
      </c>
      <c r="N26">
        <v>173.44</v>
      </c>
      <c r="O26">
        <f t="shared" si="3"/>
        <v>173.44</v>
      </c>
      <c r="P26" s="2">
        <f>IF(ISNUMBER(O26),SUMIFS(O$1:$O26,A$1:$A26,A26,H$1:$H26,H26,D$1:$D26,D26),"")</f>
        <v>348.33</v>
      </c>
      <c r="R26" s="5"/>
      <c r="AE26">
        <v>12.4</v>
      </c>
      <c r="AF26" s="2">
        <f t="shared" si="0"/>
        <v>1.9E-2</v>
      </c>
      <c r="AG26">
        <v>1.9E-2</v>
      </c>
      <c r="AJ26">
        <v>0.42499999999999999</v>
      </c>
      <c r="AK26">
        <v>1.7999999999999999E-2</v>
      </c>
      <c r="AL26">
        <v>0.161</v>
      </c>
      <c r="AM26">
        <v>0.183</v>
      </c>
      <c r="AN26">
        <v>4.8000000000000001E-2</v>
      </c>
      <c r="AP26">
        <v>9.7000000000000003E-2</v>
      </c>
      <c r="AS26" s="2">
        <f t="shared" si="1"/>
        <v>3.2949999999999999</v>
      </c>
      <c r="AT26" s="2">
        <f>IF(ISNUMBER(AS26),SUMIFS($AS$1:AS26,$A$1:A26,A26,$H$1:H26,H26,$D$1:D26,D26),"")</f>
        <v>9.766</v>
      </c>
      <c r="AU26">
        <f t="shared" si="2"/>
        <v>14</v>
      </c>
    </row>
    <row r="27" spans="1:47" x14ac:dyDescent="0.25">
      <c r="A27" s="4" t="s">
        <v>28</v>
      </c>
      <c r="B27" t="s">
        <v>25</v>
      </c>
      <c r="C27" s="3">
        <v>42024</v>
      </c>
      <c r="D27">
        <v>2</v>
      </c>
      <c r="E27">
        <v>50</v>
      </c>
      <c r="H27" s="2" t="s">
        <v>50</v>
      </c>
      <c r="I27" s="2" t="s">
        <v>22</v>
      </c>
      <c r="J27">
        <v>2</v>
      </c>
      <c r="K27" s="2" t="s">
        <v>21</v>
      </c>
      <c r="L27" s="20" t="s">
        <v>87</v>
      </c>
      <c r="N27">
        <v>260.38</v>
      </c>
      <c r="O27">
        <f t="shared" si="3"/>
        <v>260.38</v>
      </c>
      <c r="P27" s="2">
        <f>IF(ISNUMBER(O27),SUMIFS(O$1:$O27,A$1:$A27,A27,H$1:$H27,H27,D$1:$D27,D27),"")</f>
        <v>472.78</v>
      </c>
      <c r="R27" s="5"/>
      <c r="AE27">
        <v>13.7</v>
      </c>
      <c r="AF27" s="2">
        <f t="shared" si="0"/>
        <v>2.1000000000000001E-2</v>
      </c>
      <c r="AG27">
        <v>2.1000000000000001E-2</v>
      </c>
      <c r="AJ27">
        <v>0.38</v>
      </c>
      <c r="AK27">
        <v>8.9999999999999993E-3</v>
      </c>
      <c r="AL27">
        <v>0.25600000000000001</v>
      </c>
      <c r="AM27">
        <v>0.20399999999999999</v>
      </c>
      <c r="AN27">
        <v>2.1000000000000001E-2</v>
      </c>
      <c r="AP27">
        <v>7.2999999999999995E-2</v>
      </c>
      <c r="AS27" s="2">
        <f t="shared" si="1"/>
        <v>5.468</v>
      </c>
      <c r="AT27" s="2">
        <f>IF(ISNUMBER(AS27),SUMIFS($AS$1:AS27,$A$1:A27,A27,$H$1:H27,H27,$D$1:D27,D27),"")</f>
        <v>13.964</v>
      </c>
      <c r="AU27">
        <f t="shared" si="2"/>
        <v>14</v>
      </c>
    </row>
    <row r="28" spans="1:47" x14ac:dyDescent="0.25">
      <c r="A28" s="4" t="s">
        <v>27</v>
      </c>
      <c r="B28" t="s">
        <v>25</v>
      </c>
      <c r="C28" s="3">
        <v>42024</v>
      </c>
      <c r="D28">
        <v>2</v>
      </c>
      <c r="E28">
        <v>100</v>
      </c>
      <c r="H28" s="2" t="s">
        <v>50</v>
      </c>
      <c r="I28" s="2" t="s">
        <v>22</v>
      </c>
      <c r="J28">
        <v>2</v>
      </c>
      <c r="K28" s="2" t="s">
        <v>21</v>
      </c>
      <c r="L28" s="20" t="s">
        <v>87</v>
      </c>
      <c r="N28">
        <v>274.23</v>
      </c>
      <c r="O28">
        <f t="shared" si="3"/>
        <v>274.23</v>
      </c>
      <c r="P28" s="2">
        <f>IF(ISNUMBER(O28),SUMIFS(O$1:$O28,A$1:$A28,A28,H$1:$H28,H28,D$1:$D28,D28),"")</f>
        <v>425.96000000000004</v>
      </c>
      <c r="R28" s="5"/>
      <c r="AE28">
        <v>12.1</v>
      </c>
      <c r="AF28" s="2">
        <f t="shared" si="0"/>
        <v>1.8000000000000002E-2</v>
      </c>
      <c r="AG28">
        <v>1.8000000000000002E-2</v>
      </c>
      <c r="AJ28">
        <v>0.53300000000000003</v>
      </c>
      <c r="AK28">
        <v>2E-3</v>
      </c>
      <c r="AL28">
        <v>0.121</v>
      </c>
      <c r="AM28">
        <v>0.20699999999999999</v>
      </c>
      <c r="AN28">
        <v>2.5999999999999999E-2</v>
      </c>
      <c r="AP28">
        <v>7.2999999999999995E-2</v>
      </c>
      <c r="AS28" s="2">
        <f t="shared" si="1"/>
        <v>4.9359999999999999</v>
      </c>
      <c r="AT28" s="2">
        <f>IF(ISNUMBER(AS28),SUMIFS($AS$1:AS28,$A$1:A28,A28,$H$1:H28,H28,$D$1:D28,D28),"")</f>
        <v>10.55</v>
      </c>
      <c r="AU28">
        <f t="shared" si="2"/>
        <v>14</v>
      </c>
    </row>
    <row r="29" spans="1:47" x14ac:dyDescent="0.25">
      <c r="A29" s="4" t="s">
        <v>24</v>
      </c>
      <c r="B29" t="s">
        <v>25</v>
      </c>
      <c r="C29" s="3">
        <v>42024</v>
      </c>
      <c r="D29">
        <v>2</v>
      </c>
      <c r="E29">
        <v>200</v>
      </c>
      <c r="H29" s="2" t="s">
        <v>50</v>
      </c>
      <c r="I29" s="2" t="s">
        <v>22</v>
      </c>
      <c r="J29">
        <v>2</v>
      </c>
      <c r="K29" s="2" t="s">
        <v>21</v>
      </c>
      <c r="L29" s="20" t="s">
        <v>87</v>
      </c>
      <c r="N29">
        <v>362.72</v>
      </c>
      <c r="O29">
        <f t="shared" si="3"/>
        <v>362.72</v>
      </c>
      <c r="P29" s="2">
        <f>IF(ISNUMBER(O29),SUMIFS(O$1:$O29,A$1:$A29,A29,H$1:$H29,H29,D$1:$D29,D29),"")</f>
        <v>538</v>
      </c>
      <c r="R29" s="5"/>
      <c r="AE29">
        <v>13.1</v>
      </c>
      <c r="AF29" s="2">
        <f t="shared" si="0"/>
        <v>0.02</v>
      </c>
      <c r="AG29">
        <v>0.02</v>
      </c>
      <c r="AJ29">
        <v>0.41199999999999998</v>
      </c>
      <c r="AK29">
        <v>5.0000000000000001E-3</v>
      </c>
      <c r="AL29">
        <v>0.127</v>
      </c>
      <c r="AM29">
        <v>0.25900000000000001</v>
      </c>
      <c r="AN29">
        <v>4.4999999999999998E-2</v>
      </c>
      <c r="AP29">
        <v>0.13400000000000001</v>
      </c>
      <c r="AS29" s="2">
        <f t="shared" si="1"/>
        <v>7.2539999999999996</v>
      </c>
      <c r="AT29" s="2">
        <f>IF(ISNUMBER(AS29),SUMIFS($AS$1:AS29,$A$1:A29,A29,$H$1:H29,H29,$D$1:D29,D29),"")</f>
        <v>14.265000000000001</v>
      </c>
      <c r="AU29">
        <f t="shared" si="2"/>
        <v>14</v>
      </c>
    </row>
    <row r="30" spans="1:47" x14ac:dyDescent="0.25">
      <c r="A30" s="4" t="s">
        <v>30</v>
      </c>
      <c r="B30" t="s">
        <v>25</v>
      </c>
      <c r="C30" s="3">
        <v>42024</v>
      </c>
      <c r="D30">
        <v>2</v>
      </c>
      <c r="E30">
        <v>350</v>
      </c>
      <c r="H30" s="2" t="s">
        <v>50</v>
      </c>
      <c r="I30" s="2" t="s">
        <v>22</v>
      </c>
      <c r="J30">
        <v>2</v>
      </c>
      <c r="K30" s="2" t="s">
        <v>21</v>
      </c>
      <c r="L30" s="20" t="s">
        <v>87</v>
      </c>
      <c r="N30">
        <v>324.48</v>
      </c>
      <c r="O30">
        <f t="shared" si="3"/>
        <v>324.48</v>
      </c>
      <c r="P30" s="2">
        <f>IF(ISNUMBER(O30),SUMIFS(O$1:$O30,A$1:$A30,A30,H$1:$H30,H30,D$1:$D30,D30),"")</f>
        <v>478.1</v>
      </c>
      <c r="R30" s="5"/>
      <c r="AE30">
        <v>15.5</v>
      </c>
      <c r="AF30" s="2">
        <f t="shared" si="0"/>
        <v>2.4E-2</v>
      </c>
      <c r="AG30">
        <v>2.4E-2</v>
      </c>
      <c r="AJ30">
        <v>0.52900000000000003</v>
      </c>
      <c r="AK30">
        <v>1E-3</v>
      </c>
      <c r="AL30">
        <v>0.17499999999999999</v>
      </c>
      <c r="AM30">
        <v>0.18</v>
      </c>
      <c r="AN30">
        <v>3.0000000000000001E-3</v>
      </c>
      <c r="AP30">
        <v>6.6000000000000003E-2</v>
      </c>
      <c r="AS30" s="2">
        <f t="shared" si="1"/>
        <v>7.7880000000000003</v>
      </c>
      <c r="AT30" s="2">
        <f>IF(ISNUMBER(AS30),SUMIFS($AS$1:AS30,$A$1:A30,A30,$H$1:H30,H30,$D$1:D30,D30),"")</f>
        <v>14.086</v>
      </c>
      <c r="AU30">
        <f t="shared" si="2"/>
        <v>14</v>
      </c>
    </row>
    <row r="31" spans="1:47" x14ac:dyDescent="0.25">
      <c r="A31" s="4" t="s">
        <v>29</v>
      </c>
      <c r="B31" t="s">
        <v>25</v>
      </c>
      <c r="C31" s="3">
        <v>42024</v>
      </c>
      <c r="D31">
        <v>2</v>
      </c>
      <c r="E31">
        <v>500</v>
      </c>
      <c r="H31" s="2" t="s">
        <v>50</v>
      </c>
      <c r="I31" s="2" t="s">
        <v>22</v>
      </c>
      <c r="J31">
        <v>2</v>
      </c>
      <c r="K31" s="2" t="s">
        <v>21</v>
      </c>
      <c r="L31" s="20" t="s">
        <v>87</v>
      </c>
      <c r="N31">
        <v>311.12</v>
      </c>
      <c r="O31">
        <f t="shared" si="3"/>
        <v>311.12</v>
      </c>
      <c r="P31" s="2">
        <f>IF(ISNUMBER(O31),SUMIFS(O$1:$O31,A$1:$A31,A31,H$1:$H31,H31,D$1:$D31,D31),"")</f>
        <v>500.52</v>
      </c>
      <c r="R31" s="5"/>
      <c r="AE31">
        <v>16</v>
      </c>
      <c r="AF31" s="2">
        <f t="shared" si="0"/>
        <v>2.4E-2</v>
      </c>
      <c r="AG31">
        <v>2.4E-2</v>
      </c>
      <c r="AJ31">
        <v>0.47</v>
      </c>
      <c r="AK31">
        <v>1.2E-2</v>
      </c>
      <c r="AL31">
        <v>0.14499999999999999</v>
      </c>
      <c r="AM31">
        <v>0.125</v>
      </c>
      <c r="AN31">
        <v>2E-3</v>
      </c>
      <c r="AP31">
        <v>0.218</v>
      </c>
      <c r="AS31" s="2">
        <f t="shared" si="1"/>
        <v>7.4669999999999996</v>
      </c>
      <c r="AT31" s="2">
        <f>IF(ISNUMBER(AS31),SUMIFS($AS$1:AS31,$A$1:A31,A31,$H$1:H31,H31,$D$1:D31,D31),"")</f>
        <v>15.231999999999999</v>
      </c>
      <c r="AU31">
        <f t="shared" si="2"/>
        <v>14</v>
      </c>
    </row>
    <row r="32" spans="1:47" x14ac:dyDescent="0.25">
      <c r="A32" s="4" t="s">
        <v>26</v>
      </c>
      <c r="B32" t="s">
        <v>25</v>
      </c>
      <c r="C32" s="3">
        <v>42024</v>
      </c>
      <c r="D32">
        <v>3</v>
      </c>
      <c r="E32">
        <v>0</v>
      </c>
      <c r="H32" s="2" t="s">
        <v>50</v>
      </c>
      <c r="I32" s="2" t="s">
        <v>22</v>
      </c>
      <c r="J32">
        <v>2</v>
      </c>
      <c r="K32" s="2" t="s">
        <v>21</v>
      </c>
      <c r="L32" s="20" t="s">
        <v>87</v>
      </c>
      <c r="N32">
        <v>345.94</v>
      </c>
      <c r="O32">
        <f t="shared" si="3"/>
        <v>345.94</v>
      </c>
      <c r="P32" s="2">
        <f>IF(ISNUMBER(O32),SUMIFS(O$1:$O32,A$1:$A32,A32,H$1:$H32,H32,D$1:$D32,D32),"")</f>
        <v>537.36</v>
      </c>
      <c r="R32" s="5"/>
      <c r="AE32">
        <v>13.8</v>
      </c>
      <c r="AF32" s="2">
        <f t="shared" si="0"/>
        <v>2.1000000000000001E-2</v>
      </c>
      <c r="AG32">
        <v>2.1000000000000001E-2</v>
      </c>
      <c r="AJ32">
        <v>0.35499999999999998</v>
      </c>
      <c r="AK32">
        <v>1.2E-2</v>
      </c>
      <c r="AL32">
        <v>0.26</v>
      </c>
      <c r="AM32">
        <v>0.26200000000000001</v>
      </c>
      <c r="AN32">
        <v>1.7000000000000001E-2</v>
      </c>
      <c r="AP32">
        <v>4.1000000000000002E-2</v>
      </c>
      <c r="AS32" s="2">
        <f t="shared" si="1"/>
        <v>7.2649999999999997</v>
      </c>
      <c r="AT32" s="2">
        <f>IF(ISNUMBER(AS32),SUMIFS($AS$1:AS32,$A$1:A32,A32,$H$1:H32,H32,$D$1:D32,D32),"")</f>
        <v>14.922000000000001</v>
      </c>
      <c r="AU32">
        <f t="shared" si="2"/>
        <v>14</v>
      </c>
    </row>
    <row r="33" spans="1:47" x14ac:dyDescent="0.25">
      <c r="A33" s="4" t="s">
        <v>28</v>
      </c>
      <c r="B33" t="s">
        <v>25</v>
      </c>
      <c r="C33" s="3">
        <v>42024</v>
      </c>
      <c r="D33">
        <v>3</v>
      </c>
      <c r="E33">
        <v>50</v>
      </c>
      <c r="H33" s="2" t="s">
        <v>50</v>
      </c>
      <c r="I33" s="2" t="s">
        <v>22</v>
      </c>
      <c r="J33">
        <v>2</v>
      </c>
      <c r="K33" s="2" t="s">
        <v>21</v>
      </c>
      <c r="L33" s="20" t="s">
        <v>87</v>
      </c>
      <c r="N33">
        <v>296.14</v>
      </c>
      <c r="O33">
        <f t="shared" si="3"/>
        <v>296.14</v>
      </c>
      <c r="P33" s="2">
        <f>IF(ISNUMBER(O33),SUMIFS(O$1:$O33,A$1:$A33,A33,H$1:$H33,H33,D$1:$D33,D33),"")</f>
        <v>518.46</v>
      </c>
      <c r="R33" s="5"/>
      <c r="AE33">
        <v>12.1</v>
      </c>
      <c r="AF33" s="2">
        <f t="shared" si="0"/>
        <v>1.8000000000000002E-2</v>
      </c>
      <c r="AG33">
        <v>1.8000000000000002E-2</v>
      </c>
      <c r="AJ33">
        <v>0.246</v>
      </c>
      <c r="AK33">
        <v>0.01</v>
      </c>
      <c r="AL33">
        <v>0.35499999999999998</v>
      </c>
      <c r="AM33">
        <v>0.23</v>
      </c>
      <c r="AN33">
        <v>2.5000000000000001E-2</v>
      </c>
      <c r="AP33">
        <v>0.109</v>
      </c>
      <c r="AS33" s="2">
        <f t="shared" si="1"/>
        <v>5.3310000000000004</v>
      </c>
      <c r="AT33" s="2">
        <f>IF(ISNUMBER(AS33),SUMIFS($AS$1:AS33,$A$1:A33,A33,$H$1:H33,H33,$D$1:D33,D33),"")</f>
        <v>13.112</v>
      </c>
      <c r="AU33">
        <f t="shared" si="2"/>
        <v>14</v>
      </c>
    </row>
    <row r="34" spans="1:47" x14ac:dyDescent="0.25">
      <c r="A34" s="4" t="s">
        <v>27</v>
      </c>
      <c r="B34" t="s">
        <v>25</v>
      </c>
      <c r="C34" s="3">
        <v>42024</v>
      </c>
      <c r="D34">
        <v>3</v>
      </c>
      <c r="E34">
        <v>100</v>
      </c>
      <c r="H34" s="2" t="s">
        <v>50</v>
      </c>
      <c r="I34" s="2" t="s">
        <v>22</v>
      </c>
      <c r="J34">
        <v>2</v>
      </c>
      <c r="K34" s="2" t="s">
        <v>21</v>
      </c>
      <c r="L34" s="20" t="s">
        <v>87</v>
      </c>
      <c r="N34">
        <v>273.19</v>
      </c>
      <c r="O34">
        <f t="shared" si="3"/>
        <v>273.19</v>
      </c>
      <c r="P34" s="2">
        <f>IF(ISNUMBER(O34),SUMIFS(O$1:$O34,A$1:$A34,A34,H$1:$H34,H34,D$1:$D34,D34),"")</f>
        <v>455.62</v>
      </c>
      <c r="R34" s="5"/>
      <c r="AE34">
        <v>13.5</v>
      </c>
      <c r="AF34" s="2">
        <f t="shared" si="0"/>
        <v>2.1000000000000001E-2</v>
      </c>
      <c r="AG34">
        <v>2.1000000000000001E-2</v>
      </c>
      <c r="AJ34">
        <v>0.14699999999999999</v>
      </c>
      <c r="AK34">
        <v>4.2999999999999997E-2</v>
      </c>
      <c r="AL34">
        <v>0.436</v>
      </c>
      <c r="AM34">
        <v>0.23699999999999999</v>
      </c>
      <c r="AN34">
        <v>4.2999999999999997E-2</v>
      </c>
      <c r="AP34">
        <v>8.2000000000000003E-2</v>
      </c>
      <c r="AS34" s="2">
        <f t="shared" si="1"/>
        <v>5.7370000000000001</v>
      </c>
      <c r="AT34" s="2">
        <f>IF(ISNUMBER(AS34),SUMIFS($AS$1:AS34,$A$1:A34,A34,$H$1:H34,H34,$D$1:D34,D34),"")</f>
        <v>11.027000000000001</v>
      </c>
      <c r="AU34">
        <f t="shared" si="2"/>
        <v>14</v>
      </c>
    </row>
    <row r="35" spans="1:47" x14ac:dyDescent="0.25">
      <c r="A35" s="4" t="s">
        <v>24</v>
      </c>
      <c r="B35" t="s">
        <v>25</v>
      </c>
      <c r="C35" s="3">
        <v>42024</v>
      </c>
      <c r="D35">
        <v>3</v>
      </c>
      <c r="E35">
        <v>200</v>
      </c>
      <c r="H35" s="2" t="s">
        <v>50</v>
      </c>
      <c r="I35" s="2" t="s">
        <v>22</v>
      </c>
      <c r="J35">
        <v>2</v>
      </c>
      <c r="K35" s="2" t="s">
        <v>21</v>
      </c>
      <c r="L35" s="20" t="s">
        <v>87</v>
      </c>
      <c r="N35">
        <v>323.8</v>
      </c>
      <c r="O35">
        <f t="shared" si="3"/>
        <v>323.8</v>
      </c>
      <c r="P35" s="2">
        <f>IF(ISNUMBER(O35),SUMIFS(O$1:$O35,A$1:$A35,A35,H$1:$H35,H35,D$1:$D35,D35),"")</f>
        <v>517.88</v>
      </c>
      <c r="R35" s="5"/>
      <c r="AE35">
        <v>11.4</v>
      </c>
      <c r="AF35" s="2">
        <f t="shared" si="0"/>
        <v>1.7000000000000001E-2</v>
      </c>
      <c r="AG35">
        <v>1.7000000000000001E-2</v>
      </c>
      <c r="AJ35">
        <v>0.29499999999999998</v>
      </c>
      <c r="AK35">
        <v>6.4000000000000001E-2</v>
      </c>
      <c r="AL35">
        <v>0.26500000000000001</v>
      </c>
      <c r="AM35">
        <v>0.11899999999999999</v>
      </c>
      <c r="AN35">
        <v>3.7999999999999999E-2</v>
      </c>
      <c r="AP35">
        <v>0.16800000000000001</v>
      </c>
      <c r="AS35" s="2">
        <f t="shared" si="1"/>
        <v>5.5049999999999999</v>
      </c>
      <c r="AT35" s="2">
        <f>IF(ISNUMBER(AS35),SUMIFS($AS$1:AS35,$A$1:A35,A35,$H$1:H35,H35,$D$1:D35,D35),"")</f>
        <v>11.91</v>
      </c>
      <c r="AU35">
        <f t="shared" si="2"/>
        <v>14</v>
      </c>
    </row>
    <row r="36" spans="1:47" x14ac:dyDescent="0.25">
      <c r="A36" s="4" t="s">
        <v>30</v>
      </c>
      <c r="B36" t="s">
        <v>25</v>
      </c>
      <c r="C36" s="3">
        <v>42024</v>
      </c>
      <c r="D36">
        <v>3</v>
      </c>
      <c r="E36">
        <v>350</v>
      </c>
      <c r="H36" s="2" t="s">
        <v>50</v>
      </c>
      <c r="I36" s="2" t="s">
        <v>22</v>
      </c>
      <c r="J36">
        <v>2</v>
      </c>
      <c r="K36" s="2" t="s">
        <v>21</v>
      </c>
      <c r="L36" s="20" t="s">
        <v>87</v>
      </c>
      <c r="N36">
        <v>350.61</v>
      </c>
      <c r="O36">
        <f t="shared" si="3"/>
        <v>350.61</v>
      </c>
      <c r="P36" s="2">
        <f>IF(ISNUMBER(O36),SUMIFS(O$1:$O36,A$1:$A36,A36,H$1:$H36,H36,D$1:$D36,D36),"")</f>
        <v>569.79</v>
      </c>
      <c r="R36" s="5"/>
      <c r="AE36">
        <v>13.1</v>
      </c>
      <c r="AF36" s="2">
        <f t="shared" si="0"/>
        <v>0.02</v>
      </c>
      <c r="AG36">
        <v>0.02</v>
      </c>
      <c r="AJ36">
        <v>0.248</v>
      </c>
      <c r="AK36">
        <v>2.1000000000000001E-2</v>
      </c>
      <c r="AL36">
        <v>0.313</v>
      </c>
      <c r="AM36">
        <v>0.29799999999999999</v>
      </c>
      <c r="AN36">
        <v>5.0999999999999997E-2</v>
      </c>
      <c r="AP36">
        <v>4.2999999999999997E-2</v>
      </c>
      <c r="AS36" s="2">
        <f t="shared" si="1"/>
        <v>7.0119999999999996</v>
      </c>
      <c r="AT36" s="2">
        <f>IF(ISNUMBER(AS36),SUMIFS($AS$1:AS36,$A$1:A36,A36,$H$1:H36,H36,$D$1:D36,D36),"")</f>
        <v>14.244999999999999</v>
      </c>
      <c r="AU36">
        <f t="shared" si="2"/>
        <v>14</v>
      </c>
    </row>
    <row r="37" spans="1:47" x14ac:dyDescent="0.25">
      <c r="A37" s="4" t="s">
        <v>29</v>
      </c>
      <c r="B37" t="s">
        <v>25</v>
      </c>
      <c r="C37" s="3">
        <v>42024</v>
      </c>
      <c r="D37">
        <v>3</v>
      </c>
      <c r="E37">
        <v>500</v>
      </c>
      <c r="H37" s="2" t="s">
        <v>50</v>
      </c>
      <c r="I37" s="2" t="s">
        <v>22</v>
      </c>
      <c r="J37">
        <v>2</v>
      </c>
      <c r="K37" s="2" t="s">
        <v>21</v>
      </c>
      <c r="L37" s="20" t="s">
        <v>87</v>
      </c>
      <c r="N37">
        <v>414.69</v>
      </c>
      <c r="O37">
        <f t="shared" si="3"/>
        <v>414.69</v>
      </c>
      <c r="P37" s="2">
        <f>IF(ISNUMBER(O37),SUMIFS(O$1:$O37,A$1:$A37,A37,H$1:$H37,H37,D$1:$D37,D37),"")</f>
        <v>615.79</v>
      </c>
      <c r="R37" s="5"/>
      <c r="AE37">
        <v>15.1</v>
      </c>
      <c r="AF37" s="2">
        <f t="shared" si="0"/>
        <v>2.3E-2</v>
      </c>
      <c r="AG37">
        <v>2.3E-2</v>
      </c>
      <c r="AJ37">
        <v>0.54300000000000004</v>
      </c>
      <c r="AK37">
        <v>2E-3</v>
      </c>
      <c r="AL37">
        <v>0.26100000000000001</v>
      </c>
      <c r="AM37">
        <v>0.13200000000000001</v>
      </c>
      <c r="AN37">
        <v>1.4999999999999999E-2</v>
      </c>
      <c r="AP37">
        <v>6.0000000000000001E-3</v>
      </c>
      <c r="AS37" s="2">
        <f t="shared" si="1"/>
        <v>9.5380000000000003</v>
      </c>
      <c r="AT37" s="2">
        <f>IF(ISNUMBER(AS37),SUMIFS($AS$1:AS37,$A$1:A37,A37,$H$1:H37,H37,$D$1:D37,D37),"")</f>
        <v>16.576999999999998</v>
      </c>
      <c r="AU37">
        <f t="shared" si="2"/>
        <v>14</v>
      </c>
    </row>
    <row r="38" spans="1:47" x14ac:dyDescent="0.25">
      <c r="A38" s="4" t="s">
        <v>26</v>
      </c>
      <c r="B38" t="s">
        <v>25</v>
      </c>
      <c r="C38" s="3">
        <v>42081</v>
      </c>
      <c r="D38">
        <v>1</v>
      </c>
      <c r="E38">
        <v>0</v>
      </c>
      <c r="H38" s="2" t="s">
        <v>50</v>
      </c>
      <c r="I38" s="2" t="s">
        <v>22</v>
      </c>
      <c r="J38">
        <v>3</v>
      </c>
      <c r="K38" s="2" t="s">
        <v>21</v>
      </c>
      <c r="L38" s="20" t="s">
        <v>87</v>
      </c>
      <c r="N38">
        <v>47.47</v>
      </c>
      <c r="O38">
        <f t="shared" si="3"/>
        <v>47.47</v>
      </c>
      <c r="P38" s="2">
        <f>IF(ISNUMBER(O38),SUMIFS(O$1:$O38,A$1:$A38,A38,H$1:$H38,H38,D$1:$D38,D38),"")</f>
        <v>361.07000000000005</v>
      </c>
      <c r="R38" s="5"/>
      <c r="AE38">
        <v>17.899999999999999</v>
      </c>
      <c r="AF38" s="2">
        <f t="shared" si="0"/>
        <v>2.7999999999999997E-2</v>
      </c>
      <c r="AG38">
        <v>2.7999999999999997E-2</v>
      </c>
      <c r="AJ38">
        <v>0.09</v>
      </c>
      <c r="AL38">
        <v>0.35799999999999998</v>
      </c>
      <c r="AM38">
        <v>0.375</v>
      </c>
      <c r="AN38">
        <v>0.156</v>
      </c>
      <c r="AP38">
        <v>3.0000000000000001E-3</v>
      </c>
      <c r="AS38" s="2">
        <f t="shared" si="1"/>
        <v>1.329</v>
      </c>
      <c r="AT38" s="2">
        <f>IF(ISNUMBER(AS38),SUMIFS($AS$1:AS38,$A$1:A38,A38,$H$1:H38,H38,$D$1:D38,D38),"")</f>
        <v>10.169</v>
      </c>
      <c r="AU38">
        <f t="shared" si="2"/>
        <v>13</v>
      </c>
    </row>
    <row r="39" spans="1:47" x14ac:dyDescent="0.25">
      <c r="A39" s="4" t="s">
        <v>28</v>
      </c>
      <c r="B39" t="s">
        <v>25</v>
      </c>
      <c r="C39" s="3">
        <v>42081</v>
      </c>
      <c r="D39">
        <v>1</v>
      </c>
      <c r="E39">
        <v>50</v>
      </c>
      <c r="H39" s="2" t="s">
        <v>50</v>
      </c>
      <c r="I39" s="2" t="s">
        <v>22</v>
      </c>
      <c r="J39">
        <v>3</v>
      </c>
      <c r="K39" s="2" t="s">
        <v>21</v>
      </c>
      <c r="L39" s="20" t="s">
        <v>87</v>
      </c>
      <c r="N39">
        <v>108.1</v>
      </c>
      <c r="O39">
        <f t="shared" si="3"/>
        <v>108.1</v>
      </c>
      <c r="P39" s="2">
        <f>IF(ISNUMBER(O39),SUMIFS(O$1:$O39,A$1:$A39,A39,H$1:$H39,H39,D$1:$D39,D39),"")</f>
        <v>598.72</v>
      </c>
      <c r="R39" s="5"/>
      <c r="AE39">
        <v>19.600000000000001</v>
      </c>
      <c r="AF39" s="2">
        <f t="shared" si="0"/>
        <v>0.03</v>
      </c>
      <c r="AG39">
        <v>0.03</v>
      </c>
      <c r="AJ39">
        <v>4.2000000000000003E-2</v>
      </c>
      <c r="AK39">
        <v>4.0000000000000001E-3</v>
      </c>
      <c r="AL39">
        <v>0.377</v>
      </c>
      <c r="AM39">
        <v>0.253</v>
      </c>
      <c r="AN39">
        <v>0.30499999999999999</v>
      </c>
      <c r="AP39">
        <v>7.0000000000000001E-3</v>
      </c>
      <c r="AS39" s="2">
        <f t="shared" si="1"/>
        <v>3.2429999999999999</v>
      </c>
      <c r="AT39" s="2">
        <f>IF(ISNUMBER(AS39),SUMIFS($AS$1:AS39,$A$1:A39,A39,$H$1:H39,H39,$D$1:D39,D39),"")</f>
        <v>17.216999999999999</v>
      </c>
      <c r="AU39">
        <f t="shared" si="2"/>
        <v>14</v>
      </c>
    </row>
    <row r="40" spans="1:47" x14ac:dyDescent="0.25">
      <c r="A40" s="4" t="s">
        <v>27</v>
      </c>
      <c r="B40" t="s">
        <v>25</v>
      </c>
      <c r="C40" s="3">
        <v>42081</v>
      </c>
      <c r="D40">
        <v>1</v>
      </c>
      <c r="E40">
        <v>100</v>
      </c>
      <c r="H40" s="2" t="s">
        <v>50</v>
      </c>
      <c r="I40" s="2" t="s">
        <v>22</v>
      </c>
      <c r="J40">
        <v>3</v>
      </c>
      <c r="K40" s="2" t="s">
        <v>21</v>
      </c>
      <c r="L40" s="20" t="s">
        <v>87</v>
      </c>
      <c r="N40">
        <v>94.56</v>
      </c>
      <c r="O40">
        <f t="shared" si="3"/>
        <v>94.56</v>
      </c>
      <c r="P40" s="2">
        <f>IF(ISNUMBER(O40),SUMIFS(O$1:$O40,A$1:$A40,A40,H$1:$H40,H40,D$1:$D40,D40),"")</f>
        <v>620.78</v>
      </c>
      <c r="R40" s="5"/>
      <c r="AE40">
        <v>18.899999999999999</v>
      </c>
      <c r="AF40" s="2">
        <f t="shared" si="0"/>
        <v>2.8999999999999998E-2</v>
      </c>
      <c r="AG40">
        <v>2.8999999999999998E-2</v>
      </c>
      <c r="AJ40">
        <v>5.7000000000000002E-2</v>
      </c>
      <c r="AL40">
        <v>0.52400000000000002</v>
      </c>
      <c r="AM40">
        <v>0.34300000000000003</v>
      </c>
      <c r="AN40">
        <v>5.8999999999999997E-2</v>
      </c>
      <c r="AP40">
        <v>1E-3</v>
      </c>
      <c r="AS40" s="2">
        <f t="shared" si="1"/>
        <v>2.742</v>
      </c>
      <c r="AT40" s="2">
        <f>IF(ISNUMBER(AS40),SUMIFS($AS$1:AS40,$A$1:A40,A40,$H$1:H40,H40,$D$1:D40,D40),"")</f>
        <v>16.905000000000001</v>
      </c>
      <c r="AU40">
        <f t="shared" si="2"/>
        <v>13</v>
      </c>
    </row>
    <row r="41" spans="1:47" x14ac:dyDescent="0.25">
      <c r="A41" s="4" t="s">
        <v>24</v>
      </c>
      <c r="B41" t="s">
        <v>25</v>
      </c>
      <c r="C41" s="3">
        <v>42081</v>
      </c>
      <c r="D41">
        <v>1</v>
      </c>
      <c r="E41">
        <v>200</v>
      </c>
      <c r="H41" s="2" t="s">
        <v>50</v>
      </c>
      <c r="I41" s="2" t="s">
        <v>22</v>
      </c>
      <c r="J41">
        <v>3</v>
      </c>
      <c r="K41" s="2" t="s">
        <v>21</v>
      </c>
      <c r="L41" s="20" t="s">
        <v>87</v>
      </c>
      <c r="N41">
        <v>226.3</v>
      </c>
      <c r="O41">
        <f t="shared" si="3"/>
        <v>226.3</v>
      </c>
      <c r="P41" s="2">
        <f>IF(ISNUMBER(O41),SUMIFS(O$1:$O41,A$1:$A41,A41,H$1:$H41,H41,D$1:$D41,D41),"")</f>
        <v>817.49</v>
      </c>
      <c r="R41" s="5"/>
      <c r="AE41">
        <v>14.9</v>
      </c>
      <c r="AF41" s="2">
        <f t="shared" si="0"/>
        <v>2.3E-2</v>
      </c>
      <c r="AG41">
        <v>2.3E-2</v>
      </c>
      <c r="AJ41">
        <v>4.7E-2</v>
      </c>
      <c r="AK41">
        <v>1E-3</v>
      </c>
      <c r="AL41">
        <v>0.30599999999999999</v>
      </c>
      <c r="AM41">
        <v>0.38700000000000001</v>
      </c>
      <c r="AN41">
        <v>0.20799999999999999</v>
      </c>
      <c r="AP41">
        <v>2.4E-2</v>
      </c>
      <c r="AS41" s="2">
        <f t="shared" si="1"/>
        <v>5.2050000000000001</v>
      </c>
      <c r="AT41" s="2">
        <f>IF(ISNUMBER(AS41),SUMIFS($AS$1:AS41,$A$1:A41,A41,$H$1:H41,H41,$D$1:D41,D41),"")</f>
        <v>20.709</v>
      </c>
      <c r="AU41">
        <f t="shared" si="2"/>
        <v>14</v>
      </c>
    </row>
    <row r="42" spans="1:47" x14ac:dyDescent="0.25">
      <c r="A42" s="4" t="s">
        <v>30</v>
      </c>
      <c r="B42" t="s">
        <v>25</v>
      </c>
      <c r="C42" s="3">
        <v>42081</v>
      </c>
      <c r="D42">
        <v>1</v>
      </c>
      <c r="E42">
        <v>350</v>
      </c>
      <c r="H42" s="2" t="s">
        <v>50</v>
      </c>
      <c r="I42" s="2" t="s">
        <v>22</v>
      </c>
      <c r="J42">
        <v>3</v>
      </c>
      <c r="K42" s="2" t="s">
        <v>21</v>
      </c>
      <c r="L42" s="20" t="s">
        <v>87</v>
      </c>
      <c r="N42">
        <v>227.63</v>
      </c>
      <c r="O42">
        <f t="shared" si="3"/>
        <v>227.63</v>
      </c>
      <c r="P42" s="2">
        <f>IF(ISNUMBER(O42),SUMIFS(O$1:$O42,A$1:$A42,A42,H$1:$H42,H42,D$1:$D42,D42),"")</f>
        <v>756.86</v>
      </c>
      <c r="R42" s="5"/>
      <c r="AE42">
        <v>14.7</v>
      </c>
      <c r="AF42" s="2">
        <f t="shared" si="0"/>
        <v>2.2000000000000002E-2</v>
      </c>
      <c r="AG42">
        <v>2.2000000000000002E-2</v>
      </c>
      <c r="AJ42">
        <v>7.0000000000000001E-3</v>
      </c>
      <c r="AL42">
        <v>0.69899999999999995</v>
      </c>
      <c r="AM42">
        <v>0.20300000000000001</v>
      </c>
      <c r="AN42">
        <v>6.9000000000000006E-2</v>
      </c>
      <c r="AS42" s="2">
        <f t="shared" si="1"/>
        <v>5.008</v>
      </c>
      <c r="AT42" s="2">
        <f>IF(ISNUMBER(AS42),SUMIFS($AS$1:AS42,$A$1:A42,A42,$H$1:H42,H42,$D$1:D42,D42),"")</f>
        <v>18.91</v>
      </c>
      <c r="AU42">
        <f t="shared" si="2"/>
        <v>12</v>
      </c>
    </row>
    <row r="43" spans="1:47" x14ac:dyDescent="0.25">
      <c r="A43" s="4" t="s">
        <v>29</v>
      </c>
      <c r="B43" t="s">
        <v>25</v>
      </c>
      <c r="C43" s="3">
        <v>42081</v>
      </c>
      <c r="D43">
        <v>1</v>
      </c>
      <c r="E43">
        <v>500</v>
      </c>
      <c r="H43" s="2" t="s">
        <v>50</v>
      </c>
      <c r="I43" s="2" t="s">
        <v>22</v>
      </c>
      <c r="J43">
        <v>3</v>
      </c>
      <c r="K43" s="2" t="s">
        <v>21</v>
      </c>
      <c r="L43" s="20" t="s">
        <v>87</v>
      </c>
      <c r="N43">
        <v>167.18</v>
      </c>
      <c r="O43">
        <f t="shared" si="3"/>
        <v>167.18</v>
      </c>
      <c r="P43" s="2">
        <f>IF(ISNUMBER(O43),SUMIFS(O$1:$O43,A$1:$A43,A43,H$1:$H43,H43,D$1:$D43,D43),"")</f>
        <v>696.2</v>
      </c>
      <c r="R43" s="5"/>
      <c r="AE43">
        <v>21.5</v>
      </c>
      <c r="AF43" s="2">
        <f t="shared" si="0"/>
        <v>3.3000000000000002E-2</v>
      </c>
      <c r="AG43">
        <v>3.3000000000000002E-2</v>
      </c>
      <c r="AJ43">
        <v>4.3999999999999997E-2</v>
      </c>
      <c r="AL43">
        <v>0.48399999999999999</v>
      </c>
      <c r="AM43">
        <v>0.39300000000000002</v>
      </c>
      <c r="AN43">
        <v>7.0999999999999994E-2</v>
      </c>
      <c r="AP43">
        <v>1E-3</v>
      </c>
      <c r="AS43" s="2">
        <f t="shared" si="1"/>
        <v>5.5170000000000003</v>
      </c>
      <c r="AT43" s="2">
        <f>IF(ISNUMBER(AS43),SUMIFS($AS$1:AS43,$A$1:A43,A43,$H$1:H43,H43,$D$1:D43,D43),"")</f>
        <v>20.806999999999999</v>
      </c>
      <c r="AU43">
        <f t="shared" si="2"/>
        <v>13</v>
      </c>
    </row>
    <row r="44" spans="1:47" x14ac:dyDescent="0.25">
      <c r="A44" s="4" t="s">
        <v>26</v>
      </c>
      <c r="B44" t="s">
        <v>25</v>
      </c>
      <c r="C44" s="3">
        <v>42081</v>
      </c>
      <c r="D44">
        <v>2</v>
      </c>
      <c r="E44">
        <v>0</v>
      </c>
      <c r="H44" s="2" t="s">
        <v>50</v>
      </c>
      <c r="I44" s="2" t="s">
        <v>22</v>
      </c>
      <c r="J44">
        <v>3</v>
      </c>
      <c r="K44" s="2" t="s">
        <v>21</v>
      </c>
      <c r="L44" s="20" t="s">
        <v>87</v>
      </c>
      <c r="N44">
        <v>75.69</v>
      </c>
      <c r="O44">
        <f t="shared" si="3"/>
        <v>75.69</v>
      </c>
      <c r="P44" s="2">
        <f>IF(ISNUMBER(O44),SUMIFS(O$1:$O44,A$1:$A44,A44,H$1:$H44,H44,D$1:$D44,D44),"")</f>
        <v>424.02</v>
      </c>
      <c r="R44" s="5"/>
      <c r="AE44">
        <v>17.600000000000001</v>
      </c>
      <c r="AF44" s="2">
        <f t="shared" si="0"/>
        <v>2.7000000000000003E-2</v>
      </c>
      <c r="AG44">
        <v>2.7000000000000003E-2</v>
      </c>
      <c r="AJ44">
        <v>5.7000000000000002E-2</v>
      </c>
      <c r="AK44">
        <v>5.0000000000000001E-3</v>
      </c>
      <c r="AL44">
        <v>0.314</v>
      </c>
      <c r="AM44">
        <v>0.40799999999999997</v>
      </c>
      <c r="AN44">
        <v>0.19</v>
      </c>
      <c r="AP44">
        <v>4.0000000000000001E-3</v>
      </c>
      <c r="AS44" s="2">
        <f t="shared" si="1"/>
        <v>2.044</v>
      </c>
      <c r="AT44" s="2">
        <f>IF(ISNUMBER(AS44),SUMIFS($AS$1:AS44,$A$1:A44,A44,$H$1:H44,H44,$D$1:D44,D44),"")</f>
        <v>11.81</v>
      </c>
      <c r="AU44">
        <f t="shared" si="2"/>
        <v>14</v>
      </c>
    </row>
    <row r="45" spans="1:47" x14ac:dyDescent="0.25">
      <c r="A45" s="4" t="s">
        <v>28</v>
      </c>
      <c r="B45" t="s">
        <v>25</v>
      </c>
      <c r="C45" s="3">
        <v>42081</v>
      </c>
      <c r="D45">
        <v>2</v>
      </c>
      <c r="E45">
        <v>50</v>
      </c>
      <c r="H45" s="2" t="s">
        <v>50</v>
      </c>
      <c r="I45" s="2" t="s">
        <v>22</v>
      </c>
      <c r="J45">
        <v>3</v>
      </c>
      <c r="K45" s="2" t="s">
        <v>21</v>
      </c>
      <c r="L45" s="20" t="s">
        <v>87</v>
      </c>
      <c r="N45">
        <v>53.27</v>
      </c>
      <c r="O45">
        <f t="shared" si="3"/>
        <v>53.27</v>
      </c>
      <c r="P45" s="2">
        <f>IF(ISNUMBER(O45),SUMIFS(O$1:$O45,A$1:$A45,A45,H$1:$H45,H45,D$1:$D45,D45),"")</f>
        <v>526.04999999999995</v>
      </c>
      <c r="R45" s="5"/>
      <c r="AE45">
        <v>19.899999999999999</v>
      </c>
      <c r="AF45" s="2">
        <f t="shared" si="0"/>
        <v>3.1E-2</v>
      </c>
      <c r="AG45">
        <v>3.1E-2</v>
      </c>
      <c r="AJ45">
        <v>0.13100000000000001</v>
      </c>
      <c r="AL45">
        <v>0.45700000000000002</v>
      </c>
      <c r="AM45">
        <v>0.34899999999999998</v>
      </c>
      <c r="AN45">
        <v>3.5000000000000003E-2</v>
      </c>
      <c r="AP45">
        <v>1E-3</v>
      </c>
      <c r="AS45" s="2">
        <f t="shared" si="1"/>
        <v>1.651</v>
      </c>
      <c r="AT45" s="2">
        <f>IF(ISNUMBER(AS45),SUMIFS($AS$1:AS45,$A$1:A45,A45,$H$1:H45,H45,$D$1:D45,D45),"")</f>
        <v>15.615</v>
      </c>
      <c r="AU45">
        <f t="shared" si="2"/>
        <v>13</v>
      </c>
    </row>
    <row r="46" spans="1:47" x14ac:dyDescent="0.25">
      <c r="A46" s="4" t="s">
        <v>27</v>
      </c>
      <c r="B46" t="s">
        <v>25</v>
      </c>
      <c r="C46" s="3">
        <v>42081</v>
      </c>
      <c r="D46">
        <v>2</v>
      </c>
      <c r="E46">
        <v>100</v>
      </c>
      <c r="H46" s="2" t="s">
        <v>50</v>
      </c>
      <c r="I46" s="2" t="s">
        <v>22</v>
      </c>
      <c r="J46">
        <v>3</v>
      </c>
      <c r="K46" s="2" t="s">
        <v>21</v>
      </c>
      <c r="L46" s="20" t="s">
        <v>87</v>
      </c>
      <c r="N46">
        <v>45.87</v>
      </c>
      <c r="O46">
        <f t="shared" si="3"/>
        <v>45.87</v>
      </c>
      <c r="P46" s="2">
        <f>IF(ISNUMBER(O46),SUMIFS(O$1:$O46,A$1:$A46,A46,H$1:$H46,H46,D$1:$D46,D46),"")</f>
        <v>471.83000000000004</v>
      </c>
      <c r="R46" s="5"/>
      <c r="AE46">
        <v>17.7</v>
      </c>
      <c r="AF46" s="2">
        <f t="shared" si="0"/>
        <v>2.7000000000000003E-2</v>
      </c>
      <c r="AG46">
        <v>2.7000000000000003E-2</v>
      </c>
      <c r="AJ46">
        <v>0.11899999999999999</v>
      </c>
      <c r="AK46">
        <v>1E-3</v>
      </c>
      <c r="AL46">
        <v>0.41399999999999998</v>
      </c>
      <c r="AM46">
        <v>0.39100000000000001</v>
      </c>
      <c r="AN46">
        <v>0.03</v>
      </c>
      <c r="AP46">
        <v>1.2E-2</v>
      </c>
      <c r="AS46" s="2">
        <f t="shared" si="1"/>
        <v>1.238</v>
      </c>
      <c r="AT46" s="2">
        <f>IF(ISNUMBER(AS46),SUMIFS($AS$1:AS46,$A$1:A46,A46,$H$1:H46,H46,$D$1:D46,D46),"")</f>
        <v>11.788</v>
      </c>
      <c r="AU46">
        <f t="shared" si="2"/>
        <v>14</v>
      </c>
    </row>
    <row r="47" spans="1:47" x14ac:dyDescent="0.25">
      <c r="A47" s="4" t="s">
        <v>24</v>
      </c>
      <c r="B47" t="s">
        <v>25</v>
      </c>
      <c r="C47" s="3">
        <v>42081</v>
      </c>
      <c r="D47">
        <v>2</v>
      </c>
      <c r="E47">
        <v>200</v>
      </c>
      <c r="H47" s="2" t="s">
        <v>50</v>
      </c>
      <c r="I47" s="2" t="s">
        <v>22</v>
      </c>
      <c r="J47">
        <v>3</v>
      </c>
      <c r="K47" s="2" t="s">
        <v>21</v>
      </c>
      <c r="L47" s="20" t="s">
        <v>87</v>
      </c>
      <c r="N47">
        <v>74.36</v>
      </c>
      <c r="O47">
        <f t="shared" si="3"/>
        <v>74.36</v>
      </c>
      <c r="P47" s="2">
        <f>IF(ISNUMBER(O47),SUMIFS(O$1:$O47,A$1:$A47,A47,H$1:$H47,H47,D$1:$D47,D47),"")</f>
        <v>612.36</v>
      </c>
      <c r="R47" s="5"/>
      <c r="AE47">
        <v>18.3</v>
      </c>
      <c r="AF47" s="2">
        <f t="shared" si="0"/>
        <v>2.7999999999999997E-2</v>
      </c>
      <c r="AG47">
        <v>2.7999999999999997E-2</v>
      </c>
      <c r="AJ47">
        <v>7.1999999999999995E-2</v>
      </c>
      <c r="AK47">
        <v>0</v>
      </c>
      <c r="AL47">
        <v>0.40100000000000002</v>
      </c>
      <c r="AM47">
        <v>0.47099999999999997</v>
      </c>
      <c r="AN47">
        <v>2.9000000000000001E-2</v>
      </c>
      <c r="AP47">
        <v>8.0000000000000002E-3</v>
      </c>
      <c r="AS47" s="2">
        <f t="shared" si="1"/>
        <v>2.0819999999999999</v>
      </c>
      <c r="AT47" s="2">
        <f>IF(ISNUMBER(AS47),SUMIFS($AS$1:AS47,$A$1:A47,A47,$H$1:H47,H47,$D$1:D47,D47),"")</f>
        <v>16.347000000000001</v>
      </c>
      <c r="AU47">
        <f t="shared" si="2"/>
        <v>14</v>
      </c>
    </row>
    <row r="48" spans="1:47" x14ac:dyDescent="0.25">
      <c r="A48" s="4" t="s">
        <v>30</v>
      </c>
      <c r="B48" t="s">
        <v>25</v>
      </c>
      <c r="C48" s="3">
        <v>42081</v>
      </c>
      <c r="D48">
        <v>2</v>
      </c>
      <c r="E48">
        <v>350</v>
      </c>
      <c r="H48" s="2" t="s">
        <v>50</v>
      </c>
      <c r="I48" s="2" t="s">
        <v>22</v>
      </c>
      <c r="J48">
        <v>3</v>
      </c>
      <c r="K48" s="2" t="s">
        <v>21</v>
      </c>
      <c r="L48" s="20" t="s">
        <v>87</v>
      </c>
      <c r="N48">
        <v>53.68</v>
      </c>
      <c r="O48">
        <f t="shared" si="3"/>
        <v>53.68</v>
      </c>
      <c r="P48" s="2">
        <f>IF(ISNUMBER(O48),SUMIFS(O$1:$O48,A$1:$A48,A48,H$1:$H48,H48,D$1:$D48,D48),"")</f>
        <v>531.78</v>
      </c>
      <c r="R48" s="5"/>
      <c r="AE48">
        <v>21.7</v>
      </c>
      <c r="AF48" s="2">
        <f t="shared" si="0"/>
        <v>3.4000000000000002E-2</v>
      </c>
      <c r="AG48">
        <v>3.4000000000000002E-2</v>
      </c>
      <c r="AJ48">
        <v>0.13200000000000001</v>
      </c>
      <c r="AL48">
        <v>0.44400000000000001</v>
      </c>
      <c r="AM48">
        <v>0.39500000000000002</v>
      </c>
      <c r="AN48">
        <v>1E-3</v>
      </c>
      <c r="AP48">
        <v>3.0000000000000001E-3</v>
      </c>
      <c r="AS48" s="2">
        <f t="shared" si="1"/>
        <v>1.825</v>
      </c>
      <c r="AT48" s="2">
        <f>IF(ISNUMBER(AS48),SUMIFS($AS$1:AS48,$A$1:A48,A48,$H$1:H48,H48,$D$1:D48,D48),"")</f>
        <v>15.911</v>
      </c>
      <c r="AU48">
        <f t="shared" si="2"/>
        <v>13</v>
      </c>
    </row>
    <row r="49" spans="1:47" x14ac:dyDescent="0.25">
      <c r="A49" s="4" t="s">
        <v>29</v>
      </c>
      <c r="B49" t="s">
        <v>25</v>
      </c>
      <c r="C49" s="3">
        <v>42081</v>
      </c>
      <c r="D49">
        <v>2</v>
      </c>
      <c r="E49">
        <v>500</v>
      </c>
      <c r="H49" s="2" t="s">
        <v>50</v>
      </c>
      <c r="I49" s="2" t="s">
        <v>22</v>
      </c>
      <c r="J49">
        <v>3</v>
      </c>
      <c r="K49" s="2" t="s">
        <v>21</v>
      </c>
      <c r="L49" s="20" t="s">
        <v>87</v>
      </c>
      <c r="N49">
        <v>77.28</v>
      </c>
      <c r="O49">
        <f t="shared" si="3"/>
        <v>77.28</v>
      </c>
      <c r="P49" s="2">
        <f>IF(ISNUMBER(O49),SUMIFS(O$1:$O49,A$1:$A49,A49,H$1:$H49,H49,D$1:$D49,D49),"")</f>
        <v>577.79999999999995</v>
      </c>
      <c r="R49" s="5"/>
      <c r="AE49">
        <v>22.4</v>
      </c>
      <c r="AF49" s="2">
        <f t="shared" si="0"/>
        <v>3.4000000000000002E-2</v>
      </c>
      <c r="AG49">
        <v>3.4000000000000002E-2</v>
      </c>
      <c r="AJ49">
        <v>0.14000000000000001</v>
      </c>
      <c r="AK49">
        <v>0</v>
      </c>
      <c r="AL49">
        <v>0.34200000000000003</v>
      </c>
      <c r="AM49">
        <v>0.47099999999999997</v>
      </c>
      <c r="AN49">
        <v>1.4E-2</v>
      </c>
      <c r="AP49">
        <v>0.01</v>
      </c>
      <c r="AS49" s="2">
        <f t="shared" si="1"/>
        <v>2.6280000000000001</v>
      </c>
      <c r="AT49" s="2">
        <f>IF(ISNUMBER(AS49),SUMIFS($AS$1:AS49,$A$1:A49,A49,$H$1:H49,H49,$D$1:D49,D49),"")</f>
        <v>17.86</v>
      </c>
      <c r="AU49">
        <f t="shared" si="2"/>
        <v>14</v>
      </c>
    </row>
    <row r="50" spans="1:47" x14ac:dyDescent="0.25">
      <c r="A50" s="4" t="s">
        <v>26</v>
      </c>
      <c r="B50" t="s">
        <v>25</v>
      </c>
      <c r="C50" s="3">
        <v>42081</v>
      </c>
      <c r="D50">
        <v>3</v>
      </c>
      <c r="E50">
        <v>0</v>
      </c>
      <c r="H50" s="2" t="s">
        <v>50</v>
      </c>
      <c r="I50" s="2" t="s">
        <v>22</v>
      </c>
      <c r="J50">
        <v>3</v>
      </c>
      <c r="K50" s="2" t="s">
        <v>21</v>
      </c>
      <c r="L50" s="20" t="s">
        <v>87</v>
      </c>
      <c r="N50">
        <v>114.51</v>
      </c>
      <c r="O50">
        <f t="shared" si="3"/>
        <v>114.51</v>
      </c>
      <c r="P50" s="2">
        <f>IF(ISNUMBER(O50),SUMIFS(O$1:$O50,A$1:$A50,A50,H$1:$H50,H50,D$1:$D50,D50),"")</f>
        <v>651.87</v>
      </c>
      <c r="R50" s="5"/>
      <c r="AE50">
        <v>16.3</v>
      </c>
      <c r="AF50" s="2">
        <f t="shared" si="0"/>
        <v>2.5000000000000001E-2</v>
      </c>
      <c r="AG50">
        <v>2.5000000000000001E-2</v>
      </c>
      <c r="AJ50">
        <v>2.7E-2</v>
      </c>
      <c r="AK50">
        <v>6.0000000000000001E-3</v>
      </c>
      <c r="AL50">
        <v>0.59099999999999997</v>
      </c>
      <c r="AM50">
        <v>0.33</v>
      </c>
      <c r="AN50">
        <v>2.5999999999999999E-2</v>
      </c>
      <c r="AP50">
        <v>2E-3</v>
      </c>
      <c r="AS50" s="2">
        <f t="shared" si="1"/>
        <v>2.863</v>
      </c>
      <c r="AT50" s="2">
        <f>IF(ISNUMBER(AS50),SUMIFS($AS$1:AS50,$A$1:A50,A50,$H$1:H50,H50,$D$1:D50,D50),"")</f>
        <v>17.785</v>
      </c>
      <c r="AU50">
        <f t="shared" si="2"/>
        <v>14</v>
      </c>
    </row>
    <row r="51" spans="1:47" x14ac:dyDescent="0.25">
      <c r="A51" s="4" t="s">
        <v>28</v>
      </c>
      <c r="B51" t="s">
        <v>25</v>
      </c>
      <c r="C51" s="3">
        <v>42081</v>
      </c>
      <c r="D51">
        <v>3</v>
      </c>
      <c r="E51">
        <v>50</v>
      </c>
      <c r="H51" s="2" t="s">
        <v>50</v>
      </c>
      <c r="I51" s="2" t="s">
        <v>22</v>
      </c>
      <c r="J51">
        <v>3</v>
      </c>
      <c r="K51" s="2" t="s">
        <v>21</v>
      </c>
      <c r="L51" s="20" t="s">
        <v>87</v>
      </c>
      <c r="N51">
        <v>96.03</v>
      </c>
      <c r="O51">
        <f t="shared" si="3"/>
        <v>96.03</v>
      </c>
      <c r="P51" s="2">
        <f>IF(ISNUMBER(O51),SUMIFS(O$1:$O51,A$1:$A51,A51,H$1:$H51,H51,D$1:$D51,D51),"")</f>
        <v>614.49</v>
      </c>
      <c r="R51" s="5"/>
      <c r="AE51">
        <v>18</v>
      </c>
      <c r="AF51" s="2">
        <f t="shared" si="0"/>
        <v>2.7999999999999997E-2</v>
      </c>
      <c r="AG51">
        <v>2.7999999999999997E-2</v>
      </c>
      <c r="AJ51">
        <v>2.9000000000000001E-2</v>
      </c>
      <c r="AK51">
        <v>8.0000000000000002E-3</v>
      </c>
      <c r="AL51">
        <v>0.36399999999999999</v>
      </c>
      <c r="AM51">
        <v>0.44500000000000001</v>
      </c>
      <c r="AN51">
        <v>0.123</v>
      </c>
      <c r="AP51">
        <v>0.01</v>
      </c>
      <c r="AS51" s="2">
        <f t="shared" si="1"/>
        <v>2.6890000000000001</v>
      </c>
      <c r="AT51" s="2">
        <f>IF(ISNUMBER(AS51),SUMIFS($AS$1:AS51,$A$1:A51,A51,$H$1:H51,H51,$D$1:D51,D51),"")</f>
        <v>15.801</v>
      </c>
      <c r="AU51">
        <f t="shared" si="2"/>
        <v>14</v>
      </c>
    </row>
    <row r="52" spans="1:47" x14ac:dyDescent="0.25">
      <c r="A52" s="4" t="s">
        <v>27</v>
      </c>
      <c r="B52" t="s">
        <v>25</v>
      </c>
      <c r="C52" s="3">
        <v>42081</v>
      </c>
      <c r="D52">
        <v>3</v>
      </c>
      <c r="E52">
        <v>100</v>
      </c>
      <c r="H52" s="2" t="s">
        <v>50</v>
      </c>
      <c r="I52" s="2" t="s">
        <v>22</v>
      </c>
      <c r="J52">
        <v>3</v>
      </c>
      <c r="K52" s="2" t="s">
        <v>21</v>
      </c>
      <c r="L52" s="20" t="s">
        <v>87</v>
      </c>
      <c r="N52">
        <v>232.26</v>
      </c>
      <c r="O52">
        <f t="shared" si="3"/>
        <v>232.26</v>
      </c>
      <c r="P52" s="2">
        <f>IF(ISNUMBER(O52),SUMIFS(O$1:$O52,A$1:$A52,A52,H$1:$H52,H52,D$1:$D52,D52),"")</f>
        <v>687.88</v>
      </c>
      <c r="R52" s="5"/>
      <c r="AE52">
        <v>14.9</v>
      </c>
      <c r="AF52" s="2">
        <f t="shared" si="0"/>
        <v>2.2000000000000002E-2</v>
      </c>
      <c r="AG52">
        <v>2.2000000000000002E-2</v>
      </c>
      <c r="AJ52">
        <v>1.9E-2</v>
      </c>
      <c r="AK52">
        <v>0.01</v>
      </c>
      <c r="AL52">
        <v>0.45100000000000001</v>
      </c>
      <c r="AM52">
        <v>0.29399999999999998</v>
      </c>
      <c r="AN52">
        <v>0.157</v>
      </c>
      <c r="AP52">
        <v>4.2999999999999997E-2</v>
      </c>
      <c r="AS52" s="2">
        <f t="shared" si="1"/>
        <v>5.1100000000000003</v>
      </c>
      <c r="AT52" s="2">
        <f>IF(ISNUMBER(AS52),SUMIFS($AS$1:AS52,$A$1:A52,A52,$H$1:H52,H52,$D$1:D52,D52),"")</f>
        <v>16.137</v>
      </c>
      <c r="AU52">
        <f t="shared" si="2"/>
        <v>14</v>
      </c>
    </row>
    <row r="53" spans="1:47" x14ac:dyDescent="0.25">
      <c r="A53" s="4" t="s">
        <v>24</v>
      </c>
      <c r="B53" t="s">
        <v>25</v>
      </c>
      <c r="C53" s="3">
        <v>42081</v>
      </c>
      <c r="D53">
        <v>3</v>
      </c>
      <c r="E53">
        <v>200</v>
      </c>
      <c r="H53" s="2" t="s">
        <v>50</v>
      </c>
      <c r="I53" s="2" t="s">
        <v>22</v>
      </c>
      <c r="J53">
        <v>3</v>
      </c>
      <c r="K53" s="2" t="s">
        <v>21</v>
      </c>
      <c r="L53" s="20" t="s">
        <v>87</v>
      </c>
      <c r="N53">
        <v>242.24</v>
      </c>
      <c r="O53">
        <f t="shared" si="3"/>
        <v>242.24</v>
      </c>
      <c r="P53" s="2">
        <f>IF(ISNUMBER(O53),SUMIFS(O$1:$O53,A$1:$A53,A53,H$1:$H53,H53,D$1:$D53,D53),"")</f>
        <v>760.12</v>
      </c>
      <c r="R53" s="5"/>
      <c r="AE53">
        <v>13.2</v>
      </c>
      <c r="AF53" s="2">
        <f t="shared" si="0"/>
        <v>0.02</v>
      </c>
      <c r="AG53">
        <v>0.02</v>
      </c>
      <c r="AJ53">
        <v>1.2999999999999999E-2</v>
      </c>
      <c r="AK53">
        <v>8.9999999999999993E-3</v>
      </c>
      <c r="AL53">
        <v>0.61</v>
      </c>
      <c r="AM53">
        <v>0.22500000000000001</v>
      </c>
      <c r="AN53">
        <v>9.5000000000000001E-2</v>
      </c>
      <c r="AP53">
        <v>0.01</v>
      </c>
      <c r="AS53" s="2">
        <f t="shared" si="1"/>
        <v>4.8449999999999998</v>
      </c>
      <c r="AT53" s="2">
        <f>IF(ISNUMBER(AS53),SUMIFS($AS$1:AS53,$A$1:A53,A53,$H$1:H53,H53,$D$1:D53,D53),"")</f>
        <v>16.754999999999999</v>
      </c>
      <c r="AU53">
        <f t="shared" si="2"/>
        <v>14</v>
      </c>
    </row>
    <row r="54" spans="1:47" x14ac:dyDescent="0.25">
      <c r="A54" s="4" t="s">
        <v>30</v>
      </c>
      <c r="B54" t="s">
        <v>25</v>
      </c>
      <c r="C54" s="3">
        <v>42081</v>
      </c>
      <c r="D54">
        <v>3</v>
      </c>
      <c r="E54">
        <v>350</v>
      </c>
      <c r="H54" s="2" t="s">
        <v>50</v>
      </c>
      <c r="I54" s="2" t="s">
        <v>22</v>
      </c>
      <c r="J54">
        <v>3</v>
      </c>
      <c r="K54" s="2" t="s">
        <v>21</v>
      </c>
      <c r="L54" s="20" t="s">
        <v>87</v>
      </c>
      <c r="N54">
        <v>155.66</v>
      </c>
      <c r="O54">
        <f t="shared" si="3"/>
        <v>155.66</v>
      </c>
      <c r="P54" s="2">
        <f>IF(ISNUMBER(O54),SUMIFS(O$1:$O54,A$1:$A54,A54,H$1:$H54,H54,D$1:$D54,D54),"")</f>
        <v>725.44999999999993</v>
      </c>
      <c r="R54" s="5"/>
      <c r="AE54">
        <v>15.5</v>
      </c>
      <c r="AF54" s="2">
        <f t="shared" si="0"/>
        <v>2.4E-2</v>
      </c>
      <c r="AG54">
        <v>2.4E-2</v>
      </c>
      <c r="AJ54">
        <v>2.7E-2</v>
      </c>
      <c r="AK54">
        <v>5.0000000000000001E-3</v>
      </c>
      <c r="AL54">
        <v>0.57199999999999995</v>
      </c>
      <c r="AM54">
        <v>0.312</v>
      </c>
      <c r="AN54">
        <v>6.8000000000000005E-2</v>
      </c>
      <c r="AP54">
        <v>8.9999999999999993E-3</v>
      </c>
      <c r="AS54" s="2">
        <f t="shared" si="1"/>
        <v>3.7360000000000002</v>
      </c>
      <c r="AT54" s="2">
        <f>IF(ISNUMBER(AS54),SUMIFS($AS$1:AS54,$A$1:A54,A54,$H$1:H54,H54,$D$1:D54,D54),"")</f>
        <v>17.980999999999998</v>
      </c>
      <c r="AU54">
        <f t="shared" si="2"/>
        <v>14</v>
      </c>
    </row>
    <row r="55" spans="1:47" x14ac:dyDescent="0.25">
      <c r="A55" s="4" t="s">
        <v>29</v>
      </c>
      <c r="B55" t="s">
        <v>25</v>
      </c>
      <c r="C55" s="3">
        <v>42081</v>
      </c>
      <c r="D55">
        <v>3</v>
      </c>
      <c r="E55">
        <v>500</v>
      </c>
      <c r="H55" s="2" t="s">
        <v>50</v>
      </c>
      <c r="I55" s="2" t="s">
        <v>22</v>
      </c>
      <c r="J55">
        <v>3</v>
      </c>
      <c r="K55" s="2" t="s">
        <v>21</v>
      </c>
      <c r="L55" s="20" t="s">
        <v>87</v>
      </c>
      <c r="N55">
        <v>383.38</v>
      </c>
      <c r="O55">
        <f t="shared" si="3"/>
        <v>383.38</v>
      </c>
      <c r="P55" s="2">
        <f>IF(ISNUMBER(O55),SUMIFS(O$1:$O55,A$1:$A55,A55,H$1:$H55,H55,D$1:$D55,D55),"")</f>
        <v>999.17</v>
      </c>
      <c r="R55" s="5"/>
      <c r="AE55">
        <v>14.3</v>
      </c>
      <c r="AF55" s="2">
        <f t="shared" si="0"/>
        <v>2.2000000000000002E-2</v>
      </c>
      <c r="AG55">
        <v>2.2000000000000002E-2</v>
      </c>
      <c r="AJ55">
        <v>1E-3</v>
      </c>
      <c r="AL55">
        <v>0.47199999999999998</v>
      </c>
      <c r="AM55">
        <v>0.33</v>
      </c>
      <c r="AN55">
        <v>0.14699999999999999</v>
      </c>
      <c r="AP55">
        <v>5.0000000000000001E-3</v>
      </c>
      <c r="AS55" s="2">
        <f t="shared" si="1"/>
        <v>8.4339999999999993</v>
      </c>
      <c r="AT55" s="2">
        <f>IF(ISNUMBER(AS55),SUMIFS($AS$1:AS55,$A$1:A55,A55,$H$1:H55,H55,$D$1:D55,D55),"")</f>
        <v>25.010999999999996</v>
      </c>
      <c r="AU55">
        <f t="shared" si="2"/>
        <v>13</v>
      </c>
    </row>
    <row r="56" spans="1:47" x14ac:dyDescent="0.25">
      <c r="A56" s="4" t="s">
        <v>26</v>
      </c>
      <c r="B56" t="s">
        <v>25</v>
      </c>
      <c r="C56" s="3">
        <v>42114</v>
      </c>
      <c r="D56">
        <v>1</v>
      </c>
      <c r="E56">
        <v>0</v>
      </c>
      <c r="H56" s="2" t="s">
        <v>50</v>
      </c>
      <c r="I56" s="2" t="s">
        <v>23</v>
      </c>
      <c r="J56">
        <v>4</v>
      </c>
      <c r="K56" s="2" t="s">
        <v>21</v>
      </c>
      <c r="L56" s="20" t="s">
        <v>87</v>
      </c>
      <c r="N56">
        <v>47.28</v>
      </c>
      <c r="O56">
        <f t="shared" si="3"/>
        <v>47.28</v>
      </c>
      <c r="P56" s="2">
        <f>IF(ISNUMBER(O56),SUMIFS(O$1:$O56,A$1:$A56,A56,H$1:$H56,H56,D$1:$D56,D56),"")</f>
        <v>408.35</v>
      </c>
      <c r="R56" s="5"/>
      <c r="AE56">
        <v>21.8</v>
      </c>
      <c r="AF56" s="2">
        <f t="shared" si="0"/>
        <v>3.3000000000000002E-2</v>
      </c>
      <c r="AG56">
        <v>3.3000000000000002E-2</v>
      </c>
      <c r="AJ56">
        <v>3.7999999999999999E-2</v>
      </c>
      <c r="AK56">
        <v>1E-3</v>
      </c>
      <c r="AL56">
        <v>0.31900000000000001</v>
      </c>
      <c r="AM56">
        <v>0.436</v>
      </c>
      <c r="AN56">
        <v>0.20399999999999999</v>
      </c>
      <c r="AS56" s="2">
        <f t="shared" si="1"/>
        <v>1.56</v>
      </c>
      <c r="AT56" s="2">
        <f>IF(ISNUMBER(AS56),SUMIFS($AS$1:AS56,$A$1:A56,A56,$H$1:H56,H56,$D$1:D56,D56),"")</f>
        <v>11.729000000000001</v>
      </c>
      <c r="AU56">
        <f t="shared" si="2"/>
        <v>13</v>
      </c>
    </row>
    <row r="57" spans="1:47" x14ac:dyDescent="0.25">
      <c r="A57" s="4" t="s">
        <v>28</v>
      </c>
      <c r="B57" t="s">
        <v>25</v>
      </c>
      <c r="C57" s="3">
        <v>42114</v>
      </c>
      <c r="D57">
        <v>1</v>
      </c>
      <c r="E57">
        <v>50</v>
      </c>
      <c r="H57" s="2" t="s">
        <v>50</v>
      </c>
      <c r="I57" s="2" t="s">
        <v>23</v>
      </c>
      <c r="J57">
        <v>4</v>
      </c>
      <c r="K57" s="2" t="s">
        <v>21</v>
      </c>
      <c r="L57" s="20" t="s">
        <v>87</v>
      </c>
      <c r="N57">
        <v>79.28</v>
      </c>
      <c r="O57">
        <f t="shared" si="3"/>
        <v>79.28</v>
      </c>
      <c r="P57" s="2">
        <f>IF(ISNUMBER(O57),SUMIFS(O$1:$O57,A$1:$A57,A57,H$1:$H57,H57,D$1:$D57,D57),"")</f>
        <v>678</v>
      </c>
      <c r="R57" s="5"/>
      <c r="AE57">
        <v>20.9</v>
      </c>
      <c r="AF57" s="2">
        <f t="shared" si="0"/>
        <v>3.2000000000000001E-2</v>
      </c>
      <c r="AG57">
        <v>3.2000000000000001E-2</v>
      </c>
      <c r="AJ57">
        <v>2.1000000000000001E-2</v>
      </c>
      <c r="AK57">
        <v>5.0000000000000001E-3</v>
      </c>
      <c r="AL57">
        <v>0.34399999999999997</v>
      </c>
      <c r="AM57">
        <v>0.34599999999999997</v>
      </c>
      <c r="AN57">
        <v>0.28299999999999997</v>
      </c>
      <c r="AS57" s="2">
        <f t="shared" si="1"/>
        <v>2.5369999999999999</v>
      </c>
      <c r="AT57" s="2">
        <f>IF(ISNUMBER(AS57),SUMIFS($AS$1:AS57,$A$1:A57,A57,$H$1:H57,H57,$D$1:D57,D57),"")</f>
        <v>19.753999999999998</v>
      </c>
      <c r="AU57">
        <f t="shared" si="2"/>
        <v>13</v>
      </c>
    </row>
    <row r="58" spans="1:47" x14ac:dyDescent="0.25">
      <c r="A58" s="4" t="s">
        <v>27</v>
      </c>
      <c r="B58" t="s">
        <v>25</v>
      </c>
      <c r="C58" s="3">
        <v>42114</v>
      </c>
      <c r="D58">
        <v>1</v>
      </c>
      <c r="E58">
        <v>100</v>
      </c>
      <c r="H58" s="2" t="s">
        <v>50</v>
      </c>
      <c r="I58" s="2" t="s">
        <v>23</v>
      </c>
      <c r="J58">
        <v>4</v>
      </c>
      <c r="K58" s="2" t="s">
        <v>21</v>
      </c>
      <c r="L58" s="20" t="s">
        <v>87</v>
      </c>
      <c r="N58">
        <v>89.72</v>
      </c>
      <c r="O58">
        <f t="shared" si="3"/>
        <v>89.72</v>
      </c>
      <c r="P58" s="2">
        <f>IF(ISNUMBER(O58),SUMIFS(O$1:$O58,A$1:$A58,A58,H$1:$H58,H58,D$1:$D58,D58),"")</f>
        <v>710.5</v>
      </c>
      <c r="R58" s="5"/>
      <c r="AE58">
        <v>21</v>
      </c>
      <c r="AF58" s="2">
        <f t="shared" si="0"/>
        <v>3.2000000000000001E-2</v>
      </c>
      <c r="AG58">
        <v>3.2000000000000001E-2</v>
      </c>
      <c r="AJ58">
        <v>1.4E-2</v>
      </c>
      <c r="AK58">
        <v>0</v>
      </c>
      <c r="AL58">
        <v>0.433</v>
      </c>
      <c r="AM58">
        <v>0.36899999999999999</v>
      </c>
      <c r="AN58">
        <v>0.183</v>
      </c>
      <c r="AS58" s="2">
        <f t="shared" si="1"/>
        <v>2.871</v>
      </c>
      <c r="AT58" s="2">
        <f>IF(ISNUMBER(AS58),SUMIFS($AS$1:AS58,$A$1:A58,A58,$H$1:H58,H58,$D$1:D58,D58),"")</f>
        <v>19.776</v>
      </c>
      <c r="AU58">
        <f t="shared" si="2"/>
        <v>13</v>
      </c>
    </row>
    <row r="59" spans="1:47" x14ac:dyDescent="0.25">
      <c r="A59" s="4" t="s">
        <v>24</v>
      </c>
      <c r="B59" t="s">
        <v>25</v>
      </c>
      <c r="C59" s="3">
        <v>42114</v>
      </c>
      <c r="D59">
        <v>1</v>
      </c>
      <c r="E59">
        <v>200</v>
      </c>
      <c r="H59" s="2" t="s">
        <v>50</v>
      </c>
      <c r="I59" s="2" t="s">
        <v>23</v>
      </c>
      <c r="J59">
        <v>4</v>
      </c>
      <c r="K59" s="2" t="s">
        <v>21</v>
      </c>
      <c r="L59" s="20" t="s">
        <v>87</v>
      </c>
      <c r="N59">
        <v>127.8</v>
      </c>
      <c r="O59">
        <f t="shared" si="3"/>
        <v>127.8</v>
      </c>
      <c r="P59" s="2">
        <f>IF(ISNUMBER(O59),SUMIFS(O$1:$O59,A$1:$A59,A59,H$1:$H59,H59,D$1:$D59,D59),"")</f>
        <v>945.29</v>
      </c>
      <c r="R59" s="5"/>
      <c r="AE59">
        <v>20.2</v>
      </c>
      <c r="AF59" s="2">
        <f t="shared" si="0"/>
        <v>3.1E-2</v>
      </c>
      <c r="AG59">
        <v>3.1E-2</v>
      </c>
      <c r="AJ59">
        <v>1.7999999999999999E-2</v>
      </c>
      <c r="AK59">
        <v>3.0000000000000001E-3</v>
      </c>
      <c r="AL59">
        <v>0.35499999999999998</v>
      </c>
      <c r="AM59">
        <v>0.31900000000000001</v>
      </c>
      <c r="AN59">
        <v>0.30299999999999999</v>
      </c>
      <c r="AP59">
        <v>0</v>
      </c>
      <c r="AS59" s="2">
        <f t="shared" si="1"/>
        <v>3.9620000000000002</v>
      </c>
      <c r="AT59" s="2">
        <f>IF(ISNUMBER(AS59),SUMIFS($AS$1:AS59,$A$1:A59,A59,$H$1:H59,H59,$D$1:D59,D59),"")</f>
        <v>24.670999999999999</v>
      </c>
      <c r="AU59">
        <f t="shared" si="2"/>
        <v>14</v>
      </c>
    </row>
    <row r="60" spans="1:47" x14ac:dyDescent="0.25">
      <c r="A60" s="4" t="s">
        <v>30</v>
      </c>
      <c r="B60" t="s">
        <v>25</v>
      </c>
      <c r="C60" s="3">
        <v>42114</v>
      </c>
      <c r="D60">
        <v>1</v>
      </c>
      <c r="E60">
        <v>350</v>
      </c>
      <c r="H60" s="2" t="s">
        <v>50</v>
      </c>
      <c r="I60" s="2" t="s">
        <v>23</v>
      </c>
      <c r="J60">
        <v>4</v>
      </c>
      <c r="K60" s="2" t="s">
        <v>21</v>
      </c>
      <c r="L60" s="20" t="s">
        <v>87</v>
      </c>
      <c r="N60">
        <v>114.8</v>
      </c>
      <c r="O60">
        <f t="shared" si="3"/>
        <v>114.8</v>
      </c>
      <c r="P60" s="2">
        <f>IF(ISNUMBER(O60),SUMIFS(O$1:$O60,A$1:$A60,A60,H$1:$H60,H60,D$1:$D60,D60),"")</f>
        <v>871.66</v>
      </c>
      <c r="R60" s="5"/>
      <c r="AE60">
        <v>21.1</v>
      </c>
      <c r="AF60" s="2">
        <f t="shared" si="0"/>
        <v>3.2000000000000001E-2</v>
      </c>
      <c r="AG60">
        <v>3.2000000000000001E-2</v>
      </c>
      <c r="AJ60">
        <v>1.2999999999999999E-2</v>
      </c>
      <c r="AK60">
        <v>3.0000000000000001E-3</v>
      </c>
      <c r="AL60">
        <v>0.64100000000000001</v>
      </c>
      <c r="AM60">
        <v>0.24399999999999999</v>
      </c>
      <c r="AN60">
        <v>9.1999999999999998E-2</v>
      </c>
      <c r="AS60" s="2">
        <f t="shared" si="1"/>
        <v>3.6739999999999999</v>
      </c>
      <c r="AT60" s="2">
        <f>IF(ISNUMBER(AS60),SUMIFS($AS$1:AS60,$A$1:A60,A60,$H$1:H60,H60,$D$1:D60,D60),"")</f>
        <v>22.584</v>
      </c>
      <c r="AU60">
        <f t="shared" si="2"/>
        <v>13</v>
      </c>
    </row>
    <row r="61" spans="1:47" x14ac:dyDescent="0.25">
      <c r="A61" s="4" t="s">
        <v>29</v>
      </c>
      <c r="B61" t="s">
        <v>25</v>
      </c>
      <c r="C61" s="3">
        <v>42114</v>
      </c>
      <c r="D61">
        <v>1</v>
      </c>
      <c r="E61">
        <v>500</v>
      </c>
      <c r="H61" s="2" t="s">
        <v>50</v>
      </c>
      <c r="I61" s="2" t="s">
        <v>23</v>
      </c>
      <c r="J61">
        <v>4</v>
      </c>
      <c r="K61" s="2" t="s">
        <v>21</v>
      </c>
      <c r="L61" s="20" t="s">
        <v>87</v>
      </c>
      <c r="N61">
        <v>138.46</v>
      </c>
      <c r="O61">
        <f t="shared" si="3"/>
        <v>138.46</v>
      </c>
      <c r="P61" s="2">
        <f>IF(ISNUMBER(O61),SUMIFS(O$1:$O61,A$1:$A61,A61,H$1:$H61,H61,D$1:$D61,D61),"")</f>
        <v>834.66000000000008</v>
      </c>
      <c r="R61" s="5"/>
      <c r="AE61">
        <v>22.3</v>
      </c>
      <c r="AF61" s="2">
        <f t="shared" si="0"/>
        <v>3.3000000000000002E-2</v>
      </c>
      <c r="AG61">
        <v>3.3000000000000002E-2</v>
      </c>
      <c r="AJ61">
        <v>2.4E-2</v>
      </c>
      <c r="AL61">
        <v>0.39900000000000002</v>
      </c>
      <c r="AM61">
        <v>0.38200000000000001</v>
      </c>
      <c r="AN61">
        <v>0.192</v>
      </c>
      <c r="AS61" s="2">
        <f t="shared" si="1"/>
        <v>4.569</v>
      </c>
      <c r="AT61" s="2">
        <f>IF(ISNUMBER(AS61),SUMIFS($AS$1:AS61,$A$1:A61,A61,$H$1:H61,H61,$D$1:D61,D61),"")</f>
        <v>25.375999999999998</v>
      </c>
      <c r="AU61">
        <f t="shared" si="2"/>
        <v>12</v>
      </c>
    </row>
    <row r="62" spans="1:47" x14ac:dyDescent="0.25">
      <c r="A62" s="4" t="s">
        <v>26</v>
      </c>
      <c r="B62" t="s">
        <v>25</v>
      </c>
      <c r="C62" s="3">
        <v>42114</v>
      </c>
      <c r="D62">
        <v>2</v>
      </c>
      <c r="E62">
        <v>0</v>
      </c>
      <c r="H62" s="2" t="s">
        <v>50</v>
      </c>
      <c r="I62" s="2" t="s">
        <v>23</v>
      </c>
      <c r="J62">
        <v>4</v>
      </c>
      <c r="K62" s="2" t="s">
        <v>21</v>
      </c>
      <c r="L62" s="20" t="s">
        <v>87</v>
      </c>
      <c r="N62">
        <v>38.89</v>
      </c>
      <c r="O62">
        <f t="shared" si="3"/>
        <v>38.89</v>
      </c>
      <c r="P62" s="2">
        <f>IF(ISNUMBER(O62),SUMIFS(O$1:$O62,A$1:$A62,A62,H$1:$H62,H62,D$1:$D62,D62),"")</f>
        <v>462.90999999999997</v>
      </c>
      <c r="R62" s="5"/>
      <c r="AE62">
        <v>20.7</v>
      </c>
      <c r="AF62" s="2">
        <f t="shared" si="0"/>
        <v>3.1E-2</v>
      </c>
      <c r="AG62">
        <v>3.1E-2</v>
      </c>
      <c r="AJ62">
        <v>4.4999999999999998E-2</v>
      </c>
      <c r="AK62">
        <v>4.0000000000000001E-3</v>
      </c>
      <c r="AL62">
        <v>0.33300000000000002</v>
      </c>
      <c r="AM62">
        <v>0.36</v>
      </c>
      <c r="AN62">
        <v>0.254</v>
      </c>
      <c r="AS62" s="2">
        <f t="shared" si="1"/>
        <v>1.206</v>
      </c>
      <c r="AT62" s="2">
        <f>IF(ISNUMBER(AS62),SUMIFS($AS$1:AS62,$A$1:A62,A62,$H$1:H62,H62,$D$1:D62,D62),"")</f>
        <v>13.016</v>
      </c>
      <c r="AU62">
        <f t="shared" si="2"/>
        <v>13</v>
      </c>
    </row>
    <row r="63" spans="1:47" x14ac:dyDescent="0.25">
      <c r="A63" s="4" t="s">
        <v>28</v>
      </c>
      <c r="B63" t="s">
        <v>25</v>
      </c>
      <c r="C63" s="3">
        <v>42114</v>
      </c>
      <c r="D63">
        <v>2</v>
      </c>
      <c r="E63">
        <v>50</v>
      </c>
      <c r="H63" s="2" t="s">
        <v>50</v>
      </c>
      <c r="I63" s="2" t="s">
        <v>23</v>
      </c>
      <c r="J63">
        <v>4</v>
      </c>
      <c r="K63" s="2" t="s">
        <v>21</v>
      </c>
      <c r="L63" s="20" t="s">
        <v>87</v>
      </c>
      <c r="N63">
        <v>75.290000000000006</v>
      </c>
      <c r="O63">
        <f t="shared" si="3"/>
        <v>75.290000000000006</v>
      </c>
      <c r="P63" s="2">
        <f>IF(ISNUMBER(O63),SUMIFS(O$1:$O63,A$1:$A63,A63,H$1:$H63,H63,D$1:$D63,D63),"")</f>
        <v>601.33999999999992</v>
      </c>
      <c r="R63" s="5"/>
      <c r="AE63">
        <v>19.8</v>
      </c>
      <c r="AF63" s="2">
        <f t="shared" si="0"/>
        <v>0.03</v>
      </c>
      <c r="AG63">
        <v>0.03</v>
      </c>
      <c r="AJ63">
        <v>5.7000000000000002E-2</v>
      </c>
      <c r="AK63">
        <v>3.0000000000000001E-3</v>
      </c>
      <c r="AL63">
        <v>0.38200000000000001</v>
      </c>
      <c r="AM63">
        <v>0.31</v>
      </c>
      <c r="AN63">
        <v>0.246</v>
      </c>
      <c r="AS63" s="2">
        <f t="shared" si="1"/>
        <v>2.2589999999999999</v>
      </c>
      <c r="AT63" s="2">
        <f>IF(ISNUMBER(AS63),SUMIFS($AS$1:AS63,$A$1:A63,A63,$H$1:H63,H63,$D$1:D63,D63),"")</f>
        <v>17.873999999999999</v>
      </c>
      <c r="AU63">
        <f t="shared" si="2"/>
        <v>13</v>
      </c>
    </row>
    <row r="64" spans="1:47" x14ac:dyDescent="0.25">
      <c r="A64" s="4" t="s">
        <v>27</v>
      </c>
      <c r="B64" t="s">
        <v>25</v>
      </c>
      <c r="C64" s="3">
        <v>42114</v>
      </c>
      <c r="D64">
        <v>2</v>
      </c>
      <c r="E64">
        <v>100</v>
      </c>
      <c r="H64" s="2" t="s">
        <v>50</v>
      </c>
      <c r="I64" s="2" t="s">
        <v>23</v>
      </c>
      <c r="J64">
        <v>4</v>
      </c>
      <c r="K64" s="2" t="s">
        <v>21</v>
      </c>
      <c r="L64" s="20" t="s">
        <v>87</v>
      </c>
      <c r="N64">
        <v>61.67</v>
      </c>
      <c r="O64">
        <f t="shared" si="3"/>
        <v>61.67</v>
      </c>
      <c r="P64" s="2">
        <f>IF(ISNUMBER(O64),SUMIFS(O$1:$O64,A$1:$A64,A64,H$1:$H64,H64,D$1:$D64,D64),"")</f>
        <v>533.5</v>
      </c>
      <c r="R64" s="5"/>
      <c r="AE64">
        <v>17.600000000000001</v>
      </c>
      <c r="AF64" s="2">
        <f t="shared" si="0"/>
        <v>2.7000000000000003E-2</v>
      </c>
      <c r="AG64">
        <v>2.7000000000000003E-2</v>
      </c>
      <c r="AJ64">
        <v>6.9000000000000006E-2</v>
      </c>
      <c r="AK64">
        <v>5.0000000000000001E-3</v>
      </c>
      <c r="AL64">
        <v>0.39400000000000002</v>
      </c>
      <c r="AM64">
        <v>0.47099999999999997</v>
      </c>
      <c r="AN64">
        <v>6.0999999999999999E-2</v>
      </c>
      <c r="AS64" s="2">
        <f t="shared" si="1"/>
        <v>1.665</v>
      </c>
      <c r="AT64" s="2">
        <f>IF(ISNUMBER(AS64),SUMIFS($AS$1:AS64,$A$1:A64,A64,$H$1:H64,H64,$D$1:D64,D64),"")</f>
        <v>13.452999999999999</v>
      </c>
      <c r="AU64">
        <f t="shared" si="2"/>
        <v>13</v>
      </c>
    </row>
    <row r="65" spans="1:47" x14ac:dyDescent="0.25">
      <c r="A65" s="4" t="s">
        <v>24</v>
      </c>
      <c r="B65" t="s">
        <v>25</v>
      </c>
      <c r="C65" s="3">
        <v>42114</v>
      </c>
      <c r="D65">
        <v>2</v>
      </c>
      <c r="E65">
        <v>200</v>
      </c>
      <c r="H65" s="2" t="s">
        <v>50</v>
      </c>
      <c r="I65" s="2" t="s">
        <v>23</v>
      </c>
      <c r="J65">
        <v>4</v>
      </c>
      <c r="K65" s="2" t="s">
        <v>21</v>
      </c>
      <c r="L65" s="20" t="s">
        <v>87</v>
      </c>
      <c r="N65">
        <v>61.05</v>
      </c>
      <c r="O65">
        <f t="shared" si="3"/>
        <v>61.05</v>
      </c>
      <c r="P65" s="2">
        <f>IF(ISNUMBER(O65),SUMIFS(O$1:$O65,A$1:$A65,A65,H$1:$H65,H65,D$1:$D65,D65),"")</f>
        <v>673.41</v>
      </c>
      <c r="R65" s="5"/>
      <c r="AE65">
        <v>20.100000000000001</v>
      </c>
      <c r="AF65" s="2">
        <f t="shared" si="0"/>
        <v>3.1E-2</v>
      </c>
      <c r="AG65">
        <v>3.1E-2</v>
      </c>
      <c r="AJ65">
        <v>5.7000000000000002E-2</v>
      </c>
      <c r="AK65">
        <v>1E-3</v>
      </c>
      <c r="AL65">
        <v>0.28199999999999997</v>
      </c>
      <c r="AM65">
        <v>0.65200000000000002</v>
      </c>
      <c r="AN65">
        <v>7.0000000000000001E-3</v>
      </c>
      <c r="AS65" s="2">
        <f t="shared" si="1"/>
        <v>1.893</v>
      </c>
      <c r="AT65" s="2">
        <f>IF(ISNUMBER(AS65),SUMIFS($AS$1:AS65,$A$1:A65,A65,$H$1:H65,H65,$D$1:D65,D65),"")</f>
        <v>18.240000000000002</v>
      </c>
      <c r="AU65">
        <f t="shared" si="2"/>
        <v>13</v>
      </c>
    </row>
    <row r="66" spans="1:47" x14ac:dyDescent="0.25">
      <c r="A66" s="4" t="s">
        <v>30</v>
      </c>
      <c r="B66" t="s">
        <v>25</v>
      </c>
      <c r="C66" s="3">
        <v>42114</v>
      </c>
      <c r="D66">
        <v>2</v>
      </c>
      <c r="E66">
        <v>350</v>
      </c>
      <c r="H66" s="2" t="s">
        <v>50</v>
      </c>
      <c r="I66" s="2" t="s">
        <v>23</v>
      </c>
      <c r="J66">
        <v>4</v>
      </c>
      <c r="K66" s="2" t="s">
        <v>21</v>
      </c>
      <c r="L66" s="20" t="s">
        <v>87</v>
      </c>
      <c r="N66">
        <v>88.11</v>
      </c>
      <c r="O66">
        <f t="shared" si="3"/>
        <v>88.11</v>
      </c>
      <c r="P66" s="2">
        <f>IF(ISNUMBER(O66),SUMIFS(O$1:$O66,A$1:$A66,A66,H$1:$H66,H66,D$1:$D66,D66),"")</f>
        <v>619.89</v>
      </c>
      <c r="R66" s="5"/>
      <c r="AE66">
        <v>20.3</v>
      </c>
      <c r="AF66" s="2">
        <f t="shared" ref="AF66:AF129" si="4">IF(ISNUMBER(AG66),AG66,"")</f>
        <v>3.1E-2</v>
      </c>
      <c r="AG66">
        <v>3.1E-2</v>
      </c>
      <c r="AJ66">
        <v>0.17</v>
      </c>
      <c r="AK66">
        <v>4.0000000000000001E-3</v>
      </c>
      <c r="AL66">
        <v>0.40500000000000003</v>
      </c>
      <c r="AM66">
        <v>0.39300000000000002</v>
      </c>
      <c r="AN66">
        <v>8.0000000000000002E-3</v>
      </c>
      <c r="AP66">
        <v>1.9E-2</v>
      </c>
      <c r="AS66" s="2">
        <f t="shared" ref="AS66:AS129" si="5">IF(AND(ISNUMBER(AG66),ISNUMBER(O66)),ROUND(O66*AG66,3),"")</f>
        <v>2.7309999999999999</v>
      </c>
      <c r="AT66" s="2">
        <f>IF(ISNUMBER(AS66),SUMIFS($AS$1:AS66,$A$1:A66,A66,$H$1:H66,H66,$D$1:D66,D66),"")</f>
        <v>18.641999999999999</v>
      </c>
      <c r="AU66">
        <f t="shared" ref="AU66:AU129" si="6">COUNT(M66:AT66)</f>
        <v>14</v>
      </c>
    </row>
    <row r="67" spans="1:47" x14ac:dyDescent="0.25">
      <c r="A67" s="4" t="s">
        <v>29</v>
      </c>
      <c r="B67" t="s">
        <v>25</v>
      </c>
      <c r="C67" s="3">
        <v>42114</v>
      </c>
      <c r="D67">
        <v>2</v>
      </c>
      <c r="E67">
        <v>500</v>
      </c>
      <c r="H67" s="2" t="s">
        <v>50</v>
      </c>
      <c r="I67" s="2" t="s">
        <v>23</v>
      </c>
      <c r="J67">
        <v>4</v>
      </c>
      <c r="K67" s="2" t="s">
        <v>21</v>
      </c>
      <c r="L67" s="20" t="s">
        <v>87</v>
      </c>
      <c r="N67">
        <v>118.17</v>
      </c>
      <c r="O67">
        <f t="shared" ref="O67:O130" si="7">N67</f>
        <v>118.17</v>
      </c>
      <c r="P67" s="2">
        <f>IF(ISNUMBER(O67),SUMIFS(O$1:$O67,A$1:$A67,A67,H$1:$H67,H67,D$1:$D67,D67),"")</f>
        <v>695.96999999999991</v>
      </c>
      <c r="R67" s="5"/>
      <c r="AE67">
        <v>22.9</v>
      </c>
      <c r="AF67" s="2">
        <f t="shared" si="4"/>
        <v>3.5000000000000003E-2</v>
      </c>
      <c r="AG67">
        <v>3.5000000000000003E-2</v>
      </c>
      <c r="AJ67">
        <v>0.126</v>
      </c>
      <c r="AK67">
        <v>0</v>
      </c>
      <c r="AL67">
        <v>0.34899999999999998</v>
      </c>
      <c r="AM67">
        <v>0.505</v>
      </c>
      <c r="AN67">
        <v>0.02</v>
      </c>
      <c r="AS67" s="2">
        <f t="shared" si="5"/>
        <v>4.1360000000000001</v>
      </c>
      <c r="AT67" s="2">
        <f>IF(ISNUMBER(AS67),SUMIFS($AS$1:AS67,$A$1:A67,A67,$H$1:H67,H67,$D$1:D67,D67),"")</f>
        <v>21.995999999999999</v>
      </c>
      <c r="AU67">
        <f t="shared" si="6"/>
        <v>13</v>
      </c>
    </row>
    <row r="68" spans="1:47" x14ac:dyDescent="0.25">
      <c r="A68" s="4" t="s">
        <v>26</v>
      </c>
      <c r="B68" t="s">
        <v>25</v>
      </c>
      <c r="C68" s="3">
        <v>42114</v>
      </c>
      <c r="D68">
        <v>3</v>
      </c>
      <c r="E68">
        <v>0</v>
      </c>
      <c r="H68" s="2" t="s">
        <v>50</v>
      </c>
      <c r="I68" s="2" t="s">
        <v>23</v>
      </c>
      <c r="J68">
        <v>4</v>
      </c>
      <c r="K68" s="2" t="s">
        <v>21</v>
      </c>
      <c r="L68" s="20" t="s">
        <v>87</v>
      </c>
      <c r="N68">
        <v>71.52</v>
      </c>
      <c r="O68">
        <f t="shared" si="7"/>
        <v>71.52</v>
      </c>
      <c r="P68" s="2">
        <f>IF(ISNUMBER(O68),SUMIFS(O$1:$O68,A$1:$A68,A68,H$1:$H68,H68,D$1:$D68,D68),"")</f>
        <v>723.39</v>
      </c>
      <c r="R68" s="5"/>
      <c r="AE68">
        <v>19.2</v>
      </c>
      <c r="AF68" s="2">
        <f t="shared" si="4"/>
        <v>2.8999999999999998E-2</v>
      </c>
      <c r="AG68">
        <v>2.8999999999999998E-2</v>
      </c>
      <c r="AJ68">
        <v>8.9999999999999993E-3</v>
      </c>
      <c r="AK68">
        <v>6.0000000000000001E-3</v>
      </c>
      <c r="AL68">
        <v>0.628</v>
      </c>
      <c r="AM68">
        <v>0.24</v>
      </c>
      <c r="AN68">
        <v>0.109</v>
      </c>
      <c r="AP68">
        <v>6.0000000000000001E-3</v>
      </c>
      <c r="AS68" s="2">
        <f t="shared" si="5"/>
        <v>2.0739999999999998</v>
      </c>
      <c r="AT68" s="2">
        <f>IF(ISNUMBER(AS68),SUMIFS($AS$1:AS68,$A$1:A68,A68,$H$1:H68,H68,$D$1:D68,D68),"")</f>
        <v>19.859000000000002</v>
      </c>
      <c r="AU68">
        <f t="shared" si="6"/>
        <v>14</v>
      </c>
    </row>
    <row r="69" spans="1:47" x14ac:dyDescent="0.25">
      <c r="A69" s="4" t="s">
        <v>28</v>
      </c>
      <c r="B69" t="s">
        <v>25</v>
      </c>
      <c r="C69" s="3">
        <v>42114</v>
      </c>
      <c r="D69">
        <v>3</v>
      </c>
      <c r="E69">
        <v>50</v>
      </c>
      <c r="H69" s="2" t="s">
        <v>50</v>
      </c>
      <c r="I69" s="2" t="s">
        <v>23</v>
      </c>
      <c r="J69">
        <v>4</v>
      </c>
      <c r="K69" s="2" t="s">
        <v>21</v>
      </c>
      <c r="L69" s="20" t="s">
        <v>87</v>
      </c>
      <c r="N69">
        <v>52.88</v>
      </c>
      <c r="O69">
        <f t="shared" si="7"/>
        <v>52.88</v>
      </c>
      <c r="P69" s="2">
        <f>IF(ISNUMBER(O69),SUMIFS(O$1:$O69,A$1:$A69,A69,H$1:$H69,H69,D$1:$D69,D69),"")</f>
        <v>667.37</v>
      </c>
      <c r="R69" s="5"/>
      <c r="AE69">
        <v>19.5</v>
      </c>
      <c r="AF69" s="2">
        <f t="shared" si="4"/>
        <v>0.03</v>
      </c>
      <c r="AG69">
        <v>0.03</v>
      </c>
      <c r="AJ69">
        <v>7.0000000000000001E-3</v>
      </c>
      <c r="AK69">
        <v>2E-3</v>
      </c>
      <c r="AL69">
        <v>0.39800000000000002</v>
      </c>
      <c r="AM69">
        <v>0.35899999999999999</v>
      </c>
      <c r="AN69">
        <v>0.23400000000000001</v>
      </c>
      <c r="AS69" s="2">
        <f t="shared" si="5"/>
        <v>1.5860000000000001</v>
      </c>
      <c r="AT69" s="2">
        <f>IF(ISNUMBER(AS69),SUMIFS($AS$1:AS69,$A$1:A69,A69,$H$1:H69,H69,$D$1:D69,D69),"")</f>
        <v>17.387</v>
      </c>
      <c r="AU69">
        <f t="shared" si="6"/>
        <v>13</v>
      </c>
    </row>
    <row r="70" spans="1:47" x14ac:dyDescent="0.25">
      <c r="A70" s="4" t="s">
        <v>27</v>
      </c>
      <c r="B70" t="s">
        <v>25</v>
      </c>
      <c r="C70" s="3">
        <v>42114</v>
      </c>
      <c r="D70">
        <v>3</v>
      </c>
      <c r="E70">
        <v>100</v>
      </c>
      <c r="H70" s="2" t="s">
        <v>50</v>
      </c>
      <c r="I70" s="2" t="s">
        <v>23</v>
      </c>
      <c r="J70">
        <v>4</v>
      </c>
      <c r="K70" s="2" t="s">
        <v>21</v>
      </c>
      <c r="L70" s="20" t="s">
        <v>87</v>
      </c>
      <c r="N70">
        <v>128.01</v>
      </c>
      <c r="O70">
        <f t="shared" si="7"/>
        <v>128.01</v>
      </c>
      <c r="P70" s="2">
        <f>IF(ISNUMBER(O70),SUMIFS(O$1:$O70,A$1:$A70,A70,H$1:$H70,H70,D$1:$D70,D70),"")</f>
        <v>815.89</v>
      </c>
      <c r="R70" s="5"/>
      <c r="AE70">
        <v>17.600000000000001</v>
      </c>
      <c r="AF70" s="2">
        <f t="shared" si="4"/>
        <v>2.7000000000000003E-2</v>
      </c>
      <c r="AG70">
        <v>2.7000000000000003E-2</v>
      </c>
      <c r="AJ70">
        <v>0.01</v>
      </c>
      <c r="AK70">
        <v>1E-3</v>
      </c>
      <c r="AL70">
        <v>0.4</v>
      </c>
      <c r="AM70">
        <v>0.29199999999999998</v>
      </c>
      <c r="AN70">
        <v>0.28999999999999998</v>
      </c>
      <c r="AP70">
        <v>8.0000000000000002E-3</v>
      </c>
      <c r="AS70" s="2">
        <f t="shared" si="5"/>
        <v>3.456</v>
      </c>
      <c r="AT70" s="2">
        <f>IF(ISNUMBER(AS70),SUMIFS($AS$1:AS70,$A$1:A70,A70,$H$1:H70,H70,$D$1:D70,D70),"")</f>
        <v>19.593</v>
      </c>
      <c r="AU70">
        <f t="shared" si="6"/>
        <v>14</v>
      </c>
    </row>
    <row r="71" spans="1:47" x14ac:dyDescent="0.25">
      <c r="A71" s="4" t="s">
        <v>24</v>
      </c>
      <c r="B71" t="s">
        <v>25</v>
      </c>
      <c r="C71" s="3">
        <v>42114</v>
      </c>
      <c r="D71">
        <v>3</v>
      </c>
      <c r="E71">
        <v>200</v>
      </c>
      <c r="H71" s="2" t="s">
        <v>50</v>
      </c>
      <c r="I71" s="2" t="s">
        <v>23</v>
      </c>
      <c r="J71">
        <v>4</v>
      </c>
      <c r="K71" s="2" t="s">
        <v>21</v>
      </c>
      <c r="L71" s="20" t="s">
        <v>87</v>
      </c>
      <c r="N71">
        <v>121.6</v>
      </c>
      <c r="O71">
        <f t="shared" si="7"/>
        <v>121.6</v>
      </c>
      <c r="P71" s="2">
        <f>IF(ISNUMBER(O71),SUMIFS(O$1:$O71,A$1:$A71,A71,H$1:$H71,H71,D$1:$D71,D71),"")</f>
        <v>881.72</v>
      </c>
      <c r="R71" s="5"/>
      <c r="AE71">
        <v>18.100000000000001</v>
      </c>
      <c r="AF71" s="2">
        <f t="shared" si="4"/>
        <v>2.7999999999999997E-2</v>
      </c>
      <c r="AG71">
        <v>2.7999999999999997E-2</v>
      </c>
      <c r="AJ71">
        <v>8.9999999999999993E-3</v>
      </c>
      <c r="AK71">
        <v>2E-3</v>
      </c>
      <c r="AL71">
        <v>0.47599999999999998</v>
      </c>
      <c r="AM71">
        <v>0.34799999999999998</v>
      </c>
      <c r="AN71">
        <v>0.16400000000000001</v>
      </c>
      <c r="AP71">
        <v>0</v>
      </c>
      <c r="AS71" s="2">
        <f t="shared" si="5"/>
        <v>3.4049999999999998</v>
      </c>
      <c r="AT71" s="2">
        <f>IF(ISNUMBER(AS71),SUMIFS($AS$1:AS71,$A$1:A71,A71,$H$1:H71,H71,$D$1:D71,D71),"")</f>
        <v>20.16</v>
      </c>
      <c r="AU71">
        <f t="shared" si="6"/>
        <v>14</v>
      </c>
    </row>
    <row r="72" spans="1:47" x14ac:dyDescent="0.25">
      <c r="A72" s="4" t="s">
        <v>30</v>
      </c>
      <c r="B72" t="s">
        <v>25</v>
      </c>
      <c r="C72" s="3">
        <v>42114</v>
      </c>
      <c r="D72">
        <v>3</v>
      </c>
      <c r="E72">
        <v>350</v>
      </c>
      <c r="H72" s="2" t="s">
        <v>50</v>
      </c>
      <c r="I72" s="2" t="s">
        <v>23</v>
      </c>
      <c r="J72">
        <v>4</v>
      </c>
      <c r="K72" s="2" t="s">
        <v>21</v>
      </c>
      <c r="L72" s="20" t="s">
        <v>87</v>
      </c>
      <c r="N72">
        <v>125.61</v>
      </c>
      <c r="O72">
        <f t="shared" si="7"/>
        <v>125.61</v>
      </c>
      <c r="P72" s="2">
        <f>IF(ISNUMBER(O72),SUMIFS(O$1:$O72,A$1:$A72,A72,H$1:$H72,H72,D$1:$D72,D72),"")</f>
        <v>851.06</v>
      </c>
      <c r="R72" s="5"/>
      <c r="AE72">
        <v>19.5</v>
      </c>
      <c r="AF72" s="2">
        <f t="shared" si="4"/>
        <v>0.03</v>
      </c>
      <c r="AG72">
        <v>0.03</v>
      </c>
      <c r="AJ72">
        <v>3.3000000000000002E-2</v>
      </c>
      <c r="AK72">
        <v>1.2E-2</v>
      </c>
      <c r="AL72">
        <v>0.45900000000000002</v>
      </c>
      <c r="AM72">
        <v>0.29099999999999998</v>
      </c>
      <c r="AN72">
        <v>0.19800000000000001</v>
      </c>
      <c r="AP72">
        <v>6.0000000000000001E-3</v>
      </c>
      <c r="AS72" s="2">
        <f t="shared" si="5"/>
        <v>3.7679999999999998</v>
      </c>
      <c r="AT72" s="2">
        <f>IF(ISNUMBER(AS72),SUMIFS($AS$1:AS72,$A$1:A72,A72,$H$1:H72,H72,$D$1:D72,D72),"")</f>
        <v>21.748999999999999</v>
      </c>
      <c r="AU72">
        <f t="shared" si="6"/>
        <v>14</v>
      </c>
    </row>
    <row r="73" spans="1:47" x14ac:dyDescent="0.25">
      <c r="A73" s="4" t="s">
        <v>29</v>
      </c>
      <c r="B73" t="s">
        <v>25</v>
      </c>
      <c r="C73" s="3">
        <v>42114</v>
      </c>
      <c r="D73">
        <v>3</v>
      </c>
      <c r="E73">
        <v>500</v>
      </c>
      <c r="H73" s="2" t="s">
        <v>50</v>
      </c>
      <c r="I73" s="2" t="s">
        <v>23</v>
      </c>
      <c r="J73">
        <v>4</v>
      </c>
      <c r="K73" s="2" t="s">
        <v>21</v>
      </c>
      <c r="L73" s="20" t="s">
        <v>87</v>
      </c>
      <c r="N73">
        <v>186.37</v>
      </c>
      <c r="O73">
        <f t="shared" si="7"/>
        <v>186.37</v>
      </c>
      <c r="P73" s="2">
        <f>IF(ISNUMBER(O73),SUMIFS(O$1:$O73,A$1:$A73,A73,H$1:$H73,H73,D$1:$D73,D73),"")</f>
        <v>1185.54</v>
      </c>
      <c r="R73" s="5"/>
      <c r="AE73">
        <v>21.2</v>
      </c>
      <c r="AF73" s="2">
        <f t="shared" si="4"/>
        <v>3.2000000000000001E-2</v>
      </c>
      <c r="AG73">
        <v>3.2000000000000001E-2</v>
      </c>
      <c r="AK73">
        <v>3.0000000000000001E-3</v>
      </c>
      <c r="AL73">
        <v>0.54200000000000004</v>
      </c>
      <c r="AM73">
        <v>0.318</v>
      </c>
      <c r="AN73">
        <v>0.13</v>
      </c>
      <c r="AP73">
        <v>1E-3</v>
      </c>
      <c r="AS73" s="2">
        <f t="shared" si="5"/>
        <v>5.9640000000000004</v>
      </c>
      <c r="AT73" s="2">
        <f>IF(ISNUMBER(AS73),SUMIFS($AS$1:AS73,$A$1:A73,A73,$H$1:H73,H73,$D$1:D73,D73),"")</f>
        <v>30.974999999999994</v>
      </c>
      <c r="AU73">
        <f t="shared" si="6"/>
        <v>13</v>
      </c>
    </row>
    <row r="74" spans="1:47" x14ac:dyDescent="0.25">
      <c r="A74" s="4" t="s">
        <v>26</v>
      </c>
      <c r="B74" t="s">
        <v>25</v>
      </c>
      <c r="C74" s="3">
        <v>42163</v>
      </c>
      <c r="D74">
        <v>1</v>
      </c>
      <c r="E74">
        <v>0</v>
      </c>
      <c r="H74" s="2" t="s">
        <v>50</v>
      </c>
      <c r="I74" s="2" t="s">
        <v>23</v>
      </c>
      <c r="J74">
        <v>5</v>
      </c>
      <c r="K74" s="2" t="s">
        <v>21</v>
      </c>
      <c r="L74" s="20" t="s">
        <v>87</v>
      </c>
      <c r="N74">
        <v>36.72</v>
      </c>
      <c r="O74">
        <f t="shared" si="7"/>
        <v>36.72</v>
      </c>
      <c r="P74" s="2">
        <f>IF(ISNUMBER(O74),SUMIFS(O$1:$O74,A$1:$A74,A74,H$1:$H74,H74,D$1:$D74,D74),"")</f>
        <v>445.07000000000005</v>
      </c>
      <c r="R74" s="5"/>
      <c r="AE74">
        <v>20</v>
      </c>
      <c r="AF74" s="2">
        <f t="shared" si="4"/>
        <v>3.1E-2</v>
      </c>
      <c r="AG74">
        <v>3.1E-2</v>
      </c>
      <c r="AJ74">
        <v>4.3999999999999997E-2</v>
      </c>
      <c r="AL74">
        <v>0.186</v>
      </c>
      <c r="AM74">
        <v>0.62</v>
      </c>
      <c r="AN74">
        <v>0.15</v>
      </c>
      <c r="AS74" s="2">
        <f t="shared" si="5"/>
        <v>1.1379999999999999</v>
      </c>
      <c r="AT74" s="2">
        <f>IF(ISNUMBER(AS74),SUMIFS($AS$1:AS74,$A$1:A74,A74,$H$1:H74,H74,$D$1:D74,D74),"")</f>
        <v>12.867000000000001</v>
      </c>
      <c r="AU74">
        <f t="shared" si="6"/>
        <v>12</v>
      </c>
    </row>
    <row r="75" spans="1:47" x14ac:dyDescent="0.25">
      <c r="A75" s="4" t="s">
        <v>28</v>
      </c>
      <c r="B75" t="s">
        <v>25</v>
      </c>
      <c r="C75" s="3">
        <v>42163</v>
      </c>
      <c r="D75">
        <v>1</v>
      </c>
      <c r="E75">
        <v>50</v>
      </c>
      <c r="H75" s="2" t="s">
        <v>50</v>
      </c>
      <c r="I75" s="2" t="s">
        <v>23</v>
      </c>
      <c r="J75">
        <v>5</v>
      </c>
      <c r="K75" s="2" t="s">
        <v>21</v>
      </c>
      <c r="L75" s="20" t="s">
        <v>87</v>
      </c>
      <c r="N75">
        <v>68.430000000000007</v>
      </c>
      <c r="O75">
        <f t="shared" si="7"/>
        <v>68.430000000000007</v>
      </c>
      <c r="P75" s="2">
        <f>IF(ISNUMBER(O75),SUMIFS(O$1:$O75,A$1:$A75,A75,H$1:$H75,H75,D$1:$D75,D75),"")</f>
        <v>746.43000000000006</v>
      </c>
      <c r="R75" s="5"/>
      <c r="AE75">
        <v>20</v>
      </c>
      <c r="AF75" s="2">
        <f t="shared" si="4"/>
        <v>3.1E-2</v>
      </c>
      <c r="AG75">
        <v>3.1E-2</v>
      </c>
      <c r="AJ75">
        <v>4.4999999999999998E-2</v>
      </c>
      <c r="AK75">
        <v>2E-3</v>
      </c>
      <c r="AL75">
        <v>0.26700000000000002</v>
      </c>
      <c r="AM75">
        <v>0.499</v>
      </c>
      <c r="AN75">
        <v>0.184</v>
      </c>
      <c r="AS75" s="2">
        <f t="shared" si="5"/>
        <v>2.121</v>
      </c>
      <c r="AT75" s="2">
        <f>IF(ISNUMBER(AS75),SUMIFS($AS$1:AS75,$A$1:A75,A75,$H$1:H75,H75,$D$1:D75,D75),"")</f>
        <v>21.874999999999996</v>
      </c>
      <c r="AU75">
        <f t="shared" si="6"/>
        <v>13</v>
      </c>
    </row>
    <row r="76" spans="1:47" x14ac:dyDescent="0.25">
      <c r="A76" s="4" t="s">
        <v>27</v>
      </c>
      <c r="B76" t="s">
        <v>25</v>
      </c>
      <c r="C76" s="3">
        <v>42163</v>
      </c>
      <c r="D76">
        <v>1</v>
      </c>
      <c r="E76">
        <v>100</v>
      </c>
      <c r="H76" s="2" t="s">
        <v>50</v>
      </c>
      <c r="I76" s="2" t="s">
        <v>23</v>
      </c>
      <c r="J76">
        <v>5</v>
      </c>
      <c r="K76" s="2" t="s">
        <v>21</v>
      </c>
      <c r="L76" s="20" t="s">
        <v>87</v>
      </c>
      <c r="N76">
        <v>131.01</v>
      </c>
      <c r="O76">
        <f t="shared" si="7"/>
        <v>131.01</v>
      </c>
      <c r="P76" s="2">
        <f>IF(ISNUMBER(O76),SUMIFS(O$1:$O76,A$1:$A76,A76,H$1:$H76,H76,D$1:$D76,D76),"")</f>
        <v>841.51</v>
      </c>
      <c r="R76" s="5"/>
      <c r="AE76">
        <v>20.7</v>
      </c>
      <c r="AF76" s="2">
        <f t="shared" si="4"/>
        <v>3.2000000000000001E-2</v>
      </c>
      <c r="AG76">
        <v>3.2000000000000001E-2</v>
      </c>
      <c r="AJ76">
        <v>3.5000000000000003E-2</v>
      </c>
      <c r="AL76">
        <v>0.34200000000000003</v>
      </c>
      <c r="AM76">
        <v>0.51900000000000002</v>
      </c>
      <c r="AN76">
        <v>0.10299999999999999</v>
      </c>
      <c r="AS76" s="2">
        <f t="shared" si="5"/>
        <v>4.1920000000000002</v>
      </c>
      <c r="AT76" s="2">
        <f>IF(ISNUMBER(AS76),SUMIFS($AS$1:AS76,$A$1:A76,A76,$H$1:H76,H76,$D$1:D76,D76),"")</f>
        <v>23.968</v>
      </c>
      <c r="AU76">
        <f t="shared" si="6"/>
        <v>12</v>
      </c>
    </row>
    <row r="77" spans="1:47" x14ac:dyDescent="0.25">
      <c r="A77" s="4" t="s">
        <v>24</v>
      </c>
      <c r="B77" t="s">
        <v>25</v>
      </c>
      <c r="C77" s="3">
        <v>42163</v>
      </c>
      <c r="D77">
        <v>1</v>
      </c>
      <c r="E77">
        <v>200</v>
      </c>
      <c r="H77" s="2" t="s">
        <v>50</v>
      </c>
      <c r="I77" s="2" t="s">
        <v>23</v>
      </c>
      <c r="J77">
        <v>5</v>
      </c>
      <c r="K77" s="2" t="s">
        <v>21</v>
      </c>
      <c r="L77" s="20" t="s">
        <v>87</v>
      </c>
      <c r="N77">
        <v>131.05000000000001</v>
      </c>
      <c r="O77">
        <f t="shared" si="7"/>
        <v>131.05000000000001</v>
      </c>
      <c r="P77" s="2">
        <f>IF(ISNUMBER(O77),SUMIFS(O$1:$O77,A$1:$A77,A77,H$1:$H77,H77,D$1:$D77,D77),"")</f>
        <v>1076.3399999999999</v>
      </c>
      <c r="R77" s="5"/>
      <c r="AE77">
        <v>20</v>
      </c>
      <c r="AF77" s="2">
        <f t="shared" si="4"/>
        <v>0.03</v>
      </c>
      <c r="AG77">
        <v>0.03</v>
      </c>
      <c r="AJ77">
        <v>2.9000000000000001E-2</v>
      </c>
      <c r="AK77">
        <v>3.0000000000000001E-3</v>
      </c>
      <c r="AL77">
        <v>0.32700000000000001</v>
      </c>
      <c r="AM77">
        <v>0.54700000000000004</v>
      </c>
      <c r="AN77">
        <v>8.8999999999999996E-2</v>
      </c>
      <c r="AS77" s="2">
        <f t="shared" si="5"/>
        <v>3.9319999999999999</v>
      </c>
      <c r="AT77" s="2">
        <f>IF(ISNUMBER(AS77),SUMIFS($AS$1:AS77,$A$1:A77,A77,$H$1:H77,H77,$D$1:D77,D77),"")</f>
        <v>28.602999999999998</v>
      </c>
      <c r="AU77">
        <f t="shared" si="6"/>
        <v>13</v>
      </c>
    </row>
    <row r="78" spans="1:47" x14ac:dyDescent="0.25">
      <c r="A78" s="4" t="s">
        <v>30</v>
      </c>
      <c r="B78" t="s">
        <v>25</v>
      </c>
      <c r="C78" s="3">
        <v>42163</v>
      </c>
      <c r="D78">
        <v>1</v>
      </c>
      <c r="E78">
        <v>350</v>
      </c>
      <c r="H78" s="2" t="s">
        <v>50</v>
      </c>
      <c r="I78" s="2" t="s">
        <v>23</v>
      </c>
      <c r="J78">
        <v>5</v>
      </c>
      <c r="K78" s="2" t="s">
        <v>21</v>
      </c>
      <c r="L78" s="20" t="s">
        <v>87</v>
      </c>
      <c r="N78">
        <v>161.81</v>
      </c>
      <c r="O78">
        <f t="shared" si="7"/>
        <v>161.81</v>
      </c>
      <c r="P78" s="2">
        <f>IF(ISNUMBER(O78),SUMIFS(O$1:$O78,A$1:$A78,A78,H$1:$H78,H78,D$1:$D78,D78),"")</f>
        <v>1033.47</v>
      </c>
      <c r="R78" s="5"/>
      <c r="AE78">
        <v>19.600000000000001</v>
      </c>
      <c r="AF78" s="2">
        <f t="shared" si="4"/>
        <v>0.03</v>
      </c>
      <c r="AG78">
        <v>0.03</v>
      </c>
      <c r="AJ78">
        <v>2.5000000000000001E-2</v>
      </c>
      <c r="AK78">
        <v>0</v>
      </c>
      <c r="AL78">
        <v>0.49399999999999999</v>
      </c>
      <c r="AM78">
        <v>0.38400000000000001</v>
      </c>
      <c r="AN78">
        <v>9.1999999999999998E-2</v>
      </c>
      <c r="AS78" s="2">
        <f t="shared" si="5"/>
        <v>4.8540000000000001</v>
      </c>
      <c r="AT78" s="2">
        <f>IF(ISNUMBER(AS78),SUMIFS($AS$1:AS78,$A$1:A78,A78,$H$1:H78,H78,$D$1:D78,D78),"")</f>
        <v>27.437999999999999</v>
      </c>
      <c r="AU78">
        <f t="shared" si="6"/>
        <v>13</v>
      </c>
    </row>
    <row r="79" spans="1:47" x14ac:dyDescent="0.25">
      <c r="A79" s="4" t="s">
        <v>29</v>
      </c>
      <c r="B79" t="s">
        <v>25</v>
      </c>
      <c r="C79" s="3">
        <v>42163</v>
      </c>
      <c r="D79">
        <v>1</v>
      </c>
      <c r="E79">
        <v>500</v>
      </c>
      <c r="H79" s="2" t="s">
        <v>50</v>
      </c>
      <c r="I79" s="2" t="s">
        <v>23</v>
      </c>
      <c r="J79">
        <v>5</v>
      </c>
      <c r="K79" s="2" t="s">
        <v>21</v>
      </c>
      <c r="L79" s="20" t="s">
        <v>87</v>
      </c>
      <c r="N79">
        <v>210.96</v>
      </c>
      <c r="O79">
        <f t="shared" si="7"/>
        <v>210.96</v>
      </c>
      <c r="P79" s="2">
        <f>IF(ISNUMBER(O79),SUMIFS(O$1:$O79,A$1:$A79,A79,H$1:$H79,H79,D$1:$D79,D79),"")</f>
        <v>1045.6200000000001</v>
      </c>
      <c r="R79" s="5"/>
      <c r="AE79">
        <v>19.600000000000001</v>
      </c>
      <c r="AF79" s="2">
        <f t="shared" si="4"/>
        <v>0.03</v>
      </c>
      <c r="AG79">
        <v>0.03</v>
      </c>
      <c r="AJ79">
        <v>4.2999999999999997E-2</v>
      </c>
      <c r="AL79">
        <v>0.50700000000000001</v>
      </c>
      <c r="AM79">
        <v>0.39400000000000002</v>
      </c>
      <c r="AN79">
        <v>3.9E-2</v>
      </c>
      <c r="AP79">
        <v>2E-3</v>
      </c>
      <c r="AS79" s="2">
        <f t="shared" si="5"/>
        <v>6.3289999999999997</v>
      </c>
      <c r="AT79" s="2">
        <f>IF(ISNUMBER(AS79),SUMIFS($AS$1:AS79,$A$1:A79,A79,$H$1:H79,H79,$D$1:D79,D79),"")</f>
        <v>31.704999999999998</v>
      </c>
      <c r="AU79">
        <f t="shared" si="6"/>
        <v>13</v>
      </c>
    </row>
    <row r="80" spans="1:47" x14ac:dyDescent="0.25">
      <c r="A80" s="4" t="s">
        <v>26</v>
      </c>
      <c r="B80" t="s">
        <v>25</v>
      </c>
      <c r="C80" s="3">
        <v>42163</v>
      </c>
      <c r="D80">
        <v>2</v>
      </c>
      <c r="E80">
        <v>0</v>
      </c>
      <c r="H80" s="2" t="s">
        <v>50</v>
      </c>
      <c r="I80" s="2" t="s">
        <v>23</v>
      </c>
      <c r="J80">
        <v>5</v>
      </c>
      <c r="K80" s="2" t="s">
        <v>21</v>
      </c>
      <c r="L80" s="20" t="s">
        <v>87</v>
      </c>
      <c r="N80">
        <v>30.71</v>
      </c>
      <c r="O80">
        <f t="shared" si="7"/>
        <v>30.71</v>
      </c>
      <c r="P80" s="2">
        <f>IF(ISNUMBER(O80),SUMIFS(O$1:$O80,A$1:$A80,A80,H$1:$H80,H80,D$1:$D80,D80),"")</f>
        <v>493.61999999999995</v>
      </c>
      <c r="R80" s="5"/>
      <c r="AE80">
        <v>17.600000000000001</v>
      </c>
      <c r="AF80" s="2">
        <f t="shared" si="4"/>
        <v>2.7000000000000003E-2</v>
      </c>
      <c r="AG80">
        <v>2.7000000000000003E-2</v>
      </c>
      <c r="AJ80">
        <v>3.5999999999999997E-2</v>
      </c>
      <c r="AK80">
        <v>3.0000000000000001E-3</v>
      </c>
      <c r="AL80">
        <v>0.16300000000000001</v>
      </c>
      <c r="AM80">
        <v>0.71299999999999997</v>
      </c>
      <c r="AN80">
        <v>8.1000000000000003E-2</v>
      </c>
      <c r="AS80" s="2">
        <f t="shared" si="5"/>
        <v>0.82899999999999996</v>
      </c>
      <c r="AT80" s="2">
        <f>IF(ISNUMBER(AS80),SUMIFS($AS$1:AS80,$A$1:A80,A80,$H$1:H80,H80,$D$1:D80,D80),"")</f>
        <v>13.845000000000001</v>
      </c>
      <c r="AU80">
        <f t="shared" si="6"/>
        <v>13</v>
      </c>
    </row>
    <row r="81" spans="1:47" x14ac:dyDescent="0.25">
      <c r="A81" s="4" t="s">
        <v>28</v>
      </c>
      <c r="B81" t="s">
        <v>25</v>
      </c>
      <c r="C81" s="3">
        <v>42163</v>
      </c>
      <c r="D81">
        <v>2</v>
      </c>
      <c r="E81">
        <v>50</v>
      </c>
      <c r="H81" s="2" t="s">
        <v>50</v>
      </c>
      <c r="I81" s="2" t="s">
        <v>23</v>
      </c>
      <c r="J81">
        <v>5</v>
      </c>
      <c r="K81" s="2" t="s">
        <v>21</v>
      </c>
      <c r="L81" s="20" t="s">
        <v>87</v>
      </c>
      <c r="N81">
        <v>103.16</v>
      </c>
      <c r="O81">
        <f t="shared" si="7"/>
        <v>103.16</v>
      </c>
      <c r="P81" s="2">
        <f>IF(ISNUMBER(O81),SUMIFS(O$1:$O81,A$1:$A81,A81,H$1:$H81,H81,D$1:$D81,D81),"")</f>
        <v>704.49999999999989</v>
      </c>
      <c r="R81" s="5"/>
      <c r="AE81">
        <v>20.5</v>
      </c>
      <c r="AF81" s="2">
        <f t="shared" si="4"/>
        <v>3.1E-2</v>
      </c>
      <c r="AG81">
        <v>3.1E-2</v>
      </c>
      <c r="AJ81">
        <v>8.6999999999999994E-2</v>
      </c>
      <c r="AK81">
        <v>1E-3</v>
      </c>
      <c r="AL81">
        <v>0.376</v>
      </c>
      <c r="AM81">
        <v>0.45</v>
      </c>
      <c r="AN81">
        <v>8.5000000000000006E-2</v>
      </c>
      <c r="AP81">
        <v>1E-3</v>
      </c>
      <c r="AS81" s="2">
        <f t="shared" si="5"/>
        <v>3.198</v>
      </c>
      <c r="AT81" s="2">
        <f>IF(ISNUMBER(AS81),SUMIFS($AS$1:AS81,$A$1:A81,A81,$H$1:H81,H81,$D$1:D81,D81),"")</f>
        <v>21.071999999999999</v>
      </c>
      <c r="AU81">
        <f t="shared" si="6"/>
        <v>14</v>
      </c>
    </row>
    <row r="82" spans="1:47" x14ac:dyDescent="0.25">
      <c r="A82" s="4" t="s">
        <v>27</v>
      </c>
      <c r="B82" t="s">
        <v>25</v>
      </c>
      <c r="C82" s="3">
        <v>42163</v>
      </c>
      <c r="D82">
        <v>2</v>
      </c>
      <c r="E82">
        <v>100</v>
      </c>
      <c r="H82" s="2" t="s">
        <v>50</v>
      </c>
      <c r="I82" s="2" t="s">
        <v>23</v>
      </c>
      <c r="J82">
        <v>5</v>
      </c>
      <c r="K82" s="2" t="s">
        <v>21</v>
      </c>
      <c r="L82" s="20" t="s">
        <v>87</v>
      </c>
      <c r="N82">
        <v>75.63</v>
      </c>
      <c r="O82">
        <f t="shared" si="7"/>
        <v>75.63</v>
      </c>
      <c r="P82" s="2">
        <f>IF(ISNUMBER(O82),SUMIFS(O$1:$O82,A$1:$A82,A82,H$1:$H82,H82,D$1:$D82,D82),"")</f>
        <v>609.13</v>
      </c>
      <c r="R82" s="5"/>
      <c r="AE82">
        <v>20.7</v>
      </c>
      <c r="AF82" s="2">
        <f t="shared" si="4"/>
        <v>3.1E-2</v>
      </c>
      <c r="AG82">
        <v>3.1E-2</v>
      </c>
      <c r="AJ82">
        <v>7.0999999999999994E-2</v>
      </c>
      <c r="AK82">
        <v>0</v>
      </c>
      <c r="AL82">
        <v>0.16600000000000001</v>
      </c>
      <c r="AM82">
        <v>0.67900000000000005</v>
      </c>
      <c r="AN82">
        <v>7.6999999999999999E-2</v>
      </c>
      <c r="AS82" s="2">
        <f t="shared" si="5"/>
        <v>2.3450000000000002</v>
      </c>
      <c r="AT82" s="2">
        <f>IF(ISNUMBER(AS82),SUMIFS($AS$1:AS82,$A$1:A82,A82,$H$1:H82,H82,$D$1:D82,D82),"")</f>
        <v>15.798</v>
      </c>
      <c r="AU82">
        <f t="shared" si="6"/>
        <v>13</v>
      </c>
    </row>
    <row r="83" spans="1:47" x14ac:dyDescent="0.25">
      <c r="A83" s="4" t="s">
        <v>24</v>
      </c>
      <c r="B83" t="s">
        <v>25</v>
      </c>
      <c r="C83" s="3">
        <v>42163</v>
      </c>
      <c r="D83">
        <v>2</v>
      </c>
      <c r="E83">
        <v>200</v>
      </c>
      <c r="H83" s="2" t="s">
        <v>50</v>
      </c>
      <c r="I83" s="2" t="s">
        <v>23</v>
      </c>
      <c r="J83">
        <v>5</v>
      </c>
      <c r="K83" s="2" t="s">
        <v>21</v>
      </c>
      <c r="L83" s="20" t="s">
        <v>87</v>
      </c>
      <c r="N83">
        <v>136.46</v>
      </c>
      <c r="O83">
        <f t="shared" si="7"/>
        <v>136.46</v>
      </c>
      <c r="P83" s="2">
        <f>IF(ISNUMBER(O83),SUMIFS(O$1:$O83,A$1:$A83,A83,H$1:$H83,H83,D$1:$D83,D83),"")</f>
        <v>809.87</v>
      </c>
      <c r="R83" s="5"/>
      <c r="AE83">
        <v>18.899999999999999</v>
      </c>
      <c r="AF83" s="2">
        <f t="shared" si="4"/>
        <v>2.8999999999999998E-2</v>
      </c>
      <c r="AG83">
        <v>2.8999999999999998E-2</v>
      </c>
      <c r="AJ83">
        <v>0.14199999999999999</v>
      </c>
      <c r="AK83">
        <v>0</v>
      </c>
      <c r="AL83">
        <v>0.223</v>
      </c>
      <c r="AM83">
        <v>0.54100000000000004</v>
      </c>
      <c r="AN83">
        <v>9.0999999999999998E-2</v>
      </c>
      <c r="AS83" s="2">
        <f t="shared" si="5"/>
        <v>3.9569999999999999</v>
      </c>
      <c r="AT83" s="2">
        <f>IF(ISNUMBER(AS83),SUMIFS($AS$1:AS83,$A$1:A83,A83,$H$1:H83,H83,$D$1:D83,D83),"")</f>
        <v>22.197000000000003</v>
      </c>
      <c r="AU83">
        <f t="shared" si="6"/>
        <v>13</v>
      </c>
    </row>
    <row r="84" spans="1:47" x14ac:dyDescent="0.25">
      <c r="A84" s="4" t="s">
        <v>30</v>
      </c>
      <c r="B84" t="s">
        <v>25</v>
      </c>
      <c r="C84" s="3">
        <v>42163</v>
      </c>
      <c r="D84">
        <v>2</v>
      </c>
      <c r="E84">
        <v>350</v>
      </c>
      <c r="H84" s="2" t="s">
        <v>50</v>
      </c>
      <c r="I84" s="2" t="s">
        <v>23</v>
      </c>
      <c r="J84">
        <v>5</v>
      </c>
      <c r="K84" s="2" t="s">
        <v>21</v>
      </c>
      <c r="L84" s="20" t="s">
        <v>87</v>
      </c>
      <c r="N84">
        <v>177.79</v>
      </c>
      <c r="O84">
        <f t="shared" si="7"/>
        <v>177.79</v>
      </c>
      <c r="P84" s="2">
        <f>IF(ISNUMBER(O84),SUMIFS(O$1:$O84,A$1:$A84,A84,H$1:$H84,H84,D$1:$D84,D84),"")</f>
        <v>797.68</v>
      </c>
      <c r="R84" s="5"/>
      <c r="AE84">
        <v>18.5</v>
      </c>
      <c r="AF84" s="2">
        <f t="shared" si="4"/>
        <v>2.7999999999999997E-2</v>
      </c>
      <c r="AG84">
        <v>2.7999999999999997E-2</v>
      </c>
      <c r="AJ84">
        <v>0.129</v>
      </c>
      <c r="AK84">
        <v>0</v>
      </c>
      <c r="AL84">
        <v>0.29599999999999999</v>
      </c>
      <c r="AM84">
        <v>0.56699999999999995</v>
      </c>
      <c r="AN84">
        <v>2E-3</v>
      </c>
      <c r="AS84" s="2">
        <f t="shared" si="5"/>
        <v>4.9779999999999998</v>
      </c>
      <c r="AT84" s="2">
        <f>IF(ISNUMBER(AS84),SUMIFS($AS$1:AS84,$A$1:A84,A84,$H$1:H84,H84,$D$1:D84,D84),"")</f>
        <v>23.619999999999997</v>
      </c>
      <c r="AU84">
        <f t="shared" si="6"/>
        <v>13</v>
      </c>
    </row>
    <row r="85" spans="1:47" x14ac:dyDescent="0.25">
      <c r="A85" s="4" t="s">
        <v>29</v>
      </c>
      <c r="B85" t="s">
        <v>25</v>
      </c>
      <c r="C85" s="3">
        <v>42163</v>
      </c>
      <c r="D85">
        <v>2</v>
      </c>
      <c r="E85">
        <v>500</v>
      </c>
      <c r="H85" s="2" t="s">
        <v>50</v>
      </c>
      <c r="I85" s="2" t="s">
        <v>23</v>
      </c>
      <c r="J85">
        <v>5</v>
      </c>
      <c r="K85" s="2" t="s">
        <v>21</v>
      </c>
      <c r="L85" s="20" t="s">
        <v>87</v>
      </c>
      <c r="N85">
        <v>209.79</v>
      </c>
      <c r="O85">
        <f t="shared" si="7"/>
        <v>209.79</v>
      </c>
      <c r="P85" s="2">
        <f>IF(ISNUMBER(O85),SUMIFS(O$1:$O85,A$1:$A85,A85,H$1:$H85,H85,D$1:$D85,D85),"")</f>
        <v>905.75999999999988</v>
      </c>
      <c r="R85" s="5"/>
      <c r="AE85">
        <v>21.1</v>
      </c>
      <c r="AF85" s="2">
        <f t="shared" si="4"/>
        <v>3.2000000000000001E-2</v>
      </c>
      <c r="AG85">
        <v>3.2000000000000001E-2</v>
      </c>
      <c r="AJ85">
        <v>0.13700000000000001</v>
      </c>
      <c r="AK85">
        <v>0</v>
      </c>
      <c r="AL85">
        <v>0.29699999999999999</v>
      </c>
      <c r="AM85">
        <v>0.39800000000000002</v>
      </c>
      <c r="AN85">
        <v>0.16300000000000001</v>
      </c>
      <c r="AS85" s="2">
        <f t="shared" si="5"/>
        <v>6.7130000000000001</v>
      </c>
      <c r="AT85" s="2">
        <f>IF(ISNUMBER(AS85),SUMIFS($AS$1:AS85,$A$1:A85,A85,$H$1:H85,H85,$D$1:D85,D85),"")</f>
        <v>28.709</v>
      </c>
      <c r="AU85">
        <f t="shared" si="6"/>
        <v>13</v>
      </c>
    </row>
    <row r="86" spans="1:47" x14ac:dyDescent="0.25">
      <c r="A86" s="4" t="s">
        <v>26</v>
      </c>
      <c r="B86" s="21" t="s">
        <v>25</v>
      </c>
      <c r="C86" s="22">
        <v>42163</v>
      </c>
      <c r="D86" s="21">
        <v>3</v>
      </c>
      <c r="E86">
        <v>0</v>
      </c>
      <c r="H86" s="2" t="s">
        <v>50</v>
      </c>
      <c r="I86" s="2" t="s">
        <v>23</v>
      </c>
      <c r="J86">
        <v>5</v>
      </c>
      <c r="K86" s="2" t="s">
        <v>21</v>
      </c>
      <c r="L86" s="20" t="s">
        <v>87</v>
      </c>
      <c r="N86" s="21">
        <f>AVERAGE(N74,N80)</f>
        <v>33.715000000000003</v>
      </c>
      <c r="O86">
        <f t="shared" si="7"/>
        <v>33.715000000000003</v>
      </c>
      <c r="P86" s="2">
        <f>IF(ISNUMBER(O86),SUMIFS(O$1:$O86,A$1:$A86,A86,H$1:$H86,H86,D$1:$D86,D86),"")</f>
        <v>757.10500000000002</v>
      </c>
      <c r="R86" s="5"/>
      <c r="AF86" s="2">
        <f t="shared" si="4"/>
        <v>2.9000000000000001E-2</v>
      </c>
      <c r="AG86" s="21">
        <f>AVERAGE(AG74,AG80)</f>
        <v>2.9000000000000001E-2</v>
      </c>
      <c r="AS86" s="2">
        <f t="shared" si="5"/>
        <v>0.97799999999999998</v>
      </c>
      <c r="AT86" s="2">
        <f>IF(ISNUMBER(AS86),SUMIFS($AS$1:AS86,$A$1:A86,A86,$H$1:H86,H86,$D$1:D86,D86),"")</f>
        <v>20.837000000000003</v>
      </c>
      <c r="AU86">
        <f t="shared" si="6"/>
        <v>7</v>
      </c>
    </row>
    <row r="87" spans="1:47" x14ac:dyDescent="0.25">
      <c r="A87" s="4" t="s">
        <v>28</v>
      </c>
      <c r="B87" s="21" t="s">
        <v>25</v>
      </c>
      <c r="C87" s="22">
        <v>42163</v>
      </c>
      <c r="D87" s="21">
        <v>3</v>
      </c>
      <c r="E87">
        <v>50</v>
      </c>
      <c r="H87" s="2" t="s">
        <v>50</v>
      </c>
      <c r="I87" s="2" t="s">
        <v>23</v>
      </c>
      <c r="J87">
        <v>5</v>
      </c>
      <c r="K87" s="2" t="s">
        <v>21</v>
      </c>
      <c r="L87" s="20" t="s">
        <v>87</v>
      </c>
      <c r="N87" s="21">
        <f t="shared" ref="N87:N91" si="8">AVERAGE(N75,N81)</f>
        <v>85.795000000000002</v>
      </c>
      <c r="O87">
        <f t="shared" si="7"/>
        <v>85.795000000000002</v>
      </c>
      <c r="P87" s="2">
        <f>IF(ISNUMBER(O87),SUMIFS(O$1:$O87,A$1:$A87,A87,H$1:$H87,H87,D$1:$D87,D87),"")</f>
        <v>753.16499999999996</v>
      </c>
      <c r="R87" s="5"/>
      <c r="AF87" s="2">
        <f t="shared" si="4"/>
        <v>3.1E-2</v>
      </c>
      <c r="AG87" s="21">
        <f t="shared" ref="AG87:AG91" si="9">AVERAGE(AG75,AG81)</f>
        <v>3.1E-2</v>
      </c>
      <c r="AS87" s="2">
        <f t="shared" si="5"/>
        <v>2.66</v>
      </c>
      <c r="AT87" s="2">
        <f>IF(ISNUMBER(AS87),SUMIFS($AS$1:AS87,$A$1:A87,A87,$H$1:H87,H87,$D$1:D87,D87),"")</f>
        <v>20.047000000000001</v>
      </c>
      <c r="AU87">
        <f t="shared" si="6"/>
        <v>7</v>
      </c>
    </row>
    <row r="88" spans="1:47" x14ac:dyDescent="0.25">
      <c r="A88" s="4" t="s">
        <v>27</v>
      </c>
      <c r="B88" s="21" t="s">
        <v>25</v>
      </c>
      <c r="C88" s="22">
        <v>42163</v>
      </c>
      <c r="D88" s="21">
        <v>3</v>
      </c>
      <c r="E88">
        <v>100</v>
      </c>
      <c r="H88" s="2" t="s">
        <v>50</v>
      </c>
      <c r="I88" s="2" t="s">
        <v>23</v>
      </c>
      <c r="J88">
        <v>5</v>
      </c>
      <c r="K88" s="2" t="s">
        <v>21</v>
      </c>
      <c r="L88" s="20" t="s">
        <v>87</v>
      </c>
      <c r="N88" s="21">
        <f t="shared" si="8"/>
        <v>103.32</v>
      </c>
      <c r="O88">
        <f t="shared" si="7"/>
        <v>103.32</v>
      </c>
      <c r="P88" s="2">
        <f>IF(ISNUMBER(O88),SUMIFS(O$1:$O88,A$1:$A88,A88,H$1:$H88,H88,D$1:$D88,D88),"")</f>
        <v>919.21</v>
      </c>
      <c r="R88" s="5"/>
      <c r="AF88" s="2">
        <f t="shared" si="4"/>
        <v>3.15E-2</v>
      </c>
      <c r="AG88" s="21">
        <f t="shared" si="9"/>
        <v>3.15E-2</v>
      </c>
      <c r="AS88" s="2">
        <f t="shared" si="5"/>
        <v>3.2549999999999999</v>
      </c>
      <c r="AT88" s="2">
        <f>IF(ISNUMBER(AS88),SUMIFS($AS$1:AS88,$A$1:A88,A88,$H$1:H88,H88,$D$1:D88,D88),"")</f>
        <v>22.847999999999999</v>
      </c>
      <c r="AU88">
        <f t="shared" si="6"/>
        <v>7</v>
      </c>
    </row>
    <row r="89" spans="1:47" x14ac:dyDescent="0.25">
      <c r="A89" s="4" t="s">
        <v>24</v>
      </c>
      <c r="B89" s="21" t="s">
        <v>25</v>
      </c>
      <c r="C89" s="22">
        <v>42163</v>
      </c>
      <c r="D89" s="21">
        <v>3</v>
      </c>
      <c r="E89">
        <v>200</v>
      </c>
      <c r="H89" s="2" t="s">
        <v>50</v>
      </c>
      <c r="I89" s="2" t="s">
        <v>23</v>
      </c>
      <c r="J89">
        <v>5</v>
      </c>
      <c r="K89" s="2" t="s">
        <v>21</v>
      </c>
      <c r="L89" s="20" t="s">
        <v>87</v>
      </c>
      <c r="N89" s="21">
        <f t="shared" si="8"/>
        <v>133.755</v>
      </c>
      <c r="O89">
        <f t="shared" si="7"/>
        <v>133.755</v>
      </c>
      <c r="P89" s="2">
        <f>IF(ISNUMBER(O89),SUMIFS(O$1:$O89,A$1:$A89,A89,H$1:$H89,H89,D$1:$D89,D89),"")</f>
        <v>1015.475</v>
      </c>
      <c r="R89" s="5"/>
      <c r="AF89" s="2">
        <f t="shared" si="4"/>
        <v>2.9499999999999998E-2</v>
      </c>
      <c r="AG89" s="21">
        <f t="shared" si="9"/>
        <v>2.9499999999999998E-2</v>
      </c>
      <c r="AS89" s="2">
        <f t="shared" si="5"/>
        <v>3.9460000000000002</v>
      </c>
      <c r="AT89" s="2">
        <f>IF(ISNUMBER(AS89),SUMIFS($AS$1:AS89,$A$1:A89,A89,$H$1:H89,H89,$D$1:D89,D89),"")</f>
        <v>24.106000000000002</v>
      </c>
      <c r="AU89">
        <f t="shared" si="6"/>
        <v>7</v>
      </c>
    </row>
    <row r="90" spans="1:47" x14ac:dyDescent="0.25">
      <c r="A90" s="4" t="s">
        <v>30</v>
      </c>
      <c r="B90" s="21" t="s">
        <v>25</v>
      </c>
      <c r="C90" s="22">
        <v>42163</v>
      </c>
      <c r="D90" s="21">
        <v>3</v>
      </c>
      <c r="E90">
        <v>350</v>
      </c>
      <c r="H90" s="2" t="s">
        <v>50</v>
      </c>
      <c r="I90" s="2" t="s">
        <v>23</v>
      </c>
      <c r="J90">
        <v>5</v>
      </c>
      <c r="K90" s="2" t="s">
        <v>21</v>
      </c>
      <c r="L90" s="20" t="s">
        <v>87</v>
      </c>
      <c r="N90" s="21">
        <f t="shared" si="8"/>
        <v>169.8</v>
      </c>
      <c r="O90">
        <f t="shared" si="7"/>
        <v>169.8</v>
      </c>
      <c r="P90" s="2">
        <f>IF(ISNUMBER(O90),SUMIFS(O$1:$O90,A$1:$A90,A90,H$1:$H90,H90,D$1:$D90,D90),"")</f>
        <v>1020.8599999999999</v>
      </c>
      <c r="R90" s="5"/>
      <c r="AF90" s="2">
        <f t="shared" si="4"/>
        <v>2.8999999999999998E-2</v>
      </c>
      <c r="AG90" s="21">
        <f t="shared" si="9"/>
        <v>2.8999999999999998E-2</v>
      </c>
      <c r="AS90" s="2">
        <f t="shared" si="5"/>
        <v>4.9240000000000004</v>
      </c>
      <c r="AT90" s="2">
        <f>IF(ISNUMBER(AS90),SUMIFS($AS$1:AS90,$A$1:A90,A90,$H$1:H90,H90,$D$1:D90,D90),"")</f>
        <v>26.672999999999998</v>
      </c>
      <c r="AU90">
        <f t="shared" si="6"/>
        <v>7</v>
      </c>
    </row>
    <row r="91" spans="1:47" x14ac:dyDescent="0.25">
      <c r="A91" s="4" t="s">
        <v>29</v>
      </c>
      <c r="B91" s="21" t="s">
        <v>25</v>
      </c>
      <c r="C91" s="22">
        <v>42163</v>
      </c>
      <c r="D91" s="21">
        <v>3</v>
      </c>
      <c r="E91">
        <v>500</v>
      </c>
      <c r="H91" s="2" t="s">
        <v>50</v>
      </c>
      <c r="I91" s="2" t="s">
        <v>23</v>
      </c>
      <c r="J91">
        <v>5</v>
      </c>
      <c r="K91" s="2" t="s">
        <v>21</v>
      </c>
      <c r="L91" s="20" t="s">
        <v>87</v>
      </c>
      <c r="N91" s="21">
        <f t="shared" si="8"/>
        <v>210.375</v>
      </c>
      <c r="O91">
        <f t="shared" si="7"/>
        <v>210.375</v>
      </c>
      <c r="P91" s="2">
        <f>IF(ISNUMBER(O91),SUMIFS(O$1:$O91,A$1:$A91,A91,H$1:$H91,H91,D$1:$D91,D91),"")</f>
        <v>1395.915</v>
      </c>
      <c r="R91" s="5"/>
      <c r="AF91" s="2">
        <f t="shared" si="4"/>
        <v>3.1E-2</v>
      </c>
      <c r="AG91" s="21">
        <f t="shared" si="9"/>
        <v>3.1E-2</v>
      </c>
      <c r="AS91" s="2">
        <f t="shared" si="5"/>
        <v>6.5220000000000002</v>
      </c>
      <c r="AT91" s="2">
        <f>IF(ISNUMBER(AS91),SUMIFS($AS$1:AS91,$A$1:A91,A91,$H$1:H91,H91,$D$1:D91,D91),"")</f>
        <v>37.496999999999993</v>
      </c>
      <c r="AU91">
        <f t="shared" si="6"/>
        <v>7</v>
      </c>
    </row>
    <row r="92" spans="1:47" x14ac:dyDescent="0.25">
      <c r="A92" s="4" t="s">
        <v>26</v>
      </c>
      <c r="B92" t="s">
        <v>25</v>
      </c>
      <c r="C92" s="3">
        <v>42254</v>
      </c>
      <c r="D92">
        <v>1</v>
      </c>
      <c r="E92">
        <v>0</v>
      </c>
      <c r="H92" s="2" t="s">
        <v>51</v>
      </c>
      <c r="I92" s="2" t="s">
        <v>31</v>
      </c>
      <c r="J92">
        <v>6</v>
      </c>
      <c r="K92" s="2" t="s">
        <v>21</v>
      </c>
      <c r="L92" s="20" t="s">
        <v>87</v>
      </c>
      <c r="N92">
        <v>65.95</v>
      </c>
      <c r="O92">
        <f t="shared" si="7"/>
        <v>65.95</v>
      </c>
      <c r="P92" s="2">
        <f>IF(ISNUMBER(O92),SUMIFS(O$1:$O92,A$1:$A92,A92,H$1:$H92,H92,D$1:$D92,D92),"")</f>
        <v>65.95</v>
      </c>
      <c r="R92" s="5"/>
      <c r="AE92">
        <v>26.4</v>
      </c>
      <c r="AF92" s="2">
        <f t="shared" si="4"/>
        <v>0.04</v>
      </c>
      <c r="AG92">
        <v>0.04</v>
      </c>
      <c r="AJ92">
        <v>0.03</v>
      </c>
      <c r="AK92">
        <v>4.0000000000000001E-3</v>
      </c>
      <c r="AL92">
        <v>9.5000000000000001E-2</v>
      </c>
      <c r="AM92">
        <v>0.317</v>
      </c>
      <c r="AN92">
        <v>0.55100000000000005</v>
      </c>
      <c r="AS92" s="2">
        <f t="shared" si="5"/>
        <v>2.6379999999999999</v>
      </c>
      <c r="AT92" s="2">
        <f>IF(ISNUMBER(AS92),SUMIFS($AS$1:AS92,$A$1:A92,A92,$H$1:H92,H92,$D$1:D92,D92),"")</f>
        <v>2.6379999999999999</v>
      </c>
      <c r="AU92">
        <f t="shared" si="6"/>
        <v>13</v>
      </c>
    </row>
    <row r="93" spans="1:47" x14ac:dyDescent="0.25">
      <c r="A93" s="4" t="s">
        <v>28</v>
      </c>
      <c r="B93" t="s">
        <v>25</v>
      </c>
      <c r="C93" s="3">
        <v>42254</v>
      </c>
      <c r="D93">
        <v>1</v>
      </c>
      <c r="E93">
        <v>50</v>
      </c>
      <c r="H93" s="2" t="s">
        <v>51</v>
      </c>
      <c r="I93" s="2" t="s">
        <v>31</v>
      </c>
      <c r="J93">
        <v>6</v>
      </c>
      <c r="K93" s="2" t="s">
        <v>21</v>
      </c>
      <c r="L93" s="20" t="s">
        <v>87</v>
      </c>
      <c r="N93">
        <v>89.98</v>
      </c>
      <c r="O93">
        <f t="shared" si="7"/>
        <v>89.98</v>
      </c>
      <c r="P93" s="2">
        <f>IF(ISNUMBER(O93),SUMIFS(O$1:$O93,A$1:$A93,A93,H$1:$H93,H93,D$1:$D93,D93),"")</f>
        <v>89.98</v>
      </c>
      <c r="R93" s="5"/>
      <c r="AE93">
        <v>24.4</v>
      </c>
      <c r="AF93" s="2">
        <f t="shared" si="4"/>
        <v>3.6000000000000004E-2</v>
      </c>
      <c r="AG93">
        <v>3.6000000000000004E-2</v>
      </c>
      <c r="AJ93">
        <v>0.15</v>
      </c>
      <c r="AK93">
        <v>6.0000000000000001E-3</v>
      </c>
      <c r="AL93">
        <v>6.8000000000000005E-2</v>
      </c>
      <c r="AM93">
        <v>0.32800000000000001</v>
      </c>
      <c r="AN93">
        <v>0.44700000000000001</v>
      </c>
      <c r="AP93">
        <v>0</v>
      </c>
      <c r="AS93" s="2">
        <f t="shared" si="5"/>
        <v>3.2389999999999999</v>
      </c>
      <c r="AT93" s="2">
        <f>IF(ISNUMBER(AS93),SUMIFS($AS$1:AS93,$A$1:A93,A93,$H$1:H93,H93,$D$1:D93,D93),"")</f>
        <v>3.2389999999999999</v>
      </c>
      <c r="AU93">
        <f t="shared" si="6"/>
        <v>14</v>
      </c>
    </row>
    <row r="94" spans="1:47" x14ac:dyDescent="0.25">
      <c r="A94" s="4" t="s">
        <v>27</v>
      </c>
      <c r="B94" t="s">
        <v>25</v>
      </c>
      <c r="C94" s="3">
        <v>42254</v>
      </c>
      <c r="D94">
        <v>1</v>
      </c>
      <c r="E94">
        <v>100</v>
      </c>
      <c r="H94" s="2" t="s">
        <v>51</v>
      </c>
      <c r="I94" s="2" t="s">
        <v>31</v>
      </c>
      <c r="J94">
        <v>6</v>
      </c>
      <c r="K94" s="2" t="s">
        <v>21</v>
      </c>
      <c r="L94" s="20" t="s">
        <v>87</v>
      </c>
      <c r="N94">
        <v>104.04</v>
      </c>
      <c r="O94">
        <f t="shared" si="7"/>
        <v>104.04</v>
      </c>
      <c r="P94" s="2">
        <f>IF(ISNUMBER(O94),SUMIFS(O$1:$O94,A$1:$A94,A94,H$1:$H94,H94,D$1:$D94,D94),"")</f>
        <v>104.04</v>
      </c>
      <c r="R94" s="5"/>
      <c r="AE94">
        <v>24.3</v>
      </c>
      <c r="AF94" s="2">
        <f t="shared" si="4"/>
        <v>3.6000000000000004E-2</v>
      </c>
      <c r="AG94">
        <v>3.6000000000000004E-2</v>
      </c>
      <c r="AJ94">
        <v>3.6999999999999998E-2</v>
      </c>
      <c r="AK94">
        <v>3.0000000000000001E-3</v>
      </c>
      <c r="AL94">
        <v>0.23300000000000001</v>
      </c>
      <c r="AM94">
        <v>0.41199999999999998</v>
      </c>
      <c r="AN94">
        <v>0.31</v>
      </c>
      <c r="AS94" s="2">
        <f t="shared" si="5"/>
        <v>3.7450000000000001</v>
      </c>
      <c r="AT94" s="2">
        <f>IF(ISNUMBER(AS94),SUMIFS($AS$1:AS94,$A$1:A94,A94,$H$1:H94,H94,$D$1:D94,D94),"")</f>
        <v>3.7450000000000001</v>
      </c>
      <c r="AU94">
        <f t="shared" si="6"/>
        <v>13</v>
      </c>
    </row>
    <row r="95" spans="1:47" x14ac:dyDescent="0.25">
      <c r="A95" s="4" t="s">
        <v>24</v>
      </c>
      <c r="B95" t="s">
        <v>25</v>
      </c>
      <c r="C95" s="3">
        <v>42254</v>
      </c>
      <c r="D95">
        <v>1</v>
      </c>
      <c r="E95">
        <v>200</v>
      </c>
      <c r="H95" s="2" t="s">
        <v>51</v>
      </c>
      <c r="I95" s="2" t="s">
        <v>31</v>
      </c>
      <c r="J95">
        <v>6</v>
      </c>
      <c r="K95" s="2" t="s">
        <v>21</v>
      </c>
      <c r="L95" s="20" t="s">
        <v>87</v>
      </c>
      <c r="N95">
        <v>109.59</v>
      </c>
      <c r="O95">
        <f t="shared" si="7"/>
        <v>109.59</v>
      </c>
      <c r="P95" s="2">
        <f>IF(ISNUMBER(O95),SUMIFS(O$1:$O95,A$1:$A95,A95,H$1:$H95,H95,D$1:$D95,D95),"")</f>
        <v>109.59</v>
      </c>
      <c r="R95" s="5"/>
      <c r="AE95">
        <v>21.2</v>
      </c>
      <c r="AF95" s="2">
        <f t="shared" si="4"/>
        <v>3.2000000000000001E-2</v>
      </c>
      <c r="AG95">
        <v>3.2000000000000001E-2</v>
      </c>
      <c r="AJ95">
        <v>4.5999999999999999E-2</v>
      </c>
      <c r="AK95">
        <v>5.0000000000000001E-3</v>
      </c>
      <c r="AL95">
        <v>0.161</v>
      </c>
      <c r="AM95">
        <v>0.46400000000000002</v>
      </c>
      <c r="AN95">
        <v>0.32</v>
      </c>
      <c r="AS95" s="2">
        <f t="shared" si="5"/>
        <v>3.5070000000000001</v>
      </c>
      <c r="AT95" s="2">
        <f>IF(ISNUMBER(AS95),SUMIFS($AS$1:AS95,$A$1:A95,A95,$H$1:H95,H95,$D$1:D95,D95),"")</f>
        <v>3.5070000000000001</v>
      </c>
      <c r="AU95">
        <f t="shared" si="6"/>
        <v>13</v>
      </c>
    </row>
    <row r="96" spans="1:47" x14ac:dyDescent="0.25">
      <c r="A96" s="4" t="s">
        <v>30</v>
      </c>
      <c r="B96" t="s">
        <v>25</v>
      </c>
      <c r="C96" s="3">
        <v>42254</v>
      </c>
      <c r="D96">
        <v>1</v>
      </c>
      <c r="E96">
        <v>350</v>
      </c>
      <c r="H96" s="2" t="s">
        <v>51</v>
      </c>
      <c r="I96" s="2" t="s">
        <v>31</v>
      </c>
      <c r="J96">
        <v>6</v>
      </c>
      <c r="K96" s="2" t="s">
        <v>21</v>
      </c>
      <c r="L96" s="20" t="s">
        <v>87</v>
      </c>
      <c r="N96">
        <v>55.1</v>
      </c>
      <c r="O96">
        <f t="shared" si="7"/>
        <v>55.1</v>
      </c>
      <c r="P96" s="2">
        <f>IF(ISNUMBER(O96),SUMIFS(O$1:$O96,A$1:$A96,A96,H$1:$H96,H96,D$1:$D96,D96),"")</f>
        <v>55.1</v>
      </c>
      <c r="R96" s="5"/>
      <c r="AE96">
        <v>21.6</v>
      </c>
      <c r="AF96" s="2">
        <f t="shared" si="4"/>
        <v>3.2000000000000001E-2</v>
      </c>
      <c r="AG96">
        <v>3.2000000000000001E-2</v>
      </c>
      <c r="AJ96">
        <v>1.4999999999999999E-2</v>
      </c>
      <c r="AK96">
        <v>4.0000000000000001E-3</v>
      </c>
      <c r="AL96">
        <v>0.30599999999999999</v>
      </c>
      <c r="AM96">
        <v>0.46700000000000003</v>
      </c>
      <c r="AN96">
        <v>0.20300000000000001</v>
      </c>
      <c r="AP96">
        <v>0</v>
      </c>
      <c r="AS96" s="2">
        <f t="shared" si="5"/>
        <v>1.7629999999999999</v>
      </c>
      <c r="AT96" s="2">
        <f>IF(ISNUMBER(AS96),SUMIFS($AS$1:AS96,$A$1:A96,A96,$H$1:H96,H96,$D$1:D96,D96),"")</f>
        <v>1.7629999999999999</v>
      </c>
      <c r="AU96">
        <f t="shared" si="6"/>
        <v>14</v>
      </c>
    </row>
    <row r="97" spans="1:47" x14ac:dyDescent="0.25">
      <c r="A97" s="4" t="s">
        <v>29</v>
      </c>
      <c r="B97" t="s">
        <v>25</v>
      </c>
      <c r="C97" s="3">
        <v>42254</v>
      </c>
      <c r="D97">
        <v>1</v>
      </c>
      <c r="E97">
        <v>500</v>
      </c>
      <c r="H97" s="2" t="s">
        <v>51</v>
      </c>
      <c r="I97" s="2" t="s">
        <v>31</v>
      </c>
      <c r="J97">
        <v>6</v>
      </c>
      <c r="K97" s="2" t="s">
        <v>21</v>
      </c>
      <c r="L97" s="20" t="s">
        <v>87</v>
      </c>
      <c r="N97">
        <v>160.78</v>
      </c>
      <c r="O97">
        <f t="shared" si="7"/>
        <v>160.78</v>
      </c>
      <c r="P97" s="2">
        <f>IF(ISNUMBER(O97),SUMIFS(O$1:$O97,A$1:$A97,A97,H$1:$H97,H97,D$1:$D97,D97),"")</f>
        <v>160.78</v>
      </c>
      <c r="R97" s="5"/>
      <c r="AE97">
        <v>19.7</v>
      </c>
      <c r="AF97" s="2">
        <f t="shared" si="4"/>
        <v>0.03</v>
      </c>
      <c r="AG97">
        <v>0.03</v>
      </c>
      <c r="AJ97">
        <v>7.8E-2</v>
      </c>
      <c r="AL97">
        <v>0.26300000000000001</v>
      </c>
      <c r="AM97">
        <v>0.57199999999999995</v>
      </c>
      <c r="AN97">
        <v>7.1999999999999995E-2</v>
      </c>
      <c r="AS97" s="2">
        <f t="shared" si="5"/>
        <v>4.8230000000000004</v>
      </c>
      <c r="AT97" s="2">
        <f>IF(ISNUMBER(AS97),SUMIFS($AS$1:AS97,$A$1:A97,A97,$H$1:H97,H97,$D$1:D97,D97),"")</f>
        <v>4.8230000000000004</v>
      </c>
      <c r="AU97">
        <f t="shared" si="6"/>
        <v>12</v>
      </c>
    </row>
    <row r="98" spans="1:47" x14ac:dyDescent="0.25">
      <c r="A98" s="4" t="s">
        <v>26</v>
      </c>
      <c r="B98" t="s">
        <v>25</v>
      </c>
      <c r="C98" s="3">
        <v>42254</v>
      </c>
      <c r="D98">
        <v>2</v>
      </c>
      <c r="E98">
        <v>0</v>
      </c>
      <c r="H98" s="2" t="s">
        <v>51</v>
      </c>
      <c r="I98" s="2" t="s">
        <v>31</v>
      </c>
      <c r="J98">
        <v>6</v>
      </c>
      <c r="K98" s="2" t="s">
        <v>21</v>
      </c>
      <c r="L98" s="20" t="s">
        <v>87</v>
      </c>
      <c r="N98">
        <v>30.71</v>
      </c>
      <c r="O98">
        <f t="shared" si="7"/>
        <v>30.71</v>
      </c>
      <c r="P98" s="2">
        <f>IF(ISNUMBER(O98),SUMIFS(O$1:$O98,A$1:$A98,A98,H$1:$H98,H98,D$1:$D98,D98),"")</f>
        <v>30.71</v>
      </c>
      <c r="R98" s="5"/>
      <c r="AE98">
        <v>23</v>
      </c>
      <c r="AF98" s="2">
        <f t="shared" si="4"/>
        <v>3.4000000000000002E-2</v>
      </c>
      <c r="AG98">
        <v>3.4000000000000002E-2</v>
      </c>
      <c r="AJ98">
        <v>0.01</v>
      </c>
      <c r="AK98">
        <v>1.7999999999999999E-2</v>
      </c>
      <c r="AL98">
        <v>0.03</v>
      </c>
      <c r="AM98">
        <v>0.57399999999999995</v>
      </c>
      <c r="AN98">
        <v>0.36499999999999999</v>
      </c>
      <c r="AS98" s="2">
        <f t="shared" si="5"/>
        <v>1.044</v>
      </c>
      <c r="AT98" s="2">
        <f>IF(ISNUMBER(AS98),SUMIFS($AS$1:AS98,$A$1:A98,A98,$H$1:H98,H98,$D$1:D98,D98),"")</f>
        <v>1.044</v>
      </c>
      <c r="AU98">
        <f t="shared" si="6"/>
        <v>13</v>
      </c>
    </row>
    <row r="99" spans="1:47" x14ac:dyDescent="0.25">
      <c r="A99" s="4" t="s">
        <v>28</v>
      </c>
      <c r="B99" t="s">
        <v>25</v>
      </c>
      <c r="C99" s="3">
        <v>42254</v>
      </c>
      <c r="D99">
        <v>2</v>
      </c>
      <c r="E99">
        <v>50</v>
      </c>
      <c r="H99" s="2" t="s">
        <v>51</v>
      </c>
      <c r="I99" s="2" t="s">
        <v>31</v>
      </c>
      <c r="J99">
        <v>6</v>
      </c>
      <c r="K99" s="2" t="s">
        <v>21</v>
      </c>
      <c r="L99" s="20" t="s">
        <v>87</v>
      </c>
      <c r="N99">
        <v>81.010000000000005</v>
      </c>
      <c r="O99">
        <f t="shared" si="7"/>
        <v>81.010000000000005</v>
      </c>
      <c r="P99" s="2">
        <f>IF(ISNUMBER(O99),SUMIFS(O$1:$O99,A$1:$A99,A99,H$1:$H99,H99,D$1:$D99,D99),"")</f>
        <v>81.010000000000005</v>
      </c>
      <c r="R99" s="5"/>
      <c r="AE99">
        <v>18.3</v>
      </c>
      <c r="AF99" s="2">
        <f t="shared" si="4"/>
        <v>2.7999999999999997E-2</v>
      </c>
      <c r="AG99">
        <v>2.7999999999999997E-2</v>
      </c>
      <c r="AJ99">
        <v>6.9000000000000006E-2</v>
      </c>
      <c r="AK99">
        <v>3.0000000000000001E-3</v>
      </c>
      <c r="AL99">
        <v>0.13300000000000001</v>
      </c>
      <c r="AM99">
        <v>0.57699999999999996</v>
      </c>
      <c r="AN99">
        <v>0.20899999999999999</v>
      </c>
      <c r="AS99" s="2">
        <f t="shared" si="5"/>
        <v>2.2679999999999998</v>
      </c>
      <c r="AT99" s="2">
        <f>IF(ISNUMBER(AS99),SUMIFS($AS$1:AS99,$A$1:A99,A99,$H$1:H99,H99,$D$1:D99,D99),"")</f>
        <v>2.2679999999999998</v>
      </c>
      <c r="AU99">
        <f t="shared" si="6"/>
        <v>13</v>
      </c>
    </row>
    <row r="100" spans="1:47" x14ac:dyDescent="0.25">
      <c r="A100" s="4" t="s">
        <v>27</v>
      </c>
      <c r="B100" t="s">
        <v>25</v>
      </c>
      <c r="C100" s="3">
        <v>42254</v>
      </c>
      <c r="D100">
        <v>2</v>
      </c>
      <c r="E100">
        <v>100</v>
      </c>
      <c r="H100" s="2" t="s">
        <v>51</v>
      </c>
      <c r="I100" s="2" t="s">
        <v>31</v>
      </c>
      <c r="J100">
        <v>6</v>
      </c>
      <c r="K100" s="2" t="s">
        <v>21</v>
      </c>
      <c r="L100" s="20" t="s">
        <v>87</v>
      </c>
      <c r="N100">
        <v>39.83</v>
      </c>
      <c r="O100">
        <f t="shared" si="7"/>
        <v>39.83</v>
      </c>
      <c r="P100" s="2">
        <f>IF(ISNUMBER(O100),SUMIFS(O$1:$O100,A$1:$A100,A100,H$1:$H100,H100,D$1:$D100,D100),"")</f>
        <v>39.83</v>
      </c>
      <c r="R100" s="5"/>
      <c r="AE100">
        <v>16.399999999999999</v>
      </c>
      <c r="AF100" s="2">
        <f t="shared" si="4"/>
        <v>2.5000000000000001E-2</v>
      </c>
      <c r="AG100">
        <v>2.5000000000000001E-2</v>
      </c>
      <c r="AJ100">
        <v>6.5000000000000002E-2</v>
      </c>
      <c r="AK100">
        <v>6.0000000000000001E-3</v>
      </c>
      <c r="AL100">
        <v>7.8E-2</v>
      </c>
      <c r="AM100">
        <v>0.76500000000000001</v>
      </c>
      <c r="AN100">
        <v>7.9000000000000001E-2</v>
      </c>
      <c r="AS100" s="2">
        <f t="shared" si="5"/>
        <v>0.996</v>
      </c>
      <c r="AT100" s="2">
        <f>IF(ISNUMBER(AS100),SUMIFS($AS$1:AS100,$A$1:A100,A100,$H$1:H100,H100,$D$1:D100,D100),"")</f>
        <v>0.996</v>
      </c>
      <c r="AU100">
        <f t="shared" si="6"/>
        <v>13</v>
      </c>
    </row>
    <row r="101" spans="1:47" x14ac:dyDescent="0.25">
      <c r="A101" s="4" t="s">
        <v>24</v>
      </c>
      <c r="B101" t="s">
        <v>25</v>
      </c>
      <c r="C101" s="3">
        <v>42254</v>
      </c>
      <c r="D101">
        <v>2</v>
      </c>
      <c r="E101">
        <v>200</v>
      </c>
      <c r="H101" s="2" t="s">
        <v>51</v>
      </c>
      <c r="I101" s="2" t="s">
        <v>31</v>
      </c>
      <c r="J101">
        <v>6</v>
      </c>
      <c r="K101" s="2" t="s">
        <v>21</v>
      </c>
      <c r="L101" s="20" t="s">
        <v>87</v>
      </c>
      <c r="N101">
        <v>95.93</v>
      </c>
      <c r="O101">
        <f t="shared" si="7"/>
        <v>95.93</v>
      </c>
      <c r="P101" s="2">
        <f>IF(ISNUMBER(O101),SUMIFS(O$1:$O101,A$1:$A101,A101,H$1:$H101,H101,D$1:$D101,D101),"")</f>
        <v>95.93</v>
      </c>
      <c r="R101" s="5"/>
      <c r="AE101">
        <v>17.899999999999999</v>
      </c>
      <c r="AF101" s="2">
        <f t="shared" si="4"/>
        <v>2.7000000000000003E-2</v>
      </c>
      <c r="AG101">
        <v>2.7000000000000003E-2</v>
      </c>
      <c r="AJ101">
        <v>0.14299999999999999</v>
      </c>
      <c r="AK101">
        <v>0</v>
      </c>
      <c r="AL101">
        <v>0.156</v>
      </c>
      <c r="AM101">
        <v>0.66600000000000004</v>
      </c>
      <c r="AN101">
        <v>2.5000000000000001E-2</v>
      </c>
      <c r="AS101" s="2">
        <f t="shared" si="5"/>
        <v>2.59</v>
      </c>
      <c r="AT101" s="2">
        <f>IF(ISNUMBER(AS101),SUMIFS($AS$1:AS101,$A$1:A101,A101,$H$1:H101,H101,$D$1:D101,D101),"")</f>
        <v>2.59</v>
      </c>
      <c r="AU101">
        <f t="shared" si="6"/>
        <v>13</v>
      </c>
    </row>
    <row r="102" spans="1:47" x14ac:dyDescent="0.25">
      <c r="A102" s="4" t="s">
        <v>30</v>
      </c>
      <c r="B102" t="s">
        <v>25</v>
      </c>
      <c r="C102" s="3">
        <v>42254</v>
      </c>
      <c r="D102">
        <v>2</v>
      </c>
      <c r="E102">
        <v>350</v>
      </c>
      <c r="H102" s="2" t="s">
        <v>51</v>
      </c>
      <c r="I102" s="2" t="s">
        <v>31</v>
      </c>
      <c r="J102">
        <v>6</v>
      </c>
      <c r="K102" s="2" t="s">
        <v>21</v>
      </c>
      <c r="L102" s="20" t="s">
        <v>87</v>
      </c>
      <c r="N102">
        <v>96.54</v>
      </c>
      <c r="O102">
        <f t="shared" si="7"/>
        <v>96.54</v>
      </c>
      <c r="P102" s="2">
        <f>IF(ISNUMBER(O102),SUMIFS(O$1:$O102,A$1:$A102,A102,H$1:$H102,H102,D$1:$D102,D102),"")</f>
        <v>96.54</v>
      </c>
      <c r="R102" s="5"/>
      <c r="AE102">
        <v>16.899999999999999</v>
      </c>
      <c r="AF102" s="2">
        <f t="shared" si="4"/>
        <v>2.5000000000000001E-2</v>
      </c>
      <c r="AG102">
        <v>2.5000000000000001E-2</v>
      </c>
      <c r="AJ102">
        <v>0.128</v>
      </c>
      <c r="AL102">
        <v>0.21199999999999999</v>
      </c>
      <c r="AM102">
        <v>0.64</v>
      </c>
      <c r="AN102">
        <v>0.01</v>
      </c>
      <c r="AS102" s="2">
        <f t="shared" si="5"/>
        <v>2.4140000000000001</v>
      </c>
      <c r="AT102" s="2">
        <f>IF(ISNUMBER(AS102),SUMIFS($AS$1:AS102,$A$1:A102,A102,$H$1:H102,H102,$D$1:D102,D102),"")</f>
        <v>2.4140000000000001</v>
      </c>
      <c r="AU102">
        <f t="shared" si="6"/>
        <v>12</v>
      </c>
    </row>
    <row r="103" spans="1:47" x14ac:dyDescent="0.25">
      <c r="A103" s="4" t="s">
        <v>29</v>
      </c>
      <c r="B103" t="s">
        <v>25</v>
      </c>
      <c r="C103" s="3">
        <v>42254</v>
      </c>
      <c r="D103">
        <v>2</v>
      </c>
      <c r="E103">
        <v>500</v>
      </c>
      <c r="H103" s="2" t="s">
        <v>51</v>
      </c>
      <c r="I103" s="2" t="s">
        <v>31</v>
      </c>
      <c r="J103">
        <v>6</v>
      </c>
      <c r="K103" s="2" t="s">
        <v>21</v>
      </c>
      <c r="L103" s="20" t="s">
        <v>87</v>
      </c>
      <c r="N103">
        <v>148.85</v>
      </c>
      <c r="O103">
        <f t="shared" si="7"/>
        <v>148.85</v>
      </c>
      <c r="P103" s="2">
        <f>IF(ISNUMBER(O103),SUMIFS(O$1:$O103,A$1:$A103,A103,H$1:$H103,H103,D$1:$D103,D103),"")</f>
        <v>148.85</v>
      </c>
      <c r="R103" s="5"/>
      <c r="AE103">
        <v>20.2</v>
      </c>
      <c r="AF103" s="2">
        <f t="shared" si="4"/>
        <v>0.03</v>
      </c>
      <c r="AG103">
        <v>0.03</v>
      </c>
      <c r="AJ103">
        <v>0.14299999999999999</v>
      </c>
      <c r="AL103">
        <v>0.29099999999999998</v>
      </c>
      <c r="AM103">
        <v>0.56200000000000006</v>
      </c>
      <c r="AN103">
        <v>2E-3</v>
      </c>
      <c r="AS103" s="2">
        <f t="shared" si="5"/>
        <v>4.4660000000000002</v>
      </c>
      <c r="AT103" s="2">
        <f>IF(ISNUMBER(AS103),SUMIFS($AS$1:AS103,$A$1:A103,A103,$H$1:H103,H103,$D$1:D103,D103),"")</f>
        <v>4.4660000000000002</v>
      </c>
      <c r="AU103">
        <f t="shared" si="6"/>
        <v>12</v>
      </c>
    </row>
    <row r="104" spans="1:47" x14ac:dyDescent="0.25">
      <c r="A104" s="4" t="s">
        <v>26</v>
      </c>
      <c r="B104" t="s">
        <v>25</v>
      </c>
      <c r="C104" s="3">
        <v>42254</v>
      </c>
      <c r="D104">
        <v>3</v>
      </c>
      <c r="E104">
        <v>0</v>
      </c>
      <c r="H104" s="2" t="s">
        <v>51</v>
      </c>
      <c r="I104" s="2" t="s">
        <v>31</v>
      </c>
      <c r="J104">
        <v>6</v>
      </c>
      <c r="K104" s="2" t="s">
        <v>21</v>
      </c>
      <c r="L104" s="20" t="s">
        <v>87</v>
      </c>
      <c r="N104">
        <v>107.53</v>
      </c>
      <c r="O104">
        <f t="shared" si="7"/>
        <v>107.53</v>
      </c>
      <c r="P104" s="2">
        <f>IF(ISNUMBER(O104),SUMIFS(O$1:$O104,A$1:$A104,A104,H$1:$H104,H104,D$1:$D104,D104),"")</f>
        <v>107.53</v>
      </c>
      <c r="R104" s="5"/>
      <c r="AE104">
        <v>15.8</v>
      </c>
      <c r="AF104" s="2">
        <f t="shared" si="4"/>
        <v>2.4E-2</v>
      </c>
      <c r="AG104">
        <v>2.4E-2</v>
      </c>
      <c r="AJ104">
        <v>0.05</v>
      </c>
      <c r="AK104">
        <v>1.4E-2</v>
      </c>
      <c r="AL104">
        <v>0.161</v>
      </c>
      <c r="AM104">
        <v>0.74199999999999999</v>
      </c>
      <c r="AN104">
        <v>1.6E-2</v>
      </c>
      <c r="AS104" s="2">
        <f t="shared" si="5"/>
        <v>2.581</v>
      </c>
      <c r="AT104" s="2">
        <f>IF(ISNUMBER(AS104),SUMIFS($AS$1:AS104,$A$1:A104,A104,$H$1:H104,H104,$D$1:D104,D104),"")</f>
        <v>2.581</v>
      </c>
      <c r="AU104">
        <f t="shared" si="6"/>
        <v>13</v>
      </c>
    </row>
    <row r="105" spans="1:47" x14ac:dyDescent="0.25">
      <c r="A105" s="4" t="s">
        <v>28</v>
      </c>
      <c r="B105" t="s">
        <v>25</v>
      </c>
      <c r="C105" s="3">
        <v>42254</v>
      </c>
      <c r="D105">
        <v>3</v>
      </c>
      <c r="E105">
        <v>50</v>
      </c>
      <c r="H105" s="2" t="s">
        <v>51</v>
      </c>
      <c r="I105" s="2" t="s">
        <v>31</v>
      </c>
      <c r="J105">
        <v>6</v>
      </c>
      <c r="K105" s="2" t="s">
        <v>21</v>
      </c>
      <c r="L105" s="20" t="s">
        <v>87</v>
      </c>
      <c r="N105">
        <v>62.45</v>
      </c>
      <c r="O105">
        <f t="shared" si="7"/>
        <v>62.45</v>
      </c>
      <c r="P105" s="2">
        <f>IF(ISNUMBER(O105),SUMIFS(O$1:$O105,A$1:$A105,A105,H$1:$H105,H105,D$1:$D105,D105),"")</f>
        <v>62.45</v>
      </c>
      <c r="R105" s="5"/>
      <c r="AE105">
        <v>18</v>
      </c>
      <c r="AF105" s="2">
        <f t="shared" si="4"/>
        <v>2.7000000000000003E-2</v>
      </c>
      <c r="AG105">
        <v>2.7000000000000003E-2</v>
      </c>
      <c r="AJ105">
        <v>0.02</v>
      </c>
      <c r="AK105">
        <v>1.0999999999999999E-2</v>
      </c>
      <c r="AL105">
        <v>6.3E-2</v>
      </c>
      <c r="AM105">
        <v>0.77900000000000003</v>
      </c>
      <c r="AN105">
        <v>0.11799999999999999</v>
      </c>
      <c r="AS105" s="2">
        <f t="shared" si="5"/>
        <v>1.6859999999999999</v>
      </c>
      <c r="AT105" s="2">
        <f>IF(ISNUMBER(AS105),SUMIFS($AS$1:AS105,$A$1:A105,A105,$H$1:H105,H105,$D$1:D105,D105),"")</f>
        <v>1.6859999999999999</v>
      </c>
      <c r="AU105">
        <f t="shared" si="6"/>
        <v>13</v>
      </c>
    </row>
    <row r="106" spans="1:47" x14ac:dyDescent="0.25">
      <c r="A106" s="4" t="s">
        <v>27</v>
      </c>
      <c r="B106" t="s">
        <v>25</v>
      </c>
      <c r="C106" s="3">
        <v>42254</v>
      </c>
      <c r="D106">
        <v>3</v>
      </c>
      <c r="E106">
        <v>100</v>
      </c>
      <c r="H106" s="2" t="s">
        <v>51</v>
      </c>
      <c r="I106" s="2" t="s">
        <v>31</v>
      </c>
      <c r="J106">
        <v>6</v>
      </c>
      <c r="K106" s="2" t="s">
        <v>21</v>
      </c>
      <c r="L106" s="20" t="s">
        <v>87</v>
      </c>
      <c r="N106">
        <v>118.85</v>
      </c>
      <c r="O106">
        <f t="shared" si="7"/>
        <v>118.85</v>
      </c>
      <c r="P106" s="2">
        <f>IF(ISNUMBER(O106),SUMIFS(O$1:$O106,A$1:$A106,A106,H$1:$H106,H106,D$1:$D106,D106),"")</f>
        <v>118.85</v>
      </c>
      <c r="R106" s="5"/>
      <c r="AE106">
        <v>15.1</v>
      </c>
      <c r="AF106" s="2">
        <f t="shared" si="4"/>
        <v>2.3E-2</v>
      </c>
      <c r="AG106">
        <v>2.3E-2</v>
      </c>
      <c r="AJ106">
        <v>2.8000000000000001E-2</v>
      </c>
      <c r="AK106">
        <v>8.0000000000000002E-3</v>
      </c>
      <c r="AL106">
        <v>5.5E-2</v>
      </c>
      <c r="AM106">
        <v>0.80100000000000005</v>
      </c>
      <c r="AN106">
        <v>0.10199999999999999</v>
      </c>
      <c r="AS106" s="2">
        <f t="shared" si="5"/>
        <v>2.734</v>
      </c>
      <c r="AT106" s="2">
        <f>IF(ISNUMBER(AS106),SUMIFS($AS$1:AS106,$A$1:A106,A106,$H$1:H106,H106,$D$1:D106,D106),"")</f>
        <v>2.734</v>
      </c>
      <c r="AU106">
        <f t="shared" si="6"/>
        <v>13</v>
      </c>
    </row>
    <row r="107" spans="1:47" x14ac:dyDescent="0.25">
      <c r="A107" s="4" t="s">
        <v>24</v>
      </c>
      <c r="B107" t="s">
        <v>25</v>
      </c>
      <c r="C107" s="3">
        <v>42254</v>
      </c>
      <c r="D107">
        <v>3</v>
      </c>
      <c r="E107">
        <v>200</v>
      </c>
      <c r="H107" s="2" t="s">
        <v>51</v>
      </c>
      <c r="I107" s="2" t="s">
        <v>31</v>
      </c>
      <c r="J107">
        <v>6</v>
      </c>
      <c r="K107" s="2" t="s">
        <v>21</v>
      </c>
      <c r="L107" s="20" t="s">
        <v>87</v>
      </c>
      <c r="N107">
        <v>86.11</v>
      </c>
      <c r="O107">
        <f t="shared" si="7"/>
        <v>86.11</v>
      </c>
      <c r="P107" s="2">
        <f>IF(ISNUMBER(O107),SUMIFS(O$1:$O107,A$1:$A107,A107,H$1:$H107,H107,D$1:$D107,D107),"")</f>
        <v>86.11</v>
      </c>
      <c r="R107" s="5"/>
      <c r="AE107">
        <v>15.9</v>
      </c>
      <c r="AF107" s="2">
        <f t="shared" si="4"/>
        <v>2.4E-2</v>
      </c>
      <c r="AG107">
        <v>2.4E-2</v>
      </c>
      <c r="AJ107">
        <v>0.02</v>
      </c>
      <c r="AK107">
        <v>1.9E-2</v>
      </c>
      <c r="AL107">
        <v>0.23100000000000001</v>
      </c>
      <c r="AM107">
        <v>0.63</v>
      </c>
      <c r="AN107">
        <v>9.2999999999999999E-2</v>
      </c>
      <c r="AP107">
        <v>0</v>
      </c>
      <c r="AS107" s="2">
        <f t="shared" si="5"/>
        <v>2.0670000000000002</v>
      </c>
      <c r="AT107" s="2">
        <f>IF(ISNUMBER(AS107),SUMIFS($AS$1:AS107,$A$1:A107,A107,$H$1:H107,H107,$D$1:D107,D107),"")</f>
        <v>2.0670000000000002</v>
      </c>
      <c r="AU107">
        <f t="shared" si="6"/>
        <v>14</v>
      </c>
    </row>
    <row r="108" spans="1:47" x14ac:dyDescent="0.25">
      <c r="A108" s="4" t="s">
        <v>30</v>
      </c>
      <c r="B108" t="s">
        <v>25</v>
      </c>
      <c r="C108" s="3">
        <v>42254</v>
      </c>
      <c r="D108">
        <v>3</v>
      </c>
      <c r="E108">
        <v>350</v>
      </c>
      <c r="H108" s="2" t="s">
        <v>51</v>
      </c>
      <c r="I108" s="2" t="s">
        <v>31</v>
      </c>
      <c r="J108">
        <v>6</v>
      </c>
      <c r="K108" s="2" t="s">
        <v>21</v>
      </c>
      <c r="L108" s="20" t="s">
        <v>87</v>
      </c>
      <c r="N108">
        <v>180.19</v>
      </c>
      <c r="O108">
        <f t="shared" si="7"/>
        <v>180.19</v>
      </c>
      <c r="P108" s="2">
        <f>IF(ISNUMBER(O108),SUMIFS(O$1:$O108,A$1:$A108,A108,H$1:$H108,H108,D$1:$D108,D108),"")</f>
        <v>180.19</v>
      </c>
      <c r="R108" s="5"/>
      <c r="AE108">
        <v>15.6</v>
      </c>
      <c r="AF108" s="2">
        <f t="shared" si="4"/>
        <v>2.3E-2</v>
      </c>
      <c r="AG108">
        <v>2.3E-2</v>
      </c>
      <c r="AJ108">
        <v>5.8000000000000003E-2</v>
      </c>
      <c r="AK108">
        <v>1E-3</v>
      </c>
      <c r="AL108">
        <v>0.224</v>
      </c>
      <c r="AM108">
        <v>0.67600000000000005</v>
      </c>
      <c r="AN108">
        <v>8.0000000000000002E-3</v>
      </c>
      <c r="AS108" s="2">
        <f t="shared" si="5"/>
        <v>4.1440000000000001</v>
      </c>
      <c r="AT108" s="2">
        <f>IF(ISNUMBER(AS108),SUMIFS($AS$1:AS108,$A$1:A108,A108,$H$1:H108,H108,$D$1:D108,D108),"")</f>
        <v>4.1440000000000001</v>
      </c>
      <c r="AU108">
        <f t="shared" si="6"/>
        <v>13</v>
      </c>
    </row>
    <row r="109" spans="1:47" x14ac:dyDescent="0.25">
      <c r="A109" s="4" t="s">
        <v>29</v>
      </c>
      <c r="B109" t="s">
        <v>25</v>
      </c>
      <c r="C109" s="3">
        <v>42254</v>
      </c>
      <c r="D109">
        <v>3</v>
      </c>
      <c r="E109">
        <v>500</v>
      </c>
      <c r="H109" s="2" t="s">
        <v>51</v>
      </c>
      <c r="I109" s="2" t="s">
        <v>31</v>
      </c>
      <c r="J109">
        <v>6</v>
      </c>
      <c r="K109" s="2" t="s">
        <v>21</v>
      </c>
      <c r="L109" s="20" t="s">
        <v>87</v>
      </c>
      <c r="N109">
        <v>167.28</v>
      </c>
      <c r="O109">
        <f t="shared" si="7"/>
        <v>167.28</v>
      </c>
      <c r="P109" s="2">
        <f>IF(ISNUMBER(O109),SUMIFS(O$1:$O109,A$1:$A109,A109,H$1:$H109,H109,D$1:$D109,D109),"")</f>
        <v>167.28</v>
      </c>
      <c r="R109" s="5"/>
      <c r="AE109">
        <v>19.899999999999999</v>
      </c>
      <c r="AF109" s="2">
        <f t="shared" si="4"/>
        <v>0.03</v>
      </c>
      <c r="AG109">
        <v>0.03</v>
      </c>
      <c r="AL109">
        <v>0.45600000000000002</v>
      </c>
      <c r="AM109">
        <v>0.52500000000000002</v>
      </c>
      <c r="AN109">
        <v>4.0000000000000001E-3</v>
      </c>
      <c r="AP109">
        <v>0</v>
      </c>
      <c r="AS109" s="2">
        <f t="shared" si="5"/>
        <v>5.0179999999999998</v>
      </c>
      <c r="AT109" s="2">
        <f>IF(ISNUMBER(AS109),SUMIFS($AS$1:AS109,$A$1:A109,A109,$H$1:H109,H109,$D$1:D109,D109),"")</f>
        <v>5.0179999999999998</v>
      </c>
      <c r="AU109">
        <f t="shared" si="6"/>
        <v>12</v>
      </c>
    </row>
    <row r="110" spans="1:47" x14ac:dyDescent="0.25">
      <c r="A110" s="4" t="s">
        <v>26</v>
      </c>
      <c r="B110" t="s">
        <v>25</v>
      </c>
      <c r="C110" s="3">
        <v>42291</v>
      </c>
      <c r="D110">
        <v>1</v>
      </c>
      <c r="E110">
        <v>0</v>
      </c>
      <c r="H110" s="2" t="s">
        <v>51</v>
      </c>
      <c r="I110" s="2" t="s">
        <v>32</v>
      </c>
      <c r="J110">
        <v>7</v>
      </c>
      <c r="K110" s="2" t="s">
        <v>21</v>
      </c>
      <c r="L110" s="20" t="s">
        <v>87</v>
      </c>
      <c r="N110">
        <v>186.13</v>
      </c>
      <c r="O110">
        <f t="shared" si="7"/>
        <v>186.13</v>
      </c>
      <c r="P110" s="2">
        <f>IF(ISNUMBER(O110),SUMIFS(O$1:$O110,A$1:$A110,A110,H$1:$H110,H110,D$1:$D110,D110),"")</f>
        <v>252.07999999999998</v>
      </c>
      <c r="R110" s="5"/>
      <c r="AF110" s="2" t="str">
        <f t="shared" si="4"/>
        <v/>
      </c>
      <c r="AJ110">
        <v>6.2E-2</v>
      </c>
      <c r="AK110">
        <v>5.2999999999999999E-2</v>
      </c>
      <c r="AL110">
        <v>0.24399999999999999</v>
      </c>
      <c r="AM110">
        <v>0.34899999999999998</v>
      </c>
      <c r="AN110">
        <v>0.29199999999999998</v>
      </c>
      <c r="AP110">
        <v>0</v>
      </c>
      <c r="AS110" s="2" t="str">
        <f t="shared" si="5"/>
        <v/>
      </c>
      <c r="AT110" s="2" t="str">
        <f>IF(ISNUMBER(AS110),SUMIFS($AS$1:AS110,$A$1:A110,A110,$H$1:H110,H110,$D$1:D110,D110),"")</f>
        <v/>
      </c>
      <c r="AU110">
        <f t="shared" si="6"/>
        <v>9</v>
      </c>
    </row>
    <row r="111" spans="1:47" x14ac:dyDescent="0.25">
      <c r="A111" s="4" t="s">
        <v>28</v>
      </c>
      <c r="B111" t="s">
        <v>25</v>
      </c>
      <c r="C111" s="3">
        <v>42291</v>
      </c>
      <c r="D111">
        <v>1</v>
      </c>
      <c r="E111">
        <v>50</v>
      </c>
      <c r="H111" s="2" t="s">
        <v>51</v>
      </c>
      <c r="I111" s="2" t="s">
        <v>32</v>
      </c>
      <c r="J111">
        <v>7</v>
      </c>
      <c r="K111" s="2" t="s">
        <v>21</v>
      </c>
      <c r="L111" s="20" t="s">
        <v>87</v>
      </c>
      <c r="N111">
        <v>228.98</v>
      </c>
      <c r="O111">
        <f t="shared" si="7"/>
        <v>228.98</v>
      </c>
      <c r="P111" s="2">
        <f>IF(ISNUMBER(O111),SUMIFS(O$1:$O111,A$1:$A111,A111,H$1:$H111,H111,D$1:$D111,D111),"")</f>
        <v>318.95999999999998</v>
      </c>
      <c r="R111" s="5"/>
      <c r="AF111" s="2" t="str">
        <f t="shared" si="4"/>
        <v/>
      </c>
      <c r="AJ111">
        <v>4.4999999999999998E-2</v>
      </c>
      <c r="AK111">
        <v>1.7000000000000001E-2</v>
      </c>
      <c r="AL111">
        <v>0.11899999999999999</v>
      </c>
      <c r="AM111">
        <v>0.27600000000000002</v>
      </c>
      <c r="AN111">
        <v>0.54</v>
      </c>
      <c r="AP111">
        <v>1E-3</v>
      </c>
      <c r="AS111" s="2" t="str">
        <f t="shared" si="5"/>
        <v/>
      </c>
      <c r="AT111" s="2" t="str">
        <f>IF(ISNUMBER(AS111),SUMIFS($AS$1:AS111,$A$1:A111,A111,$H$1:H111,H111,$D$1:D111,D111),"")</f>
        <v/>
      </c>
      <c r="AU111">
        <f t="shared" si="6"/>
        <v>9</v>
      </c>
    </row>
    <row r="112" spans="1:47" x14ac:dyDescent="0.25">
      <c r="A112" s="4" t="s">
        <v>27</v>
      </c>
      <c r="B112" t="s">
        <v>25</v>
      </c>
      <c r="C112" s="3">
        <v>42291</v>
      </c>
      <c r="D112">
        <v>1</v>
      </c>
      <c r="E112">
        <v>100</v>
      </c>
      <c r="H112" s="2" t="s">
        <v>51</v>
      </c>
      <c r="I112" s="2" t="s">
        <v>32</v>
      </c>
      <c r="J112">
        <v>7</v>
      </c>
      <c r="K112" s="2" t="s">
        <v>21</v>
      </c>
      <c r="L112" s="20" t="s">
        <v>87</v>
      </c>
      <c r="N112">
        <v>218.69</v>
      </c>
      <c r="O112">
        <f t="shared" si="7"/>
        <v>218.69</v>
      </c>
      <c r="P112" s="2">
        <f>IF(ISNUMBER(O112),SUMIFS(O$1:$O112,A$1:$A112,A112,H$1:$H112,H112,D$1:$D112,D112),"")</f>
        <v>322.73</v>
      </c>
      <c r="R112" s="5"/>
      <c r="AF112" s="2" t="str">
        <f t="shared" si="4"/>
        <v/>
      </c>
      <c r="AJ112">
        <v>2.4E-2</v>
      </c>
      <c r="AK112">
        <v>2E-3</v>
      </c>
      <c r="AL112">
        <v>0.28699999999999998</v>
      </c>
      <c r="AM112">
        <v>0.33300000000000002</v>
      </c>
      <c r="AN112">
        <v>0.35199999999999998</v>
      </c>
      <c r="AS112" s="2" t="str">
        <f t="shared" si="5"/>
        <v/>
      </c>
      <c r="AT112" s="2" t="str">
        <f>IF(ISNUMBER(AS112),SUMIFS($AS$1:AS112,$A$1:A112,A112,$H$1:H112,H112,$D$1:D112,D112),"")</f>
        <v/>
      </c>
      <c r="AU112">
        <f t="shared" si="6"/>
        <v>8</v>
      </c>
    </row>
    <row r="113" spans="1:47" x14ac:dyDescent="0.25">
      <c r="A113" s="4" t="s">
        <v>24</v>
      </c>
      <c r="B113" t="s">
        <v>25</v>
      </c>
      <c r="C113" s="3">
        <v>42291</v>
      </c>
      <c r="D113">
        <v>1</v>
      </c>
      <c r="E113">
        <v>200</v>
      </c>
      <c r="H113" s="2" t="s">
        <v>51</v>
      </c>
      <c r="I113" s="2" t="s">
        <v>32</v>
      </c>
      <c r="J113">
        <v>7</v>
      </c>
      <c r="K113" s="2" t="s">
        <v>21</v>
      </c>
      <c r="L113" s="20" t="s">
        <v>87</v>
      </c>
      <c r="N113">
        <v>272.55</v>
      </c>
      <c r="O113">
        <f t="shared" si="7"/>
        <v>272.55</v>
      </c>
      <c r="P113" s="2">
        <f>IF(ISNUMBER(O113),SUMIFS(O$1:$O113,A$1:$A113,A113,H$1:$H113,H113,D$1:$D113,D113),"")</f>
        <v>382.14</v>
      </c>
      <c r="R113" s="5"/>
      <c r="AF113" s="2" t="str">
        <f t="shared" si="4"/>
        <v/>
      </c>
      <c r="AJ113">
        <v>5.0999999999999997E-2</v>
      </c>
      <c r="AK113">
        <v>1.6E-2</v>
      </c>
      <c r="AL113">
        <v>0.26500000000000001</v>
      </c>
      <c r="AM113">
        <v>0.41599999999999998</v>
      </c>
      <c r="AN113">
        <v>0.23499999999999999</v>
      </c>
      <c r="AP113">
        <v>7.0000000000000001E-3</v>
      </c>
      <c r="AS113" s="2" t="str">
        <f t="shared" si="5"/>
        <v/>
      </c>
      <c r="AT113" s="2" t="str">
        <f>IF(ISNUMBER(AS113),SUMIFS($AS$1:AS113,$A$1:A113,A113,$H$1:H113,H113,$D$1:D113,D113),"")</f>
        <v/>
      </c>
      <c r="AU113">
        <f t="shared" si="6"/>
        <v>9</v>
      </c>
    </row>
    <row r="114" spans="1:47" x14ac:dyDescent="0.25">
      <c r="A114" s="4" t="s">
        <v>30</v>
      </c>
      <c r="B114" t="s">
        <v>25</v>
      </c>
      <c r="C114" s="3">
        <v>42291</v>
      </c>
      <c r="D114">
        <v>1</v>
      </c>
      <c r="E114">
        <v>350</v>
      </c>
      <c r="H114" s="2" t="s">
        <v>51</v>
      </c>
      <c r="I114" s="2" t="s">
        <v>32</v>
      </c>
      <c r="J114">
        <v>7</v>
      </c>
      <c r="K114" s="2" t="s">
        <v>21</v>
      </c>
      <c r="L114" s="20" t="s">
        <v>87</v>
      </c>
      <c r="N114">
        <v>255.48</v>
      </c>
      <c r="O114">
        <f t="shared" si="7"/>
        <v>255.48</v>
      </c>
      <c r="P114" s="2">
        <f>IF(ISNUMBER(O114),SUMIFS(O$1:$O114,A$1:$A114,A114,H$1:$H114,H114,D$1:$D114,D114),"")</f>
        <v>310.58</v>
      </c>
      <c r="R114" s="5"/>
      <c r="AF114" s="2" t="str">
        <f t="shared" si="4"/>
        <v/>
      </c>
      <c r="AJ114">
        <v>1.7999999999999999E-2</v>
      </c>
      <c r="AL114">
        <v>0.55700000000000005</v>
      </c>
      <c r="AM114">
        <v>0.186</v>
      </c>
      <c r="AN114">
        <v>0.193</v>
      </c>
      <c r="AP114">
        <v>2.3E-2</v>
      </c>
      <c r="AS114" s="2" t="str">
        <f t="shared" si="5"/>
        <v/>
      </c>
      <c r="AT114" s="2" t="str">
        <f>IF(ISNUMBER(AS114),SUMIFS($AS$1:AS114,$A$1:A114,A114,$H$1:H114,H114,$D$1:D114,D114),"")</f>
        <v/>
      </c>
      <c r="AU114">
        <f t="shared" si="6"/>
        <v>8</v>
      </c>
    </row>
    <row r="115" spans="1:47" x14ac:dyDescent="0.25">
      <c r="A115" s="4" t="s">
        <v>29</v>
      </c>
      <c r="B115" t="s">
        <v>25</v>
      </c>
      <c r="C115" s="3">
        <v>42291</v>
      </c>
      <c r="D115">
        <v>1</v>
      </c>
      <c r="E115">
        <v>500</v>
      </c>
      <c r="H115" s="2" t="s">
        <v>51</v>
      </c>
      <c r="I115" s="2" t="s">
        <v>32</v>
      </c>
      <c r="J115">
        <v>7</v>
      </c>
      <c r="K115" s="2" t="s">
        <v>21</v>
      </c>
      <c r="L115" s="20" t="s">
        <v>87</v>
      </c>
      <c r="N115">
        <v>343.34</v>
      </c>
      <c r="O115">
        <f t="shared" si="7"/>
        <v>343.34</v>
      </c>
      <c r="P115" s="2">
        <f>IF(ISNUMBER(O115),SUMIFS(O$1:$O115,A$1:$A115,A115,H$1:$H115,H115,D$1:$D115,D115),"")</f>
        <v>504.12</v>
      </c>
      <c r="R115" s="5"/>
      <c r="AF115" s="2" t="str">
        <f t="shared" si="4"/>
        <v/>
      </c>
      <c r="AJ115">
        <v>0.05</v>
      </c>
      <c r="AL115">
        <v>0.40100000000000002</v>
      </c>
      <c r="AM115">
        <v>0.51900000000000002</v>
      </c>
      <c r="AN115">
        <v>0.03</v>
      </c>
      <c r="AS115" s="2" t="str">
        <f t="shared" si="5"/>
        <v/>
      </c>
      <c r="AT115" s="2" t="str">
        <f>IF(ISNUMBER(AS115),SUMIFS($AS$1:AS115,$A$1:A115,A115,$H$1:H115,H115,$D$1:D115,D115),"")</f>
        <v/>
      </c>
      <c r="AU115">
        <f t="shared" si="6"/>
        <v>7</v>
      </c>
    </row>
    <row r="116" spans="1:47" x14ac:dyDescent="0.25">
      <c r="A116" s="4" t="s">
        <v>26</v>
      </c>
      <c r="B116" t="s">
        <v>25</v>
      </c>
      <c r="C116" s="3">
        <v>42291</v>
      </c>
      <c r="D116">
        <v>2</v>
      </c>
      <c r="E116">
        <v>0</v>
      </c>
      <c r="H116" s="2" t="s">
        <v>51</v>
      </c>
      <c r="I116" s="2" t="s">
        <v>32</v>
      </c>
      <c r="J116">
        <v>7</v>
      </c>
      <c r="K116" s="2" t="s">
        <v>21</v>
      </c>
      <c r="L116" s="20" t="s">
        <v>87</v>
      </c>
      <c r="N116">
        <v>128.82</v>
      </c>
      <c r="O116">
        <f t="shared" si="7"/>
        <v>128.82</v>
      </c>
      <c r="P116" s="2">
        <f>IF(ISNUMBER(O116),SUMIFS(O$1:$O116,A$1:$A116,A116,H$1:$H116,H116,D$1:$D116,D116),"")</f>
        <v>159.53</v>
      </c>
      <c r="R116" s="5"/>
      <c r="AF116" s="2" t="str">
        <f t="shared" si="4"/>
        <v/>
      </c>
      <c r="AJ116">
        <v>2.8000000000000001E-2</v>
      </c>
      <c r="AK116">
        <v>8.5999999999999993E-2</v>
      </c>
      <c r="AL116">
        <v>0.13700000000000001</v>
      </c>
      <c r="AM116">
        <v>0.34799999999999998</v>
      </c>
      <c r="AN116">
        <v>0.39900000000000002</v>
      </c>
      <c r="AS116" s="2" t="str">
        <f t="shared" si="5"/>
        <v/>
      </c>
      <c r="AT116" s="2" t="str">
        <f>IF(ISNUMBER(AS116),SUMIFS($AS$1:AS116,$A$1:A116,A116,$H$1:H116,H116,$D$1:D116,D116),"")</f>
        <v/>
      </c>
      <c r="AU116">
        <f t="shared" si="6"/>
        <v>8</v>
      </c>
    </row>
    <row r="117" spans="1:47" x14ac:dyDescent="0.25">
      <c r="A117" s="4" t="s">
        <v>28</v>
      </c>
      <c r="B117" t="s">
        <v>25</v>
      </c>
      <c r="C117" s="3">
        <v>42291</v>
      </c>
      <c r="D117">
        <v>2</v>
      </c>
      <c r="E117">
        <v>50</v>
      </c>
      <c r="H117" s="2" t="s">
        <v>51</v>
      </c>
      <c r="I117" s="2" t="s">
        <v>32</v>
      </c>
      <c r="J117">
        <v>7</v>
      </c>
      <c r="K117" s="2" t="s">
        <v>21</v>
      </c>
      <c r="L117" s="20" t="s">
        <v>87</v>
      </c>
      <c r="N117">
        <v>177.24</v>
      </c>
      <c r="O117">
        <f t="shared" si="7"/>
        <v>177.24</v>
      </c>
      <c r="P117" s="2">
        <f>IF(ISNUMBER(O117),SUMIFS(O$1:$O117,A$1:$A117,A117,H$1:$H117,H117,D$1:$D117,D117),"")</f>
        <v>258.25</v>
      </c>
      <c r="R117" s="5"/>
      <c r="AF117" s="2" t="str">
        <f t="shared" si="4"/>
        <v/>
      </c>
      <c r="AJ117">
        <v>5.1999999999999998E-2</v>
      </c>
      <c r="AK117">
        <v>2E-3</v>
      </c>
      <c r="AL117">
        <v>0.20100000000000001</v>
      </c>
      <c r="AM117">
        <v>0.378</v>
      </c>
      <c r="AN117">
        <v>0.36399999999999999</v>
      </c>
      <c r="AS117" s="2" t="str">
        <f t="shared" si="5"/>
        <v/>
      </c>
      <c r="AT117" s="2" t="str">
        <f>IF(ISNUMBER(AS117),SUMIFS($AS$1:AS117,$A$1:A117,A117,$H$1:H117,H117,$D$1:D117,D117),"")</f>
        <v/>
      </c>
      <c r="AU117">
        <f t="shared" si="6"/>
        <v>8</v>
      </c>
    </row>
    <row r="118" spans="1:47" x14ac:dyDescent="0.25">
      <c r="A118" s="4" t="s">
        <v>27</v>
      </c>
      <c r="B118" t="s">
        <v>25</v>
      </c>
      <c r="C118" s="3">
        <v>42291</v>
      </c>
      <c r="D118">
        <v>2</v>
      </c>
      <c r="E118">
        <v>100</v>
      </c>
      <c r="H118" s="2" t="s">
        <v>51</v>
      </c>
      <c r="I118" s="2" t="s">
        <v>32</v>
      </c>
      <c r="J118">
        <v>7</v>
      </c>
      <c r="K118" s="2" t="s">
        <v>21</v>
      </c>
      <c r="L118" s="20" t="s">
        <v>87</v>
      </c>
      <c r="N118">
        <v>180.11</v>
      </c>
      <c r="O118">
        <f t="shared" si="7"/>
        <v>180.11</v>
      </c>
      <c r="P118" s="2">
        <f>IF(ISNUMBER(O118),SUMIFS(O$1:$O118,A$1:$A118,A118,H$1:$H118,H118,D$1:$D118,D118),"")</f>
        <v>219.94</v>
      </c>
      <c r="R118" s="5"/>
      <c r="AF118" s="2" t="str">
        <f t="shared" si="4"/>
        <v/>
      </c>
      <c r="AJ118">
        <v>6.6000000000000003E-2</v>
      </c>
      <c r="AK118">
        <v>2.1999999999999999E-2</v>
      </c>
      <c r="AL118">
        <v>0.34599999999999997</v>
      </c>
      <c r="AM118">
        <v>0.34599999999999997</v>
      </c>
      <c r="AN118">
        <v>0.2</v>
      </c>
      <c r="AP118">
        <v>1.0999999999999999E-2</v>
      </c>
      <c r="AS118" s="2" t="str">
        <f t="shared" si="5"/>
        <v/>
      </c>
      <c r="AT118" s="2" t="str">
        <f>IF(ISNUMBER(AS118),SUMIFS($AS$1:AS118,$A$1:A118,A118,$H$1:H118,H118,$D$1:D118,D118),"")</f>
        <v/>
      </c>
      <c r="AU118">
        <f t="shared" si="6"/>
        <v>9</v>
      </c>
    </row>
    <row r="119" spans="1:47" x14ac:dyDescent="0.25">
      <c r="A119" s="4" t="s">
        <v>24</v>
      </c>
      <c r="B119" t="s">
        <v>25</v>
      </c>
      <c r="C119" s="3">
        <v>42291</v>
      </c>
      <c r="D119">
        <v>2</v>
      </c>
      <c r="E119">
        <v>200</v>
      </c>
      <c r="H119" s="2" t="s">
        <v>51</v>
      </c>
      <c r="I119" s="2" t="s">
        <v>32</v>
      </c>
      <c r="J119">
        <v>7</v>
      </c>
      <c r="K119" s="2" t="s">
        <v>21</v>
      </c>
      <c r="L119" s="20" t="s">
        <v>87</v>
      </c>
      <c r="N119">
        <v>244.66</v>
      </c>
      <c r="O119">
        <f t="shared" si="7"/>
        <v>244.66</v>
      </c>
      <c r="P119" s="2">
        <f>IF(ISNUMBER(O119),SUMIFS(O$1:$O119,A$1:$A119,A119,H$1:$H119,H119,D$1:$D119,D119),"")</f>
        <v>340.59000000000003</v>
      </c>
      <c r="R119" s="5"/>
      <c r="AF119" s="2" t="str">
        <f t="shared" si="4"/>
        <v/>
      </c>
      <c r="AJ119">
        <v>0.154</v>
      </c>
      <c r="AK119">
        <v>1.2E-2</v>
      </c>
      <c r="AL119">
        <v>0.19500000000000001</v>
      </c>
      <c r="AM119">
        <v>0.48099999999999998</v>
      </c>
      <c r="AN119">
        <v>0.151</v>
      </c>
      <c r="AP119">
        <v>0</v>
      </c>
      <c r="AS119" s="2" t="str">
        <f t="shared" si="5"/>
        <v/>
      </c>
      <c r="AT119" s="2" t="str">
        <f>IF(ISNUMBER(AS119),SUMIFS($AS$1:AS119,$A$1:A119,A119,$H$1:H119,H119,$D$1:D119,D119),"")</f>
        <v/>
      </c>
      <c r="AU119">
        <f t="shared" si="6"/>
        <v>9</v>
      </c>
    </row>
    <row r="120" spans="1:47" x14ac:dyDescent="0.25">
      <c r="A120" s="4" t="s">
        <v>30</v>
      </c>
      <c r="B120" t="s">
        <v>25</v>
      </c>
      <c r="C120" s="3">
        <v>42291</v>
      </c>
      <c r="D120">
        <v>2</v>
      </c>
      <c r="E120">
        <v>350</v>
      </c>
      <c r="H120" s="2" t="s">
        <v>51</v>
      </c>
      <c r="I120" s="2" t="s">
        <v>32</v>
      </c>
      <c r="J120">
        <v>7</v>
      </c>
      <c r="K120" s="2" t="s">
        <v>21</v>
      </c>
      <c r="L120" s="20" t="s">
        <v>87</v>
      </c>
      <c r="N120">
        <v>254.45</v>
      </c>
      <c r="O120">
        <f t="shared" si="7"/>
        <v>254.45</v>
      </c>
      <c r="P120" s="2">
        <f>IF(ISNUMBER(O120),SUMIFS(O$1:$O120,A$1:$A120,A120,H$1:$H120,H120,D$1:$D120,D120),"")</f>
        <v>350.99</v>
      </c>
      <c r="R120" s="5"/>
      <c r="AF120" s="2" t="str">
        <f t="shared" si="4"/>
        <v/>
      </c>
      <c r="AJ120">
        <v>0.109</v>
      </c>
      <c r="AL120">
        <v>0.30099999999999999</v>
      </c>
      <c r="AM120">
        <v>0.55900000000000005</v>
      </c>
      <c r="AN120">
        <v>1.2999999999999999E-2</v>
      </c>
      <c r="AS120" s="2" t="str">
        <f t="shared" si="5"/>
        <v/>
      </c>
      <c r="AT120" s="2" t="str">
        <f>IF(ISNUMBER(AS120),SUMIFS($AS$1:AS120,$A$1:A120,A120,$H$1:H120,H120,$D$1:D120,D120),"")</f>
        <v/>
      </c>
      <c r="AU120">
        <f t="shared" si="6"/>
        <v>7</v>
      </c>
    </row>
    <row r="121" spans="1:47" x14ac:dyDescent="0.25">
      <c r="A121" s="4" t="s">
        <v>29</v>
      </c>
      <c r="B121" t="s">
        <v>25</v>
      </c>
      <c r="C121" s="3">
        <v>42291</v>
      </c>
      <c r="D121">
        <v>2</v>
      </c>
      <c r="E121">
        <v>500</v>
      </c>
      <c r="H121" s="2" t="s">
        <v>51</v>
      </c>
      <c r="I121" s="2" t="s">
        <v>32</v>
      </c>
      <c r="J121">
        <v>7</v>
      </c>
      <c r="K121" s="2" t="s">
        <v>21</v>
      </c>
      <c r="L121" s="20" t="s">
        <v>87</v>
      </c>
      <c r="N121">
        <v>340.11</v>
      </c>
      <c r="O121">
        <f t="shared" si="7"/>
        <v>340.11</v>
      </c>
      <c r="P121" s="2">
        <f>IF(ISNUMBER(O121),SUMIFS(O$1:$O121,A$1:$A121,A121,H$1:$H121,H121,D$1:$D121,D121),"")</f>
        <v>488.96000000000004</v>
      </c>
      <c r="R121" s="5"/>
      <c r="AF121" s="2" t="str">
        <f t="shared" si="4"/>
        <v/>
      </c>
      <c r="AJ121">
        <v>0.126</v>
      </c>
      <c r="AL121">
        <v>0.48</v>
      </c>
      <c r="AM121">
        <v>0.35899999999999999</v>
      </c>
      <c r="AN121">
        <v>8.0000000000000002E-3</v>
      </c>
      <c r="AS121" s="2" t="str">
        <f t="shared" si="5"/>
        <v/>
      </c>
      <c r="AT121" s="2" t="str">
        <f>IF(ISNUMBER(AS121),SUMIFS($AS$1:AS121,$A$1:A121,A121,$H$1:H121,H121,$D$1:D121,D121),"")</f>
        <v/>
      </c>
      <c r="AU121">
        <f t="shared" si="6"/>
        <v>7</v>
      </c>
    </row>
    <row r="122" spans="1:47" x14ac:dyDescent="0.25">
      <c r="A122" s="4" t="s">
        <v>26</v>
      </c>
      <c r="B122" t="s">
        <v>25</v>
      </c>
      <c r="C122" s="3">
        <v>42291</v>
      </c>
      <c r="D122">
        <v>3</v>
      </c>
      <c r="E122">
        <v>0</v>
      </c>
      <c r="H122" s="2" t="s">
        <v>51</v>
      </c>
      <c r="I122" s="2" t="s">
        <v>32</v>
      </c>
      <c r="J122">
        <v>7</v>
      </c>
      <c r="K122" s="2" t="s">
        <v>21</v>
      </c>
      <c r="L122" s="20" t="s">
        <v>87</v>
      </c>
      <c r="N122">
        <v>138.88999999999999</v>
      </c>
      <c r="O122">
        <f t="shared" si="7"/>
        <v>138.88999999999999</v>
      </c>
      <c r="P122" s="2">
        <f>IF(ISNUMBER(O122),SUMIFS(O$1:$O122,A$1:$A122,A122,H$1:$H122,H122,D$1:$D122,D122),"")</f>
        <v>246.42</v>
      </c>
      <c r="R122" s="5"/>
      <c r="AF122" s="2" t="str">
        <f t="shared" si="4"/>
        <v/>
      </c>
      <c r="AJ122">
        <v>2.1999999999999999E-2</v>
      </c>
      <c r="AK122">
        <v>2.8000000000000001E-2</v>
      </c>
      <c r="AL122">
        <v>0.39700000000000002</v>
      </c>
      <c r="AM122">
        <v>0.51500000000000001</v>
      </c>
      <c r="AN122">
        <v>3.5999999999999997E-2</v>
      </c>
      <c r="AP122">
        <v>0</v>
      </c>
      <c r="AS122" s="2" t="str">
        <f t="shared" si="5"/>
        <v/>
      </c>
      <c r="AT122" s="2" t="str">
        <f>IF(ISNUMBER(AS122),SUMIFS($AS$1:AS122,$A$1:A122,A122,$H$1:H122,H122,$D$1:D122,D122),"")</f>
        <v/>
      </c>
      <c r="AU122">
        <f t="shared" si="6"/>
        <v>9</v>
      </c>
    </row>
    <row r="123" spans="1:47" x14ac:dyDescent="0.25">
      <c r="A123" s="4" t="s">
        <v>28</v>
      </c>
      <c r="B123" t="s">
        <v>25</v>
      </c>
      <c r="C123" s="3">
        <v>42291</v>
      </c>
      <c r="D123">
        <v>3</v>
      </c>
      <c r="E123">
        <v>50</v>
      </c>
      <c r="H123" s="2" t="s">
        <v>51</v>
      </c>
      <c r="I123" s="2" t="s">
        <v>32</v>
      </c>
      <c r="J123">
        <v>7</v>
      </c>
      <c r="K123" s="2" t="s">
        <v>21</v>
      </c>
      <c r="L123" s="20" t="s">
        <v>87</v>
      </c>
      <c r="N123">
        <v>129.75</v>
      </c>
      <c r="O123">
        <f t="shared" si="7"/>
        <v>129.75</v>
      </c>
      <c r="P123" s="2">
        <f>IF(ISNUMBER(O123),SUMIFS(O$1:$O123,A$1:$A123,A123,H$1:$H123,H123,D$1:$D123,D123),"")</f>
        <v>192.2</v>
      </c>
      <c r="R123" s="5"/>
      <c r="AF123" s="2" t="str">
        <f t="shared" si="4"/>
        <v/>
      </c>
      <c r="AJ123">
        <v>3.9E-2</v>
      </c>
      <c r="AK123">
        <v>0.06</v>
      </c>
      <c r="AL123">
        <v>0.14000000000000001</v>
      </c>
      <c r="AM123">
        <v>0.60099999999999998</v>
      </c>
      <c r="AN123">
        <v>0.158</v>
      </c>
      <c r="AP123">
        <v>0</v>
      </c>
      <c r="AS123" s="2" t="str">
        <f t="shared" si="5"/>
        <v/>
      </c>
      <c r="AT123" s="2" t="str">
        <f>IF(ISNUMBER(AS123),SUMIFS($AS$1:AS123,$A$1:A123,A123,$H$1:H123,H123,$D$1:D123,D123),"")</f>
        <v/>
      </c>
      <c r="AU123">
        <f t="shared" si="6"/>
        <v>9</v>
      </c>
    </row>
    <row r="124" spans="1:47" x14ac:dyDescent="0.25">
      <c r="A124" s="4" t="s">
        <v>27</v>
      </c>
      <c r="B124" t="s">
        <v>25</v>
      </c>
      <c r="C124" s="3">
        <v>42291</v>
      </c>
      <c r="D124">
        <v>3</v>
      </c>
      <c r="E124">
        <v>100</v>
      </c>
      <c r="H124" s="2" t="s">
        <v>51</v>
      </c>
      <c r="I124" s="2" t="s">
        <v>32</v>
      </c>
      <c r="J124">
        <v>7</v>
      </c>
      <c r="K124" s="2" t="s">
        <v>21</v>
      </c>
      <c r="L124" s="20" t="s">
        <v>87</v>
      </c>
      <c r="N124">
        <v>126.58</v>
      </c>
      <c r="O124">
        <f t="shared" si="7"/>
        <v>126.58</v>
      </c>
      <c r="P124" s="2">
        <f>IF(ISNUMBER(O124),SUMIFS(O$1:$O124,A$1:$A124,A124,H$1:$H124,H124,D$1:$D124,D124),"")</f>
        <v>245.43</v>
      </c>
      <c r="R124" s="5"/>
      <c r="AF124" s="2" t="str">
        <f t="shared" si="4"/>
        <v/>
      </c>
      <c r="AJ124">
        <v>1.7999999999999999E-2</v>
      </c>
      <c r="AK124">
        <v>3.1E-2</v>
      </c>
      <c r="AL124">
        <v>0.156</v>
      </c>
      <c r="AM124">
        <v>0.64100000000000001</v>
      </c>
      <c r="AN124">
        <v>0.14000000000000001</v>
      </c>
      <c r="AP124">
        <v>1.0999999999999999E-2</v>
      </c>
      <c r="AS124" s="2" t="str">
        <f t="shared" si="5"/>
        <v/>
      </c>
      <c r="AT124" s="2" t="str">
        <f>IF(ISNUMBER(AS124),SUMIFS($AS$1:AS124,$A$1:A124,A124,$H$1:H124,H124,$D$1:D124,D124),"")</f>
        <v/>
      </c>
      <c r="AU124">
        <f t="shared" si="6"/>
        <v>9</v>
      </c>
    </row>
    <row r="125" spans="1:47" x14ac:dyDescent="0.25">
      <c r="A125" s="4" t="s">
        <v>24</v>
      </c>
      <c r="B125" t="s">
        <v>25</v>
      </c>
      <c r="C125" s="3">
        <v>42291</v>
      </c>
      <c r="D125">
        <v>3</v>
      </c>
      <c r="E125">
        <v>200</v>
      </c>
      <c r="H125" s="2" t="s">
        <v>51</v>
      </c>
      <c r="I125" s="2" t="s">
        <v>32</v>
      </c>
      <c r="J125">
        <v>7</v>
      </c>
      <c r="K125" s="2" t="s">
        <v>21</v>
      </c>
      <c r="L125" s="20" t="s">
        <v>87</v>
      </c>
      <c r="N125">
        <v>200.19</v>
      </c>
      <c r="O125">
        <f t="shared" si="7"/>
        <v>200.19</v>
      </c>
      <c r="P125" s="2">
        <f>IF(ISNUMBER(O125),SUMIFS(O$1:$O125,A$1:$A125,A125,H$1:$H125,H125,D$1:$D125,D125),"")</f>
        <v>286.3</v>
      </c>
      <c r="R125" s="5"/>
      <c r="AF125" s="2" t="str">
        <f t="shared" si="4"/>
        <v/>
      </c>
      <c r="AJ125">
        <v>5.3999999999999999E-2</v>
      </c>
      <c r="AK125">
        <v>3.5000000000000003E-2</v>
      </c>
      <c r="AL125">
        <v>0.31900000000000001</v>
      </c>
      <c r="AM125">
        <v>0.53</v>
      </c>
      <c r="AN125">
        <v>5.5E-2</v>
      </c>
      <c r="AP125">
        <v>3.0000000000000001E-3</v>
      </c>
      <c r="AS125" s="2" t="str">
        <f t="shared" si="5"/>
        <v/>
      </c>
      <c r="AT125" s="2" t="str">
        <f>IF(ISNUMBER(AS125),SUMIFS($AS$1:AS125,$A$1:A125,A125,$H$1:H125,H125,$D$1:D125,D125),"")</f>
        <v/>
      </c>
      <c r="AU125">
        <f t="shared" si="6"/>
        <v>9</v>
      </c>
    </row>
    <row r="126" spans="1:47" x14ac:dyDescent="0.25">
      <c r="A126" s="4" t="s">
        <v>30</v>
      </c>
      <c r="B126" t="s">
        <v>25</v>
      </c>
      <c r="C126" s="3">
        <v>42291</v>
      </c>
      <c r="D126">
        <v>3</v>
      </c>
      <c r="E126">
        <v>350</v>
      </c>
      <c r="H126" s="2" t="s">
        <v>51</v>
      </c>
      <c r="I126" s="2" t="s">
        <v>32</v>
      </c>
      <c r="J126">
        <v>7</v>
      </c>
      <c r="K126" s="2" t="s">
        <v>21</v>
      </c>
      <c r="L126" s="20" t="s">
        <v>87</v>
      </c>
      <c r="N126">
        <v>289.77999999999997</v>
      </c>
      <c r="O126">
        <f t="shared" si="7"/>
        <v>289.77999999999997</v>
      </c>
      <c r="P126" s="2">
        <f>IF(ISNUMBER(O126),SUMIFS(O$1:$O126,A$1:$A126,A126,H$1:$H126,H126,D$1:$D126,D126),"")</f>
        <v>469.96999999999997</v>
      </c>
      <c r="R126" s="5"/>
      <c r="AF126" s="2" t="str">
        <f t="shared" si="4"/>
        <v/>
      </c>
      <c r="AJ126">
        <v>3.7999999999999999E-2</v>
      </c>
      <c r="AK126">
        <v>6.0000000000000001E-3</v>
      </c>
      <c r="AL126">
        <v>0.34599999999999997</v>
      </c>
      <c r="AM126">
        <v>0.56699999999999995</v>
      </c>
      <c r="AN126">
        <v>2.8000000000000001E-2</v>
      </c>
      <c r="AS126" s="2" t="str">
        <f t="shared" si="5"/>
        <v/>
      </c>
      <c r="AT126" s="2" t="str">
        <f>IF(ISNUMBER(AS126),SUMIFS($AS$1:AS126,$A$1:A126,A126,$H$1:H126,H126,$D$1:D126,D126),"")</f>
        <v/>
      </c>
      <c r="AU126">
        <f t="shared" si="6"/>
        <v>8</v>
      </c>
    </row>
    <row r="127" spans="1:47" x14ac:dyDescent="0.25">
      <c r="A127" s="4" t="s">
        <v>29</v>
      </c>
      <c r="B127" t="s">
        <v>25</v>
      </c>
      <c r="C127" s="3">
        <v>42291</v>
      </c>
      <c r="D127">
        <v>3</v>
      </c>
      <c r="E127">
        <v>500</v>
      </c>
      <c r="H127" s="2" t="s">
        <v>51</v>
      </c>
      <c r="I127" s="2" t="s">
        <v>32</v>
      </c>
      <c r="J127">
        <v>7</v>
      </c>
      <c r="K127" s="2" t="s">
        <v>21</v>
      </c>
      <c r="L127" s="20" t="s">
        <v>87</v>
      </c>
      <c r="N127">
        <v>336.62</v>
      </c>
      <c r="O127">
        <f t="shared" si="7"/>
        <v>336.62</v>
      </c>
      <c r="P127" s="2">
        <f>IF(ISNUMBER(O127),SUMIFS(O$1:$O127,A$1:$A127,A127,H$1:$H127,H127,D$1:$D127,D127),"")</f>
        <v>503.9</v>
      </c>
      <c r="R127" s="5"/>
      <c r="AF127" s="2" t="str">
        <f t="shared" si="4"/>
        <v/>
      </c>
      <c r="AJ127">
        <v>5.0000000000000001E-3</v>
      </c>
      <c r="AK127">
        <v>1.9E-2</v>
      </c>
      <c r="AL127">
        <v>0.51300000000000001</v>
      </c>
      <c r="AM127">
        <v>0.40200000000000002</v>
      </c>
      <c r="AN127">
        <v>4.5999999999999999E-2</v>
      </c>
      <c r="AP127">
        <v>8.9999999999999993E-3</v>
      </c>
      <c r="AS127" s="2" t="str">
        <f t="shared" si="5"/>
        <v/>
      </c>
      <c r="AT127" s="2" t="str">
        <f>IF(ISNUMBER(AS127),SUMIFS($AS$1:AS127,$A$1:A127,A127,$H$1:H127,H127,$D$1:D127,D127),"")</f>
        <v/>
      </c>
      <c r="AU127">
        <f t="shared" si="6"/>
        <v>9</v>
      </c>
    </row>
    <row r="128" spans="1:47" x14ac:dyDescent="0.25">
      <c r="A128" s="4" t="s">
        <v>26</v>
      </c>
      <c r="B128" t="s">
        <v>25</v>
      </c>
      <c r="C128" s="3">
        <v>42325</v>
      </c>
      <c r="D128">
        <v>1</v>
      </c>
      <c r="E128">
        <v>0</v>
      </c>
      <c r="H128" s="2" t="s">
        <v>51</v>
      </c>
      <c r="I128" s="2" t="s">
        <v>32</v>
      </c>
      <c r="J128">
        <v>8</v>
      </c>
      <c r="K128" s="2" t="s">
        <v>21</v>
      </c>
      <c r="L128" s="20" t="s">
        <v>87</v>
      </c>
      <c r="N128">
        <v>232.06</v>
      </c>
      <c r="O128">
        <f t="shared" si="7"/>
        <v>232.06</v>
      </c>
      <c r="P128" s="2">
        <f>IF(ISNUMBER(O128),SUMIFS(O$1:$O128,A$1:$A128,A128,H$1:$H128,H128,D$1:$D128,D128),"")</f>
        <v>484.14</v>
      </c>
      <c r="R128" s="5"/>
      <c r="AF128" s="2" t="str">
        <f t="shared" si="4"/>
        <v/>
      </c>
      <c r="AJ128">
        <v>6.0000000000000001E-3</v>
      </c>
      <c r="AK128">
        <v>0.04</v>
      </c>
      <c r="AL128">
        <v>0.10199999999999999</v>
      </c>
      <c r="AM128">
        <v>0.186</v>
      </c>
      <c r="AN128">
        <v>0.66400000000000003</v>
      </c>
      <c r="AP128">
        <v>1E-3</v>
      </c>
      <c r="AS128" s="2" t="str">
        <f t="shared" si="5"/>
        <v/>
      </c>
      <c r="AT128" s="2" t="str">
        <f>IF(ISNUMBER(AS128),SUMIFS($AS$1:AS128,$A$1:A128,A128,$H$1:H128,H128,$D$1:D128,D128),"")</f>
        <v/>
      </c>
      <c r="AU128">
        <f t="shared" si="6"/>
        <v>9</v>
      </c>
    </row>
    <row r="129" spans="1:47" x14ac:dyDescent="0.25">
      <c r="A129" s="4" t="s">
        <v>28</v>
      </c>
      <c r="B129" t="s">
        <v>25</v>
      </c>
      <c r="C129" s="3">
        <v>42325</v>
      </c>
      <c r="D129">
        <v>1</v>
      </c>
      <c r="E129">
        <v>50</v>
      </c>
      <c r="H129" s="2" t="s">
        <v>51</v>
      </c>
      <c r="I129" s="2" t="s">
        <v>32</v>
      </c>
      <c r="J129">
        <v>8</v>
      </c>
      <c r="K129" s="2" t="s">
        <v>21</v>
      </c>
      <c r="L129" s="20" t="s">
        <v>87</v>
      </c>
      <c r="N129">
        <v>274.52</v>
      </c>
      <c r="O129">
        <f t="shared" si="7"/>
        <v>274.52</v>
      </c>
      <c r="P129" s="2">
        <f>IF(ISNUMBER(O129),SUMIFS(O$1:$O129,A$1:$A129,A129,H$1:$H129,H129,D$1:$D129,D129),"")</f>
        <v>593.48</v>
      </c>
      <c r="R129" s="5"/>
      <c r="AF129" s="2" t="str">
        <f t="shared" si="4"/>
        <v/>
      </c>
      <c r="AJ129">
        <v>4.2000000000000003E-2</v>
      </c>
      <c r="AL129">
        <v>0.16400000000000001</v>
      </c>
      <c r="AM129">
        <v>0.248</v>
      </c>
      <c r="AN129">
        <v>0.54500000000000004</v>
      </c>
      <c r="AP129">
        <v>0</v>
      </c>
      <c r="AS129" s="2" t="str">
        <f t="shared" si="5"/>
        <v/>
      </c>
      <c r="AT129" s="2" t="str">
        <f>IF(ISNUMBER(AS129),SUMIFS($AS$1:AS129,$A$1:A129,A129,$H$1:H129,H129,$D$1:D129,D129),"")</f>
        <v/>
      </c>
      <c r="AU129">
        <f t="shared" si="6"/>
        <v>8</v>
      </c>
    </row>
    <row r="130" spans="1:47" x14ac:dyDescent="0.25">
      <c r="A130" s="4" t="s">
        <v>27</v>
      </c>
      <c r="B130" t="s">
        <v>25</v>
      </c>
      <c r="C130" s="3">
        <v>42325</v>
      </c>
      <c r="D130">
        <v>1</v>
      </c>
      <c r="E130">
        <v>100</v>
      </c>
      <c r="H130" s="2" t="s">
        <v>51</v>
      </c>
      <c r="I130" s="2" t="s">
        <v>32</v>
      </c>
      <c r="J130">
        <v>8</v>
      </c>
      <c r="K130" s="2" t="s">
        <v>21</v>
      </c>
      <c r="L130" s="20" t="s">
        <v>87</v>
      </c>
      <c r="N130">
        <v>295.14</v>
      </c>
      <c r="O130">
        <f t="shared" si="7"/>
        <v>295.14</v>
      </c>
      <c r="P130" s="2">
        <f>IF(ISNUMBER(O130),SUMIFS(O$1:$O130,A$1:$A130,A130,H$1:$H130,H130,D$1:$D130,D130),"")</f>
        <v>617.87</v>
      </c>
      <c r="R130" s="5"/>
      <c r="AF130" s="2" t="str">
        <f t="shared" ref="AF130:AF193" si="10">IF(ISNUMBER(AG130),AG130,"")</f>
        <v/>
      </c>
      <c r="AJ130">
        <v>0.04</v>
      </c>
      <c r="AL130">
        <v>0.32900000000000001</v>
      </c>
      <c r="AM130">
        <v>0.24</v>
      </c>
      <c r="AN130">
        <v>0.39</v>
      </c>
      <c r="AP130">
        <v>0</v>
      </c>
      <c r="AS130" s="2" t="str">
        <f t="shared" ref="AS130:AS193" si="11">IF(AND(ISNUMBER(AG130),ISNUMBER(O130)),ROUND(O130*AG130,3),"")</f>
        <v/>
      </c>
      <c r="AT130" s="2" t="str">
        <f>IF(ISNUMBER(AS130),SUMIFS($AS$1:AS130,$A$1:A130,A130,$H$1:H130,H130,$D$1:D130,D130),"")</f>
        <v/>
      </c>
      <c r="AU130">
        <f t="shared" ref="AU130:AU193" si="12">COUNT(M130:AT130)</f>
        <v>8</v>
      </c>
    </row>
    <row r="131" spans="1:47" x14ac:dyDescent="0.25">
      <c r="A131" s="4" t="s">
        <v>24</v>
      </c>
      <c r="B131" t="s">
        <v>25</v>
      </c>
      <c r="C131" s="3">
        <v>42325</v>
      </c>
      <c r="D131">
        <v>1</v>
      </c>
      <c r="E131">
        <v>200</v>
      </c>
      <c r="H131" s="2" t="s">
        <v>51</v>
      </c>
      <c r="I131" s="2" t="s">
        <v>32</v>
      </c>
      <c r="J131">
        <v>8</v>
      </c>
      <c r="K131" s="2" t="s">
        <v>21</v>
      </c>
      <c r="L131" s="20" t="s">
        <v>87</v>
      </c>
      <c r="N131">
        <v>322.95</v>
      </c>
      <c r="O131">
        <f t="shared" ref="O131:O194" si="13">N131</f>
        <v>322.95</v>
      </c>
      <c r="P131" s="2">
        <f>IF(ISNUMBER(O131),SUMIFS(O$1:$O131,A$1:$A131,A131,H$1:$H131,H131,D$1:$D131,D131),"")</f>
        <v>705.08999999999992</v>
      </c>
      <c r="R131" s="5"/>
      <c r="AF131" s="2" t="str">
        <f t="shared" si="10"/>
        <v/>
      </c>
      <c r="AJ131">
        <v>3.5999999999999997E-2</v>
      </c>
      <c r="AK131">
        <v>7.0000000000000001E-3</v>
      </c>
      <c r="AL131">
        <v>0.24399999999999999</v>
      </c>
      <c r="AM131">
        <v>0.14099999999999999</v>
      </c>
      <c r="AN131">
        <v>0.56899999999999995</v>
      </c>
      <c r="AP131">
        <v>3.0000000000000001E-3</v>
      </c>
      <c r="AS131" s="2" t="str">
        <f t="shared" si="11"/>
        <v/>
      </c>
      <c r="AT131" s="2" t="str">
        <f>IF(ISNUMBER(AS131),SUMIFS($AS$1:AS131,$A$1:A131,A131,$H$1:H131,H131,$D$1:D131,D131),"")</f>
        <v/>
      </c>
      <c r="AU131">
        <f t="shared" si="12"/>
        <v>9</v>
      </c>
    </row>
    <row r="132" spans="1:47" x14ac:dyDescent="0.25">
      <c r="A132" s="4" t="s">
        <v>30</v>
      </c>
      <c r="B132" t="s">
        <v>25</v>
      </c>
      <c r="C132" s="3">
        <v>42325</v>
      </c>
      <c r="D132">
        <v>1</v>
      </c>
      <c r="E132">
        <v>350</v>
      </c>
      <c r="H132" s="2" t="s">
        <v>51</v>
      </c>
      <c r="I132" s="2" t="s">
        <v>32</v>
      </c>
      <c r="J132">
        <v>8</v>
      </c>
      <c r="K132" s="2" t="s">
        <v>21</v>
      </c>
      <c r="L132" s="20" t="s">
        <v>87</v>
      </c>
      <c r="N132">
        <v>314</v>
      </c>
      <c r="O132">
        <f t="shared" si="13"/>
        <v>314</v>
      </c>
      <c r="P132" s="2">
        <f>IF(ISNUMBER(O132),SUMIFS(O$1:$O132,A$1:$A132,A132,H$1:$H132,H132,D$1:$D132,D132),"")</f>
        <v>624.57999999999993</v>
      </c>
      <c r="R132" s="5"/>
      <c r="AF132" s="2" t="str">
        <f t="shared" si="10"/>
        <v/>
      </c>
      <c r="AJ132">
        <v>6.7000000000000004E-2</v>
      </c>
      <c r="AL132">
        <v>0.26700000000000002</v>
      </c>
      <c r="AM132">
        <v>0.63100000000000001</v>
      </c>
      <c r="AN132">
        <v>3.3000000000000002E-2</v>
      </c>
      <c r="AP132">
        <v>1E-3</v>
      </c>
      <c r="AS132" s="2" t="str">
        <f t="shared" si="11"/>
        <v/>
      </c>
      <c r="AT132" s="2" t="str">
        <f>IF(ISNUMBER(AS132),SUMIFS($AS$1:AS132,$A$1:A132,A132,$H$1:H132,H132,$D$1:D132,D132),"")</f>
        <v/>
      </c>
      <c r="AU132">
        <f t="shared" si="12"/>
        <v>8</v>
      </c>
    </row>
    <row r="133" spans="1:47" x14ac:dyDescent="0.25">
      <c r="A133" s="4" t="s">
        <v>29</v>
      </c>
      <c r="B133" t="s">
        <v>25</v>
      </c>
      <c r="C133" s="3">
        <v>42325</v>
      </c>
      <c r="D133">
        <v>1</v>
      </c>
      <c r="E133">
        <v>500</v>
      </c>
      <c r="H133" s="2" t="s">
        <v>51</v>
      </c>
      <c r="I133" s="2" t="s">
        <v>32</v>
      </c>
      <c r="J133">
        <v>8</v>
      </c>
      <c r="K133" s="2" t="s">
        <v>21</v>
      </c>
      <c r="L133" s="20" t="s">
        <v>87</v>
      </c>
      <c r="N133">
        <v>337.02</v>
      </c>
      <c r="O133">
        <f t="shared" si="13"/>
        <v>337.02</v>
      </c>
      <c r="P133" s="2">
        <f>IF(ISNUMBER(O133),SUMIFS(O$1:$O133,A$1:$A133,A133,H$1:$H133,H133,D$1:$D133,D133),"")</f>
        <v>841.14</v>
      </c>
      <c r="R133" s="5"/>
      <c r="AF133" s="2" t="str">
        <f t="shared" si="10"/>
        <v/>
      </c>
      <c r="AJ133">
        <v>3.9E-2</v>
      </c>
      <c r="AL133">
        <v>0.26300000000000001</v>
      </c>
      <c r="AM133">
        <v>0.51400000000000001</v>
      </c>
      <c r="AN133">
        <v>0.18099999999999999</v>
      </c>
      <c r="AP133">
        <v>0</v>
      </c>
      <c r="AS133" s="2" t="str">
        <f t="shared" si="11"/>
        <v/>
      </c>
      <c r="AT133" s="2" t="str">
        <f>IF(ISNUMBER(AS133),SUMIFS($AS$1:AS133,$A$1:A133,A133,$H$1:H133,H133,$D$1:D133,D133),"")</f>
        <v/>
      </c>
      <c r="AU133">
        <f t="shared" si="12"/>
        <v>8</v>
      </c>
    </row>
    <row r="134" spans="1:47" x14ac:dyDescent="0.25">
      <c r="A134" s="4" t="s">
        <v>26</v>
      </c>
      <c r="B134" t="s">
        <v>25</v>
      </c>
      <c r="C134" s="3">
        <v>42325</v>
      </c>
      <c r="D134">
        <v>2</v>
      </c>
      <c r="E134">
        <v>0</v>
      </c>
      <c r="H134" s="2" t="s">
        <v>51</v>
      </c>
      <c r="I134" s="2" t="s">
        <v>32</v>
      </c>
      <c r="J134">
        <v>8</v>
      </c>
      <c r="K134" s="2" t="s">
        <v>21</v>
      </c>
      <c r="L134" s="20" t="s">
        <v>87</v>
      </c>
      <c r="N134">
        <v>199.57</v>
      </c>
      <c r="O134">
        <f t="shared" si="13"/>
        <v>199.57</v>
      </c>
      <c r="P134" s="2">
        <f>IF(ISNUMBER(O134),SUMIFS(O$1:$O134,A$1:$A134,A134,H$1:$H134,H134,D$1:$D134,D134),"")</f>
        <v>359.1</v>
      </c>
      <c r="R134" s="5"/>
      <c r="AF134" s="2" t="str">
        <f t="shared" si="10"/>
        <v/>
      </c>
      <c r="AJ134">
        <v>2.4E-2</v>
      </c>
      <c r="AK134">
        <v>4.9000000000000002E-2</v>
      </c>
      <c r="AL134">
        <v>8.7999999999999995E-2</v>
      </c>
      <c r="AM134">
        <v>0.13300000000000001</v>
      </c>
      <c r="AN134">
        <v>0.70599999999999996</v>
      </c>
      <c r="AP134">
        <v>1E-3</v>
      </c>
      <c r="AS134" s="2" t="str">
        <f t="shared" si="11"/>
        <v/>
      </c>
      <c r="AT134" s="2" t="str">
        <f>IF(ISNUMBER(AS134),SUMIFS($AS$1:AS134,$A$1:A134,A134,$H$1:H134,H134,$D$1:D134,D134),"")</f>
        <v/>
      </c>
      <c r="AU134">
        <f t="shared" si="12"/>
        <v>9</v>
      </c>
    </row>
    <row r="135" spans="1:47" x14ac:dyDescent="0.25">
      <c r="A135" s="4" t="s">
        <v>28</v>
      </c>
      <c r="B135" t="s">
        <v>25</v>
      </c>
      <c r="C135" s="3">
        <v>42325</v>
      </c>
      <c r="D135">
        <v>2</v>
      </c>
      <c r="E135">
        <v>50</v>
      </c>
      <c r="H135" s="2" t="s">
        <v>51</v>
      </c>
      <c r="I135" s="2" t="s">
        <v>32</v>
      </c>
      <c r="J135">
        <v>8</v>
      </c>
      <c r="K135" s="2" t="s">
        <v>21</v>
      </c>
      <c r="L135" s="20" t="s">
        <v>87</v>
      </c>
      <c r="N135">
        <v>242.81</v>
      </c>
      <c r="O135">
        <f t="shared" si="13"/>
        <v>242.81</v>
      </c>
      <c r="P135" s="2">
        <f>IF(ISNUMBER(O135),SUMIFS(O$1:$O135,A$1:$A135,A135,H$1:$H135,H135,D$1:$D135,D135),"")</f>
        <v>501.06</v>
      </c>
      <c r="R135" s="5"/>
      <c r="AF135" s="2" t="str">
        <f t="shared" si="10"/>
        <v/>
      </c>
      <c r="AJ135">
        <v>5.2999999999999999E-2</v>
      </c>
      <c r="AK135">
        <v>4.0000000000000001E-3</v>
      </c>
      <c r="AL135">
        <v>0.122</v>
      </c>
      <c r="AM135">
        <v>0.316</v>
      </c>
      <c r="AN135">
        <v>0.505</v>
      </c>
      <c r="AP135">
        <v>1E-3</v>
      </c>
      <c r="AS135" s="2" t="str">
        <f t="shared" si="11"/>
        <v/>
      </c>
      <c r="AT135" s="2" t="str">
        <f>IF(ISNUMBER(AS135),SUMIFS($AS$1:AS135,$A$1:A135,A135,$H$1:H135,H135,$D$1:D135,D135),"")</f>
        <v/>
      </c>
      <c r="AU135">
        <f t="shared" si="12"/>
        <v>9</v>
      </c>
    </row>
    <row r="136" spans="1:47" x14ac:dyDescent="0.25">
      <c r="A136" s="4" t="s">
        <v>27</v>
      </c>
      <c r="B136" t="s">
        <v>25</v>
      </c>
      <c r="C136" s="3">
        <v>42325</v>
      </c>
      <c r="D136">
        <v>2</v>
      </c>
      <c r="E136">
        <v>100</v>
      </c>
      <c r="H136" s="2" t="s">
        <v>51</v>
      </c>
      <c r="I136" s="2" t="s">
        <v>32</v>
      </c>
      <c r="J136">
        <v>8</v>
      </c>
      <c r="K136" s="2" t="s">
        <v>21</v>
      </c>
      <c r="L136" s="20" t="s">
        <v>87</v>
      </c>
      <c r="N136">
        <v>240.55</v>
      </c>
      <c r="O136">
        <f t="shared" si="13"/>
        <v>240.55</v>
      </c>
      <c r="P136" s="2">
        <f>IF(ISNUMBER(O136),SUMIFS(O$1:$O136,A$1:$A136,A136,H$1:$H136,H136,D$1:$D136,D136),"")</f>
        <v>460.49</v>
      </c>
      <c r="R136" s="5"/>
      <c r="AF136" s="2" t="str">
        <f t="shared" si="10"/>
        <v/>
      </c>
      <c r="AJ136">
        <v>0.123</v>
      </c>
      <c r="AK136">
        <v>1.7000000000000001E-2</v>
      </c>
      <c r="AL136">
        <v>0.155</v>
      </c>
      <c r="AM136">
        <v>0.51</v>
      </c>
      <c r="AN136">
        <v>0.19</v>
      </c>
      <c r="AP136">
        <v>5.0000000000000001E-3</v>
      </c>
      <c r="AS136" s="2" t="str">
        <f t="shared" si="11"/>
        <v/>
      </c>
      <c r="AT136" s="2" t="str">
        <f>IF(ISNUMBER(AS136),SUMIFS($AS$1:AS136,$A$1:A136,A136,$H$1:H136,H136,$D$1:D136,D136),"")</f>
        <v/>
      </c>
      <c r="AU136">
        <f t="shared" si="12"/>
        <v>9</v>
      </c>
    </row>
    <row r="137" spans="1:47" x14ac:dyDescent="0.25">
      <c r="A137" s="4" t="s">
        <v>24</v>
      </c>
      <c r="B137" t="s">
        <v>25</v>
      </c>
      <c r="C137" s="3">
        <v>42325</v>
      </c>
      <c r="D137">
        <v>2</v>
      </c>
      <c r="E137">
        <v>200</v>
      </c>
      <c r="H137" s="2" t="s">
        <v>51</v>
      </c>
      <c r="I137" s="2" t="s">
        <v>32</v>
      </c>
      <c r="J137">
        <v>8</v>
      </c>
      <c r="K137" s="2" t="s">
        <v>21</v>
      </c>
      <c r="L137" s="20" t="s">
        <v>87</v>
      </c>
      <c r="N137">
        <v>374.04</v>
      </c>
      <c r="O137">
        <f t="shared" si="13"/>
        <v>374.04</v>
      </c>
      <c r="P137" s="2">
        <f>IF(ISNUMBER(O137),SUMIFS(O$1:$O137,A$1:$A137,A137,H$1:$H137,H137,D$1:$D137,D137),"")</f>
        <v>714.63000000000011</v>
      </c>
      <c r="R137" s="5"/>
      <c r="AF137" s="2" t="str">
        <f t="shared" si="10"/>
        <v/>
      </c>
      <c r="AJ137">
        <v>0.126</v>
      </c>
      <c r="AL137">
        <v>0.22</v>
      </c>
      <c r="AM137">
        <v>0.48699999999999999</v>
      </c>
      <c r="AN137">
        <v>0.16400000000000001</v>
      </c>
      <c r="AP137">
        <v>0</v>
      </c>
      <c r="AS137" s="2" t="str">
        <f t="shared" si="11"/>
        <v/>
      </c>
      <c r="AT137" s="2" t="str">
        <f>IF(ISNUMBER(AS137),SUMIFS($AS$1:AS137,$A$1:A137,A137,$H$1:H137,H137,$D$1:D137,D137),"")</f>
        <v/>
      </c>
      <c r="AU137">
        <f t="shared" si="12"/>
        <v>8</v>
      </c>
    </row>
    <row r="138" spans="1:47" x14ac:dyDescent="0.25">
      <c r="A138" s="4" t="s">
        <v>30</v>
      </c>
      <c r="B138" t="s">
        <v>25</v>
      </c>
      <c r="C138" s="3">
        <v>42325</v>
      </c>
      <c r="D138">
        <v>2</v>
      </c>
      <c r="E138">
        <v>350</v>
      </c>
      <c r="H138" s="2" t="s">
        <v>51</v>
      </c>
      <c r="I138" s="2" t="s">
        <v>32</v>
      </c>
      <c r="J138">
        <v>8</v>
      </c>
      <c r="K138" s="2" t="s">
        <v>21</v>
      </c>
      <c r="L138" s="20" t="s">
        <v>87</v>
      </c>
      <c r="N138">
        <v>302.33999999999997</v>
      </c>
      <c r="O138">
        <f t="shared" si="13"/>
        <v>302.33999999999997</v>
      </c>
      <c r="P138" s="2">
        <f>IF(ISNUMBER(O138),SUMIFS(O$1:$O138,A$1:$A138,A138,H$1:$H138,H138,D$1:$D138,D138),"")</f>
        <v>653.32999999999993</v>
      </c>
      <c r="R138" s="5"/>
      <c r="AF138" s="2" t="str">
        <f t="shared" si="10"/>
        <v/>
      </c>
      <c r="AJ138">
        <v>9.8000000000000004E-2</v>
      </c>
      <c r="AL138">
        <v>0.39700000000000002</v>
      </c>
      <c r="AM138">
        <v>0.498</v>
      </c>
      <c r="AN138">
        <v>2E-3</v>
      </c>
      <c r="AS138" s="2" t="str">
        <f t="shared" si="11"/>
        <v/>
      </c>
      <c r="AT138" s="2" t="str">
        <f>IF(ISNUMBER(AS138),SUMIFS($AS$1:AS138,$A$1:A138,A138,$H$1:H138,H138,$D$1:D138,D138),"")</f>
        <v/>
      </c>
      <c r="AU138">
        <f t="shared" si="12"/>
        <v>7</v>
      </c>
    </row>
    <row r="139" spans="1:47" x14ac:dyDescent="0.25">
      <c r="A139" s="4" t="s">
        <v>29</v>
      </c>
      <c r="B139" t="s">
        <v>25</v>
      </c>
      <c r="C139" s="3">
        <v>42325</v>
      </c>
      <c r="D139">
        <v>2</v>
      </c>
      <c r="E139">
        <v>500</v>
      </c>
      <c r="H139" s="2" t="s">
        <v>51</v>
      </c>
      <c r="I139" s="2" t="s">
        <v>32</v>
      </c>
      <c r="J139">
        <v>8</v>
      </c>
      <c r="K139" s="2" t="s">
        <v>21</v>
      </c>
      <c r="L139" s="20" t="s">
        <v>87</v>
      </c>
      <c r="N139">
        <v>334.5</v>
      </c>
      <c r="O139">
        <f t="shared" si="13"/>
        <v>334.5</v>
      </c>
      <c r="P139" s="2">
        <f>IF(ISNUMBER(O139),SUMIFS(O$1:$O139,A$1:$A139,A139,H$1:$H139,H139,D$1:$D139,D139),"")</f>
        <v>823.46</v>
      </c>
      <c r="R139" s="5"/>
      <c r="AF139" s="2" t="str">
        <f t="shared" si="10"/>
        <v/>
      </c>
      <c r="AJ139">
        <v>0.11799999999999999</v>
      </c>
      <c r="AK139">
        <v>0</v>
      </c>
      <c r="AL139">
        <v>0.34399999999999997</v>
      </c>
      <c r="AM139">
        <v>0.47799999999999998</v>
      </c>
      <c r="AN139">
        <v>5.8000000000000003E-2</v>
      </c>
      <c r="AS139" s="2" t="str">
        <f t="shared" si="11"/>
        <v/>
      </c>
      <c r="AT139" s="2" t="str">
        <f>IF(ISNUMBER(AS139),SUMIFS($AS$1:AS139,$A$1:A139,A139,$H$1:H139,H139,$D$1:D139,D139),"")</f>
        <v/>
      </c>
      <c r="AU139">
        <f t="shared" si="12"/>
        <v>8</v>
      </c>
    </row>
    <row r="140" spans="1:47" x14ac:dyDescent="0.25">
      <c r="A140" s="4" t="s">
        <v>26</v>
      </c>
      <c r="B140" t="s">
        <v>25</v>
      </c>
      <c r="C140" s="3">
        <v>42325</v>
      </c>
      <c r="D140">
        <v>3</v>
      </c>
      <c r="E140">
        <v>0</v>
      </c>
      <c r="H140" s="2" t="s">
        <v>51</v>
      </c>
      <c r="I140" s="2" t="s">
        <v>32</v>
      </c>
      <c r="J140">
        <v>8</v>
      </c>
      <c r="K140" s="2" t="s">
        <v>21</v>
      </c>
      <c r="L140" s="20" t="s">
        <v>87</v>
      </c>
      <c r="N140">
        <v>157.16</v>
      </c>
      <c r="O140">
        <f t="shared" si="13"/>
        <v>157.16</v>
      </c>
      <c r="P140" s="2">
        <f>IF(ISNUMBER(O140),SUMIFS(O$1:$O140,A$1:$A140,A140,H$1:$H140,H140,D$1:$D140,D140),"")</f>
        <v>403.58</v>
      </c>
      <c r="R140" s="5"/>
      <c r="AF140" s="2" t="str">
        <f t="shared" si="10"/>
        <v/>
      </c>
      <c r="AJ140">
        <v>4.0000000000000001E-3</v>
      </c>
      <c r="AK140">
        <v>5.8999999999999997E-2</v>
      </c>
      <c r="AL140">
        <v>0.314</v>
      </c>
      <c r="AM140">
        <v>0.47899999999999998</v>
      </c>
      <c r="AN140">
        <v>0.14299999999999999</v>
      </c>
      <c r="AS140" s="2" t="str">
        <f t="shared" si="11"/>
        <v/>
      </c>
      <c r="AT140" s="2" t="str">
        <f>IF(ISNUMBER(AS140),SUMIFS($AS$1:AS140,$A$1:A140,A140,$H$1:H140,H140,$D$1:D140,D140),"")</f>
        <v/>
      </c>
      <c r="AU140">
        <f t="shared" si="12"/>
        <v>8</v>
      </c>
    </row>
    <row r="141" spans="1:47" x14ac:dyDescent="0.25">
      <c r="A141" s="4" t="s">
        <v>28</v>
      </c>
      <c r="B141" t="s">
        <v>25</v>
      </c>
      <c r="C141" s="3">
        <v>42325</v>
      </c>
      <c r="D141">
        <v>3</v>
      </c>
      <c r="E141">
        <v>50</v>
      </c>
      <c r="H141" s="2" t="s">
        <v>51</v>
      </c>
      <c r="I141" s="2" t="s">
        <v>32</v>
      </c>
      <c r="J141">
        <v>8</v>
      </c>
      <c r="K141" s="2" t="s">
        <v>21</v>
      </c>
      <c r="L141" s="20" t="s">
        <v>87</v>
      </c>
      <c r="N141">
        <v>218.9</v>
      </c>
      <c r="O141">
        <f t="shared" si="13"/>
        <v>218.9</v>
      </c>
      <c r="P141" s="2">
        <f>IF(ISNUMBER(O141),SUMIFS(O$1:$O141,A$1:$A141,A141,H$1:$H141,H141,D$1:$D141,D141),"")</f>
        <v>411.1</v>
      </c>
      <c r="R141" s="5"/>
      <c r="AF141" s="2" t="str">
        <f t="shared" si="10"/>
        <v/>
      </c>
      <c r="AJ141">
        <v>3.4000000000000002E-2</v>
      </c>
      <c r="AK141">
        <v>5.0999999999999997E-2</v>
      </c>
      <c r="AL141">
        <v>0.20799999999999999</v>
      </c>
      <c r="AM141">
        <v>0.34300000000000003</v>
      </c>
      <c r="AN141">
        <v>0.36099999999999999</v>
      </c>
      <c r="AP141">
        <v>4.0000000000000001E-3</v>
      </c>
      <c r="AS141" s="2" t="str">
        <f t="shared" si="11"/>
        <v/>
      </c>
      <c r="AT141" s="2" t="str">
        <f>IF(ISNUMBER(AS141),SUMIFS($AS$1:AS141,$A$1:A141,A141,$H$1:H141,H141,$D$1:D141,D141),"")</f>
        <v/>
      </c>
      <c r="AU141">
        <f t="shared" si="12"/>
        <v>9</v>
      </c>
    </row>
    <row r="142" spans="1:47" x14ac:dyDescent="0.25">
      <c r="A142" s="4" t="s">
        <v>27</v>
      </c>
      <c r="B142" t="s">
        <v>25</v>
      </c>
      <c r="C142" s="3">
        <v>42325</v>
      </c>
      <c r="D142">
        <v>3</v>
      </c>
      <c r="E142">
        <v>100</v>
      </c>
      <c r="H142" s="2" t="s">
        <v>51</v>
      </c>
      <c r="I142" s="2" t="s">
        <v>32</v>
      </c>
      <c r="J142">
        <v>8</v>
      </c>
      <c r="K142" s="2" t="s">
        <v>21</v>
      </c>
      <c r="L142" s="20" t="s">
        <v>87</v>
      </c>
      <c r="N142">
        <v>263.29000000000002</v>
      </c>
      <c r="O142">
        <f t="shared" si="13"/>
        <v>263.29000000000002</v>
      </c>
      <c r="P142" s="2">
        <f>IF(ISNUMBER(O142),SUMIFS(O$1:$O142,A$1:$A142,A142,H$1:$H142,H142,D$1:$D142,D142),"")</f>
        <v>508.72</v>
      </c>
      <c r="R142" s="5"/>
      <c r="AF142" s="2" t="str">
        <f t="shared" si="10"/>
        <v/>
      </c>
      <c r="AJ142">
        <v>8.4000000000000005E-2</v>
      </c>
      <c r="AK142">
        <v>4.9000000000000002E-2</v>
      </c>
      <c r="AL142">
        <v>0.219</v>
      </c>
      <c r="AM142">
        <v>0.57799999999999996</v>
      </c>
      <c r="AN142">
        <v>5.1999999999999998E-2</v>
      </c>
      <c r="AP142">
        <v>1.0999999999999999E-2</v>
      </c>
      <c r="AS142" s="2" t="str">
        <f t="shared" si="11"/>
        <v/>
      </c>
      <c r="AT142" s="2" t="str">
        <f>IF(ISNUMBER(AS142),SUMIFS($AS$1:AS142,$A$1:A142,A142,$H$1:H142,H142,$D$1:D142,D142),"")</f>
        <v/>
      </c>
      <c r="AU142">
        <f t="shared" si="12"/>
        <v>9</v>
      </c>
    </row>
    <row r="143" spans="1:47" x14ac:dyDescent="0.25">
      <c r="A143" s="4" t="s">
        <v>24</v>
      </c>
      <c r="B143" t="s">
        <v>25</v>
      </c>
      <c r="C143" s="3">
        <v>42325</v>
      </c>
      <c r="D143">
        <v>3</v>
      </c>
      <c r="E143">
        <v>200</v>
      </c>
      <c r="H143" s="2" t="s">
        <v>51</v>
      </c>
      <c r="I143" s="2" t="s">
        <v>32</v>
      </c>
      <c r="J143">
        <v>8</v>
      </c>
      <c r="K143" s="2" t="s">
        <v>21</v>
      </c>
      <c r="L143" s="20" t="s">
        <v>87</v>
      </c>
      <c r="N143">
        <v>360.86</v>
      </c>
      <c r="O143">
        <f t="shared" si="13"/>
        <v>360.86</v>
      </c>
      <c r="P143" s="2">
        <f>IF(ISNUMBER(O143),SUMIFS(O$1:$O143,A$1:$A143,A143,H$1:$H143,H143,D$1:$D143,D143),"")</f>
        <v>647.16000000000008</v>
      </c>
      <c r="R143" s="5"/>
      <c r="AF143" s="2" t="str">
        <f t="shared" si="10"/>
        <v/>
      </c>
      <c r="AJ143">
        <v>7.8E-2</v>
      </c>
      <c r="AK143">
        <v>2.4E-2</v>
      </c>
      <c r="AL143">
        <v>0.32900000000000001</v>
      </c>
      <c r="AM143">
        <v>0.52800000000000002</v>
      </c>
      <c r="AN143">
        <v>2.9000000000000001E-2</v>
      </c>
      <c r="AP143">
        <v>7.0000000000000001E-3</v>
      </c>
      <c r="AS143" s="2" t="str">
        <f t="shared" si="11"/>
        <v/>
      </c>
      <c r="AT143" s="2" t="str">
        <f>IF(ISNUMBER(AS143),SUMIFS($AS$1:AS143,$A$1:A143,A143,$H$1:H143,H143,$D$1:D143,D143),"")</f>
        <v/>
      </c>
      <c r="AU143">
        <f t="shared" si="12"/>
        <v>9</v>
      </c>
    </row>
    <row r="144" spans="1:47" x14ac:dyDescent="0.25">
      <c r="A144" s="4" t="s">
        <v>30</v>
      </c>
      <c r="B144" t="s">
        <v>25</v>
      </c>
      <c r="C144" s="3">
        <v>42325</v>
      </c>
      <c r="D144">
        <v>3</v>
      </c>
      <c r="E144">
        <v>350</v>
      </c>
      <c r="H144" s="2" t="s">
        <v>51</v>
      </c>
      <c r="I144" s="2" t="s">
        <v>32</v>
      </c>
      <c r="J144">
        <v>8</v>
      </c>
      <c r="K144" s="2" t="s">
        <v>21</v>
      </c>
      <c r="L144" s="20" t="s">
        <v>87</v>
      </c>
      <c r="N144">
        <v>383.59</v>
      </c>
      <c r="O144">
        <f t="shared" si="13"/>
        <v>383.59</v>
      </c>
      <c r="P144" s="2">
        <f>IF(ISNUMBER(O144),SUMIFS(O$1:$O144,A$1:$A144,A144,H$1:$H144,H144,D$1:$D144,D144),"")</f>
        <v>853.56</v>
      </c>
      <c r="R144" s="5"/>
      <c r="AF144" s="2" t="str">
        <f t="shared" si="10"/>
        <v/>
      </c>
      <c r="AJ144">
        <v>1.4E-2</v>
      </c>
      <c r="AK144">
        <v>1.2E-2</v>
      </c>
      <c r="AL144">
        <v>0.36199999999999999</v>
      </c>
      <c r="AM144">
        <v>0.47099999999999997</v>
      </c>
      <c r="AN144">
        <v>0.14099999999999999</v>
      </c>
      <c r="AS144" s="2" t="str">
        <f t="shared" si="11"/>
        <v/>
      </c>
      <c r="AT144" s="2" t="str">
        <f>IF(ISNUMBER(AS144),SUMIFS($AS$1:AS144,$A$1:A144,A144,$H$1:H144,H144,$D$1:D144,D144),"")</f>
        <v/>
      </c>
      <c r="AU144">
        <f t="shared" si="12"/>
        <v>8</v>
      </c>
    </row>
    <row r="145" spans="1:47" x14ac:dyDescent="0.25">
      <c r="A145" s="4" t="s">
        <v>29</v>
      </c>
      <c r="B145" t="s">
        <v>25</v>
      </c>
      <c r="C145" s="3">
        <v>42325</v>
      </c>
      <c r="D145">
        <v>3</v>
      </c>
      <c r="E145">
        <v>500</v>
      </c>
      <c r="H145" s="2" t="s">
        <v>51</v>
      </c>
      <c r="I145" s="2" t="s">
        <v>32</v>
      </c>
      <c r="J145">
        <v>8</v>
      </c>
      <c r="K145" s="2" t="s">
        <v>21</v>
      </c>
      <c r="L145" s="20" t="s">
        <v>87</v>
      </c>
      <c r="N145">
        <v>366.69</v>
      </c>
      <c r="O145">
        <f t="shared" si="13"/>
        <v>366.69</v>
      </c>
      <c r="P145" s="2">
        <f>IF(ISNUMBER(O145),SUMIFS(O$1:$O145,A$1:$A145,A145,H$1:$H145,H145,D$1:$D145,D145),"")</f>
        <v>870.58999999999992</v>
      </c>
      <c r="R145" s="5"/>
      <c r="AF145" s="2" t="str">
        <f t="shared" si="10"/>
        <v/>
      </c>
      <c r="AL145">
        <v>0.39200000000000002</v>
      </c>
      <c r="AM145">
        <v>0.53700000000000003</v>
      </c>
      <c r="AN145">
        <v>0.02</v>
      </c>
      <c r="AP145">
        <v>4.9000000000000002E-2</v>
      </c>
      <c r="AS145" s="2" t="str">
        <f t="shared" si="11"/>
        <v/>
      </c>
      <c r="AT145" s="2" t="str">
        <f>IF(ISNUMBER(AS145),SUMIFS($AS$1:AS145,$A$1:A145,A145,$H$1:H145,H145,$D$1:D145,D145),"")</f>
        <v/>
      </c>
      <c r="AU145">
        <f t="shared" si="12"/>
        <v>7</v>
      </c>
    </row>
    <row r="146" spans="1:47" x14ac:dyDescent="0.25">
      <c r="A146" s="4" t="s">
        <v>26</v>
      </c>
      <c r="B146" t="s">
        <v>25</v>
      </c>
      <c r="C146" s="3">
        <v>42359</v>
      </c>
      <c r="D146">
        <v>1</v>
      </c>
      <c r="E146">
        <v>0</v>
      </c>
      <c r="H146" s="2" t="s">
        <v>51</v>
      </c>
      <c r="I146" s="2" t="s">
        <v>22</v>
      </c>
      <c r="J146">
        <v>9</v>
      </c>
      <c r="K146" s="2" t="s">
        <v>21</v>
      </c>
      <c r="L146" s="20" t="s">
        <v>87</v>
      </c>
      <c r="N146">
        <v>397.33</v>
      </c>
      <c r="O146">
        <f t="shared" si="13"/>
        <v>397.33</v>
      </c>
      <c r="P146" s="2">
        <f>IF(ISNUMBER(O146),SUMIFS(O$1:$O146,A$1:$A146,A146,H$1:$H146,H146,D$1:$D146,D146),"")</f>
        <v>881.47</v>
      </c>
      <c r="R146" s="5"/>
      <c r="AF146" s="2" t="str">
        <f t="shared" si="10"/>
        <v/>
      </c>
      <c r="AJ146">
        <v>4.0000000000000001E-3</v>
      </c>
      <c r="AK146">
        <v>0.01</v>
      </c>
      <c r="AL146">
        <v>7.5999999999999998E-2</v>
      </c>
      <c r="AM146">
        <v>5.2999999999999999E-2</v>
      </c>
      <c r="AN146">
        <v>0.85699999999999998</v>
      </c>
      <c r="AP146">
        <v>0</v>
      </c>
      <c r="AS146" s="2" t="str">
        <f t="shared" si="11"/>
        <v/>
      </c>
      <c r="AT146" s="2" t="str">
        <f>IF(ISNUMBER(AS146),SUMIFS($AS$1:AS146,$A$1:A146,A146,$H$1:H146,H146,$D$1:D146,D146),"")</f>
        <v/>
      </c>
      <c r="AU146">
        <f t="shared" si="12"/>
        <v>9</v>
      </c>
    </row>
    <row r="147" spans="1:47" x14ac:dyDescent="0.25">
      <c r="A147" s="4" t="s">
        <v>28</v>
      </c>
      <c r="B147" t="s">
        <v>25</v>
      </c>
      <c r="C147" s="3">
        <v>42359</v>
      </c>
      <c r="D147">
        <v>1</v>
      </c>
      <c r="E147">
        <v>50</v>
      </c>
      <c r="H147" s="2" t="s">
        <v>51</v>
      </c>
      <c r="I147" s="2" t="s">
        <v>22</v>
      </c>
      <c r="J147">
        <v>9</v>
      </c>
      <c r="K147" s="2" t="s">
        <v>21</v>
      </c>
      <c r="L147" s="20" t="s">
        <v>87</v>
      </c>
      <c r="N147">
        <v>378.85</v>
      </c>
      <c r="O147">
        <f t="shared" si="13"/>
        <v>378.85</v>
      </c>
      <c r="P147" s="2">
        <f>IF(ISNUMBER(O147),SUMIFS(O$1:$O147,A$1:$A147,A147,H$1:$H147,H147,D$1:$D147,D147),"")</f>
        <v>972.33</v>
      </c>
      <c r="R147" s="5"/>
      <c r="AF147" s="2" t="str">
        <f t="shared" si="10"/>
        <v/>
      </c>
      <c r="AJ147">
        <v>1.2E-2</v>
      </c>
      <c r="AK147">
        <v>1.4E-2</v>
      </c>
      <c r="AL147">
        <v>0.20599999999999999</v>
      </c>
      <c r="AM147">
        <v>0.20899999999999999</v>
      </c>
      <c r="AN147">
        <v>0.55800000000000005</v>
      </c>
      <c r="AP147">
        <v>0</v>
      </c>
      <c r="AS147" s="2" t="str">
        <f t="shared" si="11"/>
        <v/>
      </c>
      <c r="AT147" s="2" t="str">
        <f>IF(ISNUMBER(AS147),SUMIFS($AS$1:AS147,$A$1:A147,A147,$H$1:H147,H147,$D$1:D147,D147),"")</f>
        <v/>
      </c>
      <c r="AU147">
        <f t="shared" si="12"/>
        <v>9</v>
      </c>
    </row>
    <row r="148" spans="1:47" x14ac:dyDescent="0.25">
      <c r="A148" s="4" t="s">
        <v>27</v>
      </c>
      <c r="B148" t="s">
        <v>25</v>
      </c>
      <c r="C148" s="3">
        <v>42359</v>
      </c>
      <c r="D148">
        <v>1</v>
      </c>
      <c r="E148">
        <v>100</v>
      </c>
      <c r="H148" s="2" t="s">
        <v>51</v>
      </c>
      <c r="I148" s="2" t="s">
        <v>22</v>
      </c>
      <c r="J148">
        <v>9</v>
      </c>
      <c r="K148" s="2" t="s">
        <v>21</v>
      </c>
      <c r="L148" s="20" t="s">
        <v>87</v>
      </c>
      <c r="N148">
        <v>389.33</v>
      </c>
      <c r="O148">
        <f t="shared" si="13"/>
        <v>389.33</v>
      </c>
      <c r="P148" s="2">
        <f>IF(ISNUMBER(O148),SUMIFS(O$1:$O148,A$1:$A148,A148,H$1:$H148,H148,D$1:$D148,D148),"")</f>
        <v>1007.2</v>
      </c>
      <c r="R148" s="5"/>
      <c r="AF148" s="2" t="str">
        <f t="shared" si="10"/>
        <v/>
      </c>
      <c r="AJ148">
        <v>1.4E-2</v>
      </c>
      <c r="AK148">
        <v>3.0000000000000001E-3</v>
      </c>
      <c r="AL148">
        <v>0.317</v>
      </c>
      <c r="AM148">
        <v>0.29299999999999998</v>
      </c>
      <c r="AN148">
        <v>0.36799999999999999</v>
      </c>
      <c r="AP148">
        <v>1E-3</v>
      </c>
      <c r="AS148" s="2" t="str">
        <f t="shared" si="11"/>
        <v/>
      </c>
      <c r="AT148" s="2" t="str">
        <f>IF(ISNUMBER(AS148),SUMIFS($AS$1:AS148,$A$1:A148,A148,$H$1:H148,H148,$D$1:D148,D148),"")</f>
        <v/>
      </c>
      <c r="AU148">
        <f t="shared" si="12"/>
        <v>9</v>
      </c>
    </row>
    <row r="149" spans="1:47" x14ac:dyDescent="0.25">
      <c r="A149" s="4" t="s">
        <v>24</v>
      </c>
      <c r="B149" t="s">
        <v>25</v>
      </c>
      <c r="C149" s="3">
        <v>42359</v>
      </c>
      <c r="D149">
        <v>1</v>
      </c>
      <c r="E149">
        <v>200</v>
      </c>
      <c r="H149" s="2" t="s">
        <v>51</v>
      </c>
      <c r="I149" s="2" t="s">
        <v>22</v>
      </c>
      <c r="J149">
        <v>9</v>
      </c>
      <c r="K149" s="2" t="s">
        <v>21</v>
      </c>
      <c r="L149" s="20" t="s">
        <v>87</v>
      </c>
      <c r="N149">
        <v>406.98</v>
      </c>
      <c r="O149">
        <f t="shared" si="13"/>
        <v>406.98</v>
      </c>
      <c r="P149" s="2">
        <f>IF(ISNUMBER(O149),SUMIFS(O$1:$O149,A$1:$A149,A149,H$1:$H149,H149,D$1:$D149,D149),"")</f>
        <v>1112.07</v>
      </c>
      <c r="R149" s="5"/>
      <c r="AF149" s="2" t="str">
        <f t="shared" si="10"/>
        <v/>
      </c>
      <c r="AJ149">
        <v>1.4E-2</v>
      </c>
      <c r="AK149">
        <v>7.0000000000000001E-3</v>
      </c>
      <c r="AL149">
        <v>0.16800000000000001</v>
      </c>
      <c r="AM149">
        <v>0.16500000000000001</v>
      </c>
      <c r="AN149">
        <v>0.64200000000000002</v>
      </c>
      <c r="AP149">
        <v>0</v>
      </c>
      <c r="AS149" s="2" t="str">
        <f t="shared" si="11"/>
        <v/>
      </c>
      <c r="AT149" s="2" t="str">
        <f>IF(ISNUMBER(AS149),SUMIFS($AS$1:AS149,$A$1:A149,A149,$H$1:H149,H149,$D$1:D149,D149),"")</f>
        <v/>
      </c>
      <c r="AU149">
        <f t="shared" si="12"/>
        <v>9</v>
      </c>
    </row>
    <row r="150" spans="1:47" x14ac:dyDescent="0.25">
      <c r="A150" s="4" t="s">
        <v>30</v>
      </c>
      <c r="B150" t="s">
        <v>25</v>
      </c>
      <c r="C150" s="3">
        <v>42359</v>
      </c>
      <c r="D150">
        <v>1</v>
      </c>
      <c r="E150">
        <v>350</v>
      </c>
      <c r="H150" s="2" t="s">
        <v>51</v>
      </c>
      <c r="I150" s="2" t="s">
        <v>22</v>
      </c>
      <c r="J150">
        <v>9</v>
      </c>
      <c r="K150" s="2" t="s">
        <v>21</v>
      </c>
      <c r="L150" s="20" t="s">
        <v>87</v>
      </c>
      <c r="N150">
        <v>336.64</v>
      </c>
      <c r="O150">
        <f t="shared" si="13"/>
        <v>336.64</v>
      </c>
      <c r="P150" s="2">
        <f>IF(ISNUMBER(O150),SUMIFS(O$1:$O150,A$1:$A150,A150,H$1:$H150,H150,D$1:$D150,D150),"")</f>
        <v>961.21999999999991</v>
      </c>
      <c r="R150" s="5"/>
      <c r="AF150" s="2" t="str">
        <f t="shared" si="10"/>
        <v/>
      </c>
      <c r="AJ150">
        <v>7.1999999999999995E-2</v>
      </c>
      <c r="AK150">
        <v>2E-3</v>
      </c>
      <c r="AL150">
        <v>0.51300000000000001</v>
      </c>
      <c r="AM150">
        <v>0.215</v>
      </c>
      <c r="AN150">
        <v>0.16200000000000001</v>
      </c>
      <c r="AP150">
        <v>2.4E-2</v>
      </c>
      <c r="AS150" s="2" t="str">
        <f t="shared" si="11"/>
        <v/>
      </c>
      <c r="AT150" s="2" t="str">
        <f>IF(ISNUMBER(AS150),SUMIFS($AS$1:AS150,$A$1:A150,A150,$H$1:H150,H150,$D$1:D150,D150),"")</f>
        <v/>
      </c>
      <c r="AU150">
        <f t="shared" si="12"/>
        <v>9</v>
      </c>
    </row>
    <row r="151" spans="1:47" x14ac:dyDescent="0.25">
      <c r="A151" s="4" t="s">
        <v>29</v>
      </c>
      <c r="B151" t="s">
        <v>25</v>
      </c>
      <c r="C151" s="3">
        <v>42359</v>
      </c>
      <c r="D151">
        <v>1</v>
      </c>
      <c r="E151">
        <v>500</v>
      </c>
      <c r="H151" s="2" t="s">
        <v>51</v>
      </c>
      <c r="I151" s="2" t="s">
        <v>22</v>
      </c>
      <c r="J151">
        <v>9</v>
      </c>
      <c r="K151" s="2" t="s">
        <v>21</v>
      </c>
      <c r="L151" s="20" t="s">
        <v>87</v>
      </c>
      <c r="N151">
        <v>377.61</v>
      </c>
      <c r="O151">
        <f t="shared" si="13"/>
        <v>377.61</v>
      </c>
      <c r="P151" s="2">
        <f>IF(ISNUMBER(O151),SUMIFS(O$1:$O151,A$1:$A151,A151,H$1:$H151,H151,D$1:$D151,D151),"")</f>
        <v>1218.75</v>
      </c>
      <c r="R151" s="5"/>
      <c r="AF151" s="2" t="str">
        <f t="shared" si="10"/>
        <v/>
      </c>
      <c r="AJ151">
        <v>7.0000000000000001E-3</v>
      </c>
      <c r="AL151">
        <v>0.26100000000000001</v>
      </c>
      <c r="AM151">
        <v>0.54500000000000004</v>
      </c>
      <c r="AN151">
        <v>0.184</v>
      </c>
      <c r="AP151">
        <v>2E-3</v>
      </c>
      <c r="AS151" s="2" t="str">
        <f t="shared" si="11"/>
        <v/>
      </c>
      <c r="AT151" s="2" t="str">
        <f>IF(ISNUMBER(AS151),SUMIFS($AS$1:AS151,$A$1:A151,A151,$H$1:H151,H151,$D$1:D151,D151),"")</f>
        <v/>
      </c>
      <c r="AU151">
        <f t="shared" si="12"/>
        <v>8</v>
      </c>
    </row>
    <row r="152" spans="1:47" x14ac:dyDescent="0.25">
      <c r="A152" s="4" t="s">
        <v>26</v>
      </c>
      <c r="B152" t="s">
        <v>25</v>
      </c>
      <c r="C152" s="3">
        <v>42359</v>
      </c>
      <c r="D152">
        <v>2</v>
      </c>
      <c r="E152">
        <v>0</v>
      </c>
      <c r="H152" s="2" t="s">
        <v>51</v>
      </c>
      <c r="I152" s="2" t="s">
        <v>22</v>
      </c>
      <c r="J152">
        <v>9</v>
      </c>
      <c r="K152" s="2" t="s">
        <v>21</v>
      </c>
      <c r="L152" s="20" t="s">
        <v>87</v>
      </c>
      <c r="N152">
        <v>344.77</v>
      </c>
      <c r="O152">
        <f t="shared" si="13"/>
        <v>344.77</v>
      </c>
      <c r="P152" s="2">
        <f>IF(ISNUMBER(O152),SUMIFS(O$1:$O152,A$1:$A152,A152,H$1:$H152,H152,D$1:$D152,D152),"")</f>
        <v>703.87</v>
      </c>
      <c r="R152" s="5"/>
      <c r="AF152" s="2" t="str">
        <f t="shared" si="10"/>
        <v/>
      </c>
      <c r="AJ152">
        <v>5.0000000000000001E-3</v>
      </c>
      <c r="AK152">
        <v>0.12</v>
      </c>
      <c r="AL152">
        <v>8.4000000000000005E-2</v>
      </c>
      <c r="AM152">
        <v>0.11</v>
      </c>
      <c r="AN152">
        <v>0.66300000000000003</v>
      </c>
      <c r="AP152">
        <v>1.6E-2</v>
      </c>
      <c r="AS152" s="2" t="str">
        <f t="shared" si="11"/>
        <v/>
      </c>
      <c r="AT152" s="2" t="str">
        <f>IF(ISNUMBER(AS152),SUMIFS($AS$1:AS152,$A$1:A152,A152,$H$1:H152,H152,$D$1:D152,D152),"")</f>
        <v/>
      </c>
      <c r="AU152">
        <f t="shared" si="12"/>
        <v>9</v>
      </c>
    </row>
    <row r="153" spans="1:47" x14ac:dyDescent="0.25">
      <c r="A153" s="4" t="s">
        <v>28</v>
      </c>
      <c r="B153" t="s">
        <v>25</v>
      </c>
      <c r="C153" s="3">
        <v>42359</v>
      </c>
      <c r="D153">
        <v>2</v>
      </c>
      <c r="E153">
        <v>50</v>
      </c>
      <c r="H153" s="2" t="s">
        <v>51</v>
      </c>
      <c r="I153" s="2" t="s">
        <v>22</v>
      </c>
      <c r="J153">
        <v>9</v>
      </c>
      <c r="K153" s="2" t="s">
        <v>21</v>
      </c>
      <c r="L153" s="20" t="s">
        <v>87</v>
      </c>
      <c r="N153">
        <v>371.39</v>
      </c>
      <c r="O153">
        <f t="shared" si="13"/>
        <v>371.39</v>
      </c>
      <c r="P153" s="2">
        <f>IF(ISNUMBER(O153),SUMIFS(O$1:$O153,A$1:$A153,A153,H$1:$H153,H153,D$1:$D153,D153),"")</f>
        <v>872.45</v>
      </c>
      <c r="R153" s="5"/>
      <c r="AF153" s="2" t="str">
        <f t="shared" si="10"/>
        <v/>
      </c>
      <c r="AJ153">
        <v>2.7E-2</v>
      </c>
      <c r="AK153">
        <v>1E-3</v>
      </c>
      <c r="AL153">
        <v>0.123</v>
      </c>
      <c r="AM153">
        <v>0.216</v>
      </c>
      <c r="AN153">
        <v>0.628</v>
      </c>
      <c r="AP153">
        <v>2E-3</v>
      </c>
      <c r="AS153" s="2" t="str">
        <f t="shared" si="11"/>
        <v/>
      </c>
      <c r="AT153" s="2" t="str">
        <f>IF(ISNUMBER(AS153),SUMIFS($AS$1:AS153,$A$1:A153,A153,$H$1:H153,H153,$D$1:D153,D153),"")</f>
        <v/>
      </c>
      <c r="AU153">
        <f t="shared" si="12"/>
        <v>9</v>
      </c>
    </row>
    <row r="154" spans="1:47" x14ac:dyDescent="0.25">
      <c r="A154" s="4" t="s">
        <v>27</v>
      </c>
      <c r="B154" t="s">
        <v>25</v>
      </c>
      <c r="C154" s="3">
        <v>42359</v>
      </c>
      <c r="D154">
        <v>2</v>
      </c>
      <c r="E154">
        <v>100</v>
      </c>
      <c r="H154" s="2" t="s">
        <v>51</v>
      </c>
      <c r="I154" s="2" t="s">
        <v>22</v>
      </c>
      <c r="J154">
        <v>9</v>
      </c>
      <c r="K154" s="2" t="s">
        <v>21</v>
      </c>
      <c r="L154" s="20" t="s">
        <v>87</v>
      </c>
      <c r="N154">
        <v>241.25</v>
      </c>
      <c r="O154">
        <f t="shared" si="13"/>
        <v>241.25</v>
      </c>
      <c r="P154" s="2">
        <f>IF(ISNUMBER(O154),SUMIFS(O$1:$O154,A$1:$A154,A154,H$1:$H154,H154,D$1:$D154,D154),"")</f>
        <v>701.74</v>
      </c>
      <c r="R154" s="5"/>
      <c r="AF154" s="2" t="str">
        <f t="shared" si="10"/>
        <v/>
      </c>
      <c r="AJ154">
        <v>4.2000000000000003E-2</v>
      </c>
      <c r="AK154">
        <v>5.1999999999999998E-2</v>
      </c>
      <c r="AL154">
        <v>0.14099999999999999</v>
      </c>
      <c r="AM154">
        <v>0.42599999999999999</v>
      </c>
      <c r="AN154">
        <v>0.32800000000000001</v>
      </c>
      <c r="AP154">
        <v>4.0000000000000001E-3</v>
      </c>
      <c r="AS154" s="2" t="str">
        <f t="shared" si="11"/>
        <v/>
      </c>
      <c r="AT154" s="2" t="str">
        <f>IF(ISNUMBER(AS154),SUMIFS($AS$1:AS154,$A$1:A154,A154,$H$1:H154,H154,$D$1:D154,D154),"")</f>
        <v/>
      </c>
      <c r="AU154">
        <f t="shared" si="12"/>
        <v>9</v>
      </c>
    </row>
    <row r="155" spans="1:47" x14ac:dyDescent="0.25">
      <c r="A155" s="4" t="s">
        <v>24</v>
      </c>
      <c r="B155" t="s">
        <v>25</v>
      </c>
      <c r="C155" s="3">
        <v>42359</v>
      </c>
      <c r="D155">
        <v>2</v>
      </c>
      <c r="E155">
        <v>200</v>
      </c>
      <c r="H155" s="2" t="s">
        <v>51</v>
      </c>
      <c r="I155" s="2" t="s">
        <v>22</v>
      </c>
      <c r="J155">
        <v>9</v>
      </c>
      <c r="K155" s="2" t="s">
        <v>21</v>
      </c>
      <c r="L155" s="20" t="s">
        <v>87</v>
      </c>
      <c r="N155">
        <v>406.64</v>
      </c>
      <c r="O155">
        <f t="shared" si="13"/>
        <v>406.64</v>
      </c>
      <c r="P155" s="2">
        <f>IF(ISNUMBER(O155),SUMIFS(O$1:$O155,A$1:$A155,A155,H$1:$H155,H155,D$1:$D155,D155),"")</f>
        <v>1121.27</v>
      </c>
      <c r="R155" s="5"/>
      <c r="AF155" s="2" t="str">
        <f t="shared" si="10"/>
        <v/>
      </c>
      <c r="AJ155">
        <v>1.4E-2</v>
      </c>
      <c r="AK155">
        <v>2E-3</v>
      </c>
      <c r="AL155">
        <v>0.32300000000000001</v>
      </c>
      <c r="AM155">
        <v>0.38</v>
      </c>
      <c r="AN155">
        <v>0.27600000000000002</v>
      </c>
      <c r="AP155">
        <v>1E-3</v>
      </c>
      <c r="AS155" s="2" t="str">
        <f t="shared" si="11"/>
        <v/>
      </c>
      <c r="AT155" s="2" t="str">
        <f>IF(ISNUMBER(AS155),SUMIFS($AS$1:AS155,$A$1:A155,A155,$H$1:H155,H155,$D$1:D155,D155),"")</f>
        <v/>
      </c>
      <c r="AU155">
        <f t="shared" si="12"/>
        <v>9</v>
      </c>
    </row>
    <row r="156" spans="1:47" x14ac:dyDescent="0.25">
      <c r="A156" s="4" t="s">
        <v>30</v>
      </c>
      <c r="B156" t="s">
        <v>25</v>
      </c>
      <c r="C156" s="3">
        <v>42359</v>
      </c>
      <c r="D156">
        <v>2</v>
      </c>
      <c r="E156">
        <v>350</v>
      </c>
      <c r="H156" s="2" t="s">
        <v>51</v>
      </c>
      <c r="I156" s="2" t="s">
        <v>22</v>
      </c>
      <c r="J156">
        <v>9</v>
      </c>
      <c r="K156" s="2" t="s">
        <v>21</v>
      </c>
      <c r="L156" s="20" t="s">
        <v>87</v>
      </c>
      <c r="N156">
        <v>294.39999999999998</v>
      </c>
      <c r="O156">
        <f t="shared" si="13"/>
        <v>294.39999999999998</v>
      </c>
      <c r="P156" s="2">
        <f>IF(ISNUMBER(O156),SUMIFS(O$1:$O156,A$1:$A156,A156,H$1:$H156,H156,D$1:$D156,D156),"")</f>
        <v>947.7299999999999</v>
      </c>
      <c r="R156" s="5"/>
      <c r="AF156" s="2" t="str">
        <f t="shared" si="10"/>
        <v/>
      </c>
      <c r="AJ156">
        <v>1.2999999999999999E-2</v>
      </c>
      <c r="AK156">
        <v>0</v>
      </c>
      <c r="AL156">
        <v>0.56999999999999995</v>
      </c>
      <c r="AM156">
        <v>0.35499999999999998</v>
      </c>
      <c r="AN156">
        <v>4.9000000000000002E-2</v>
      </c>
      <c r="AS156" s="2" t="str">
        <f t="shared" si="11"/>
        <v/>
      </c>
      <c r="AT156" s="2" t="str">
        <f>IF(ISNUMBER(AS156),SUMIFS($AS$1:AS156,$A$1:A156,A156,$H$1:H156,H156,$D$1:D156,D156),"")</f>
        <v/>
      </c>
      <c r="AU156">
        <f t="shared" si="12"/>
        <v>8</v>
      </c>
    </row>
    <row r="157" spans="1:47" x14ac:dyDescent="0.25">
      <c r="A157" s="4" t="s">
        <v>29</v>
      </c>
      <c r="B157" t="s">
        <v>25</v>
      </c>
      <c r="C157" s="3">
        <v>42359</v>
      </c>
      <c r="D157">
        <v>2</v>
      </c>
      <c r="E157">
        <v>500</v>
      </c>
      <c r="H157" s="2" t="s">
        <v>51</v>
      </c>
      <c r="I157" s="2" t="s">
        <v>22</v>
      </c>
      <c r="J157">
        <v>9</v>
      </c>
      <c r="K157" s="2" t="s">
        <v>21</v>
      </c>
      <c r="L157" s="20" t="s">
        <v>87</v>
      </c>
      <c r="N157">
        <v>374.37</v>
      </c>
      <c r="O157">
        <f t="shared" si="13"/>
        <v>374.37</v>
      </c>
      <c r="P157" s="2">
        <f>IF(ISNUMBER(O157),SUMIFS(O$1:$O157,A$1:$A157,A157,H$1:$H157,H157,D$1:$D157,D157),"")</f>
        <v>1197.83</v>
      </c>
      <c r="R157" s="5"/>
      <c r="AF157" s="2" t="str">
        <f t="shared" si="10"/>
        <v/>
      </c>
      <c r="AJ157">
        <v>1.9E-2</v>
      </c>
      <c r="AL157">
        <v>0.46500000000000002</v>
      </c>
      <c r="AM157">
        <v>0.46300000000000002</v>
      </c>
      <c r="AN157">
        <v>5.1999999999999998E-2</v>
      </c>
      <c r="AS157" s="2" t="str">
        <f t="shared" si="11"/>
        <v/>
      </c>
      <c r="AT157" s="2" t="str">
        <f>IF(ISNUMBER(AS157),SUMIFS($AS$1:AS157,$A$1:A157,A157,$H$1:H157,H157,$D$1:D157,D157),"")</f>
        <v/>
      </c>
      <c r="AU157">
        <f t="shared" si="12"/>
        <v>7</v>
      </c>
    </row>
    <row r="158" spans="1:47" x14ac:dyDescent="0.25">
      <c r="A158" s="4" t="s">
        <v>26</v>
      </c>
      <c r="B158" t="s">
        <v>25</v>
      </c>
      <c r="C158" s="3">
        <v>42359</v>
      </c>
      <c r="D158">
        <v>3</v>
      </c>
      <c r="E158">
        <v>0</v>
      </c>
      <c r="H158" s="2" t="s">
        <v>51</v>
      </c>
      <c r="I158" s="2" t="s">
        <v>22</v>
      </c>
      <c r="J158">
        <v>9</v>
      </c>
      <c r="K158" s="2" t="s">
        <v>21</v>
      </c>
      <c r="L158" s="20" t="s">
        <v>87</v>
      </c>
      <c r="N158">
        <v>227.46</v>
      </c>
      <c r="O158">
        <f t="shared" si="13"/>
        <v>227.46</v>
      </c>
      <c r="P158" s="2">
        <f>IF(ISNUMBER(O158),SUMIFS(O$1:$O158,A$1:$A158,A158,H$1:$H158,H158,D$1:$D158,D158),"")</f>
        <v>631.04</v>
      </c>
      <c r="R158" s="5"/>
      <c r="AF158" s="2" t="str">
        <f t="shared" si="10"/>
        <v/>
      </c>
      <c r="AJ158">
        <v>1.2E-2</v>
      </c>
      <c r="AK158">
        <v>7.2999999999999995E-2</v>
      </c>
      <c r="AL158">
        <v>0.34300000000000003</v>
      </c>
      <c r="AM158">
        <v>0.317</v>
      </c>
      <c r="AN158">
        <v>0.24099999999999999</v>
      </c>
      <c r="AP158">
        <v>4.0000000000000001E-3</v>
      </c>
      <c r="AS158" s="2" t="str">
        <f t="shared" si="11"/>
        <v/>
      </c>
      <c r="AT158" s="2" t="str">
        <f>IF(ISNUMBER(AS158),SUMIFS($AS$1:AS158,$A$1:A158,A158,$H$1:H158,H158,$D$1:D158,D158),"")</f>
        <v/>
      </c>
      <c r="AU158">
        <f t="shared" si="12"/>
        <v>9</v>
      </c>
    </row>
    <row r="159" spans="1:47" x14ac:dyDescent="0.25">
      <c r="A159" s="4" t="s">
        <v>28</v>
      </c>
      <c r="B159" t="s">
        <v>25</v>
      </c>
      <c r="C159" s="3">
        <v>42359</v>
      </c>
      <c r="D159">
        <v>3</v>
      </c>
      <c r="E159">
        <v>50</v>
      </c>
      <c r="H159" s="2" t="s">
        <v>51</v>
      </c>
      <c r="I159" s="2" t="s">
        <v>22</v>
      </c>
      <c r="J159">
        <v>9</v>
      </c>
      <c r="K159" s="2" t="s">
        <v>21</v>
      </c>
      <c r="L159" s="20" t="s">
        <v>87</v>
      </c>
      <c r="N159">
        <v>277.7</v>
      </c>
      <c r="O159">
        <f t="shared" si="13"/>
        <v>277.7</v>
      </c>
      <c r="P159" s="2">
        <f>IF(ISNUMBER(O159),SUMIFS(O$1:$O159,A$1:$A159,A159,H$1:$H159,H159,D$1:$D159,D159),"")</f>
        <v>688.8</v>
      </c>
      <c r="R159" s="5"/>
      <c r="AF159" s="2" t="str">
        <f t="shared" si="10"/>
        <v/>
      </c>
      <c r="AJ159">
        <v>1.2999999999999999E-2</v>
      </c>
      <c r="AK159">
        <v>7.1999999999999995E-2</v>
      </c>
      <c r="AL159">
        <v>0.28100000000000003</v>
      </c>
      <c r="AM159">
        <v>0.376</v>
      </c>
      <c r="AN159">
        <v>0.245</v>
      </c>
      <c r="AP159">
        <v>8.0000000000000002E-3</v>
      </c>
      <c r="AS159" s="2" t="str">
        <f t="shared" si="11"/>
        <v/>
      </c>
      <c r="AT159" s="2" t="str">
        <f>IF(ISNUMBER(AS159),SUMIFS($AS$1:AS159,$A$1:A159,A159,$H$1:H159,H159,$D$1:D159,D159),"")</f>
        <v/>
      </c>
      <c r="AU159">
        <f t="shared" si="12"/>
        <v>9</v>
      </c>
    </row>
    <row r="160" spans="1:47" x14ac:dyDescent="0.25">
      <c r="A160" s="4" t="s">
        <v>27</v>
      </c>
      <c r="B160" t="s">
        <v>25</v>
      </c>
      <c r="C160" s="3">
        <v>42359</v>
      </c>
      <c r="D160">
        <v>3</v>
      </c>
      <c r="E160">
        <v>100</v>
      </c>
      <c r="H160" s="2" t="s">
        <v>51</v>
      </c>
      <c r="I160" s="2" t="s">
        <v>22</v>
      </c>
      <c r="J160">
        <v>9</v>
      </c>
      <c r="K160" s="2" t="s">
        <v>21</v>
      </c>
      <c r="L160" s="20" t="s">
        <v>87</v>
      </c>
      <c r="N160">
        <v>282.64999999999998</v>
      </c>
      <c r="O160">
        <f t="shared" si="13"/>
        <v>282.64999999999998</v>
      </c>
      <c r="P160" s="2">
        <f>IF(ISNUMBER(O160),SUMIFS(O$1:$O160,A$1:$A160,A160,H$1:$H160,H160,D$1:$D160,D160),"")</f>
        <v>791.37</v>
      </c>
      <c r="R160" s="5"/>
      <c r="AF160" s="2" t="str">
        <f t="shared" si="10"/>
        <v/>
      </c>
      <c r="AJ160">
        <v>2.1999999999999999E-2</v>
      </c>
      <c r="AK160">
        <v>6.9000000000000006E-2</v>
      </c>
      <c r="AL160">
        <v>0.25900000000000001</v>
      </c>
      <c r="AM160">
        <v>0.40899999999999997</v>
      </c>
      <c r="AN160">
        <v>0.23599999999999999</v>
      </c>
      <c r="AP160">
        <v>5.0000000000000001E-3</v>
      </c>
      <c r="AS160" s="2" t="str">
        <f t="shared" si="11"/>
        <v/>
      </c>
      <c r="AT160" s="2" t="str">
        <f>IF(ISNUMBER(AS160),SUMIFS($AS$1:AS160,$A$1:A160,A160,$H$1:H160,H160,$D$1:D160,D160),"")</f>
        <v/>
      </c>
      <c r="AU160">
        <f t="shared" si="12"/>
        <v>9</v>
      </c>
    </row>
    <row r="161" spans="1:47" x14ac:dyDescent="0.25">
      <c r="A161" s="4" t="s">
        <v>24</v>
      </c>
      <c r="B161" t="s">
        <v>25</v>
      </c>
      <c r="C161" s="3">
        <v>42359</v>
      </c>
      <c r="D161">
        <v>3</v>
      </c>
      <c r="E161">
        <v>200</v>
      </c>
      <c r="H161" s="2" t="s">
        <v>51</v>
      </c>
      <c r="I161" s="2" t="s">
        <v>22</v>
      </c>
      <c r="J161">
        <v>9</v>
      </c>
      <c r="K161" s="2" t="s">
        <v>21</v>
      </c>
      <c r="L161" s="20" t="s">
        <v>87</v>
      </c>
      <c r="N161">
        <v>341.7</v>
      </c>
      <c r="O161">
        <f t="shared" si="13"/>
        <v>341.7</v>
      </c>
      <c r="P161" s="2">
        <f>IF(ISNUMBER(O161),SUMIFS(O$1:$O161,A$1:$A161,A161,H$1:$H161,H161,D$1:$D161,D161),"")</f>
        <v>988.86000000000013</v>
      </c>
      <c r="R161" s="5"/>
      <c r="AF161" s="2" t="str">
        <f t="shared" si="10"/>
        <v/>
      </c>
      <c r="AJ161">
        <v>1.7999999999999999E-2</v>
      </c>
      <c r="AK161">
        <v>0.03</v>
      </c>
      <c r="AL161">
        <v>0.52100000000000002</v>
      </c>
      <c r="AM161">
        <v>0.28399999999999997</v>
      </c>
      <c r="AN161">
        <v>0.13400000000000001</v>
      </c>
      <c r="AP161">
        <v>5.0000000000000001E-3</v>
      </c>
      <c r="AS161" s="2" t="str">
        <f t="shared" si="11"/>
        <v/>
      </c>
      <c r="AT161" s="2" t="str">
        <f>IF(ISNUMBER(AS161),SUMIFS($AS$1:AS161,$A$1:A161,A161,$H$1:H161,H161,$D$1:D161,D161),"")</f>
        <v/>
      </c>
      <c r="AU161">
        <f t="shared" si="12"/>
        <v>9</v>
      </c>
    </row>
    <row r="162" spans="1:47" x14ac:dyDescent="0.25">
      <c r="A162" s="4" t="s">
        <v>30</v>
      </c>
      <c r="B162" t="s">
        <v>25</v>
      </c>
      <c r="C162" s="3">
        <v>42359</v>
      </c>
      <c r="D162">
        <v>3</v>
      </c>
      <c r="E162">
        <v>350</v>
      </c>
      <c r="H162" s="2" t="s">
        <v>51</v>
      </c>
      <c r="I162" s="2" t="s">
        <v>22</v>
      </c>
      <c r="J162">
        <v>9</v>
      </c>
      <c r="K162" s="2" t="s">
        <v>21</v>
      </c>
      <c r="L162" s="20" t="s">
        <v>87</v>
      </c>
      <c r="N162">
        <v>381.89</v>
      </c>
      <c r="O162">
        <f t="shared" si="13"/>
        <v>381.89</v>
      </c>
      <c r="P162" s="2">
        <f>IF(ISNUMBER(O162),SUMIFS(O$1:$O162,A$1:$A162,A162,H$1:$H162,H162,D$1:$D162,D162),"")</f>
        <v>1235.4499999999998</v>
      </c>
      <c r="R162" s="5"/>
      <c r="AF162" s="2" t="str">
        <f t="shared" si="10"/>
        <v/>
      </c>
      <c r="AJ162">
        <v>0.01</v>
      </c>
      <c r="AK162">
        <v>2E-3</v>
      </c>
      <c r="AL162">
        <v>0.64400000000000002</v>
      </c>
      <c r="AM162">
        <v>0.318</v>
      </c>
      <c r="AN162">
        <v>1.7999999999999999E-2</v>
      </c>
      <c r="AP162">
        <v>0</v>
      </c>
      <c r="AS162" s="2" t="str">
        <f t="shared" si="11"/>
        <v/>
      </c>
      <c r="AT162" s="2" t="str">
        <f>IF(ISNUMBER(AS162),SUMIFS($AS$1:AS162,$A$1:A162,A162,$H$1:H162,H162,$D$1:D162,D162),"")</f>
        <v/>
      </c>
      <c r="AU162">
        <f t="shared" si="12"/>
        <v>9</v>
      </c>
    </row>
    <row r="163" spans="1:47" x14ac:dyDescent="0.25">
      <c r="A163" s="4" t="s">
        <v>29</v>
      </c>
      <c r="B163" t="s">
        <v>25</v>
      </c>
      <c r="C163" s="3">
        <v>42359</v>
      </c>
      <c r="D163">
        <v>3</v>
      </c>
      <c r="E163">
        <v>500</v>
      </c>
      <c r="H163" s="2" t="s">
        <v>51</v>
      </c>
      <c r="I163" s="2" t="s">
        <v>22</v>
      </c>
      <c r="J163">
        <v>9</v>
      </c>
      <c r="K163" s="2" t="s">
        <v>21</v>
      </c>
      <c r="L163" s="20" t="s">
        <v>87</v>
      </c>
      <c r="N163">
        <v>344.8</v>
      </c>
      <c r="O163">
        <f t="shared" si="13"/>
        <v>344.8</v>
      </c>
      <c r="P163" s="2">
        <f>IF(ISNUMBER(O163),SUMIFS(O$1:$O163,A$1:$A163,A163,H$1:$H163,H163,D$1:$D163,D163),"")</f>
        <v>1215.3899999999999</v>
      </c>
      <c r="R163" s="5"/>
      <c r="AF163" s="2" t="str">
        <f t="shared" si="10"/>
        <v/>
      </c>
      <c r="AK163">
        <v>2E-3</v>
      </c>
      <c r="AL163">
        <v>0.4</v>
      </c>
      <c r="AM163">
        <v>0.51300000000000001</v>
      </c>
      <c r="AN163">
        <v>6.3E-2</v>
      </c>
      <c r="AP163">
        <v>1.4E-2</v>
      </c>
      <c r="AS163" s="2" t="str">
        <f t="shared" si="11"/>
        <v/>
      </c>
      <c r="AT163" s="2" t="str">
        <f>IF(ISNUMBER(AS163),SUMIFS($AS$1:AS163,$A$1:A163,A163,$H$1:H163,H163,$D$1:D163,D163),"")</f>
        <v/>
      </c>
      <c r="AU163">
        <f t="shared" si="12"/>
        <v>8</v>
      </c>
    </row>
    <row r="164" spans="1:47" x14ac:dyDescent="0.25">
      <c r="A164" s="4" t="s">
        <v>26</v>
      </c>
      <c r="B164" t="s">
        <v>25</v>
      </c>
      <c r="C164" s="3">
        <v>42390</v>
      </c>
      <c r="D164">
        <v>1</v>
      </c>
      <c r="E164">
        <v>0</v>
      </c>
      <c r="H164" s="2" t="s">
        <v>51</v>
      </c>
      <c r="I164" s="2" t="s">
        <v>22</v>
      </c>
      <c r="J164">
        <v>10</v>
      </c>
      <c r="K164" s="2" t="s">
        <v>21</v>
      </c>
      <c r="L164" s="20" t="s">
        <v>87</v>
      </c>
      <c r="N164">
        <v>166.33</v>
      </c>
      <c r="O164">
        <f t="shared" si="13"/>
        <v>166.33</v>
      </c>
      <c r="P164" s="2">
        <f>IF(ISNUMBER(O164),SUMIFS(O$1:$O164,A$1:$A164,A164,H$1:$H164,H164,D$1:$D164,D164),"")</f>
        <v>1047.8</v>
      </c>
      <c r="R164" s="5"/>
      <c r="AF164" s="2" t="str">
        <f t="shared" si="10"/>
        <v/>
      </c>
      <c r="AJ164">
        <v>1E-3</v>
      </c>
      <c r="AL164">
        <v>9.6000000000000002E-2</v>
      </c>
      <c r="AM164">
        <v>4.2999999999999997E-2</v>
      </c>
      <c r="AN164">
        <v>0.86</v>
      </c>
      <c r="AS164" s="2" t="str">
        <f t="shared" si="11"/>
        <v/>
      </c>
      <c r="AT164" s="2" t="str">
        <f>IF(ISNUMBER(AS164),SUMIFS($AS$1:AS164,$A$1:A164,A164,$H$1:H164,H164,$D$1:D164,D164),"")</f>
        <v/>
      </c>
      <c r="AU164">
        <f t="shared" si="12"/>
        <v>7</v>
      </c>
    </row>
    <row r="165" spans="1:47" x14ac:dyDescent="0.25">
      <c r="A165" s="4" t="s">
        <v>28</v>
      </c>
      <c r="B165" t="s">
        <v>25</v>
      </c>
      <c r="C165" s="3">
        <v>42390</v>
      </c>
      <c r="D165">
        <v>1</v>
      </c>
      <c r="E165">
        <v>50</v>
      </c>
      <c r="H165" s="2" t="s">
        <v>51</v>
      </c>
      <c r="I165" s="2" t="s">
        <v>22</v>
      </c>
      <c r="J165">
        <v>10</v>
      </c>
      <c r="K165" s="2" t="s">
        <v>21</v>
      </c>
      <c r="L165" s="20" t="s">
        <v>87</v>
      </c>
      <c r="N165">
        <v>233.05</v>
      </c>
      <c r="O165">
        <f t="shared" si="13"/>
        <v>233.05</v>
      </c>
      <c r="P165" s="2">
        <f>IF(ISNUMBER(O165),SUMIFS(O$1:$O165,A$1:$A165,A165,H$1:$H165,H165,D$1:$D165,D165),"")</f>
        <v>1205.3800000000001</v>
      </c>
      <c r="R165" s="5"/>
      <c r="AF165" s="2" t="str">
        <f t="shared" si="10"/>
        <v/>
      </c>
      <c r="AJ165">
        <v>2E-3</v>
      </c>
      <c r="AL165">
        <v>3.4000000000000002E-2</v>
      </c>
      <c r="AM165">
        <v>3.9E-2</v>
      </c>
      <c r="AN165">
        <v>0.92400000000000004</v>
      </c>
      <c r="AS165" s="2" t="str">
        <f t="shared" si="11"/>
        <v/>
      </c>
      <c r="AT165" s="2" t="str">
        <f>IF(ISNUMBER(AS165),SUMIFS($AS$1:AS165,$A$1:A165,A165,$H$1:H165,H165,$D$1:D165,D165),"")</f>
        <v/>
      </c>
      <c r="AU165">
        <f t="shared" si="12"/>
        <v>7</v>
      </c>
    </row>
    <row r="166" spans="1:47" x14ac:dyDescent="0.25">
      <c r="A166" s="4" t="s">
        <v>27</v>
      </c>
      <c r="B166" t="s">
        <v>25</v>
      </c>
      <c r="C166" s="3">
        <v>42390</v>
      </c>
      <c r="D166">
        <v>1</v>
      </c>
      <c r="E166">
        <v>100</v>
      </c>
      <c r="H166" s="2" t="s">
        <v>51</v>
      </c>
      <c r="I166" s="2" t="s">
        <v>22</v>
      </c>
      <c r="J166">
        <v>10</v>
      </c>
      <c r="K166" s="2" t="s">
        <v>21</v>
      </c>
      <c r="L166" s="20" t="s">
        <v>87</v>
      </c>
      <c r="N166">
        <v>177.71</v>
      </c>
      <c r="O166">
        <f t="shared" si="13"/>
        <v>177.71</v>
      </c>
      <c r="P166" s="2">
        <f>IF(ISNUMBER(O166),SUMIFS(O$1:$O166,A$1:$A166,A166,H$1:$H166,H166,D$1:$D166,D166),"")</f>
        <v>1184.9100000000001</v>
      </c>
      <c r="R166" s="5"/>
      <c r="AF166" s="2" t="str">
        <f t="shared" si="10"/>
        <v/>
      </c>
      <c r="AJ166">
        <v>7.0000000000000001E-3</v>
      </c>
      <c r="AL166">
        <v>0.20899999999999999</v>
      </c>
      <c r="AM166">
        <v>9.8000000000000004E-2</v>
      </c>
      <c r="AN166">
        <v>0.68</v>
      </c>
      <c r="AP166">
        <v>4.0000000000000001E-3</v>
      </c>
      <c r="AS166" s="2" t="str">
        <f t="shared" si="11"/>
        <v/>
      </c>
      <c r="AT166" s="2" t="str">
        <f>IF(ISNUMBER(AS166),SUMIFS($AS$1:AS166,$A$1:A166,A166,$H$1:H166,H166,$D$1:D166,D166),"")</f>
        <v/>
      </c>
      <c r="AU166">
        <f t="shared" si="12"/>
        <v>8</v>
      </c>
    </row>
    <row r="167" spans="1:47" x14ac:dyDescent="0.25">
      <c r="A167" s="4" t="s">
        <v>24</v>
      </c>
      <c r="B167" t="s">
        <v>25</v>
      </c>
      <c r="C167" s="3">
        <v>42390</v>
      </c>
      <c r="D167">
        <v>1</v>
      </c>
      <c r="E167">
        <v>200</v>
      </c>
      <c r="H167" s="2" t="s">
        <v>51</v>
      </c>
      <c r="I167" s="2" t="s">
        <v>22</v>
      </c>
      <c r="J167">
        <v>10</v>
      </c>
      <c r="K167" s="2" t="s">
        <v>21</v>
      </c>
      <c r="L167" s="20" t="s">
        <v>87</v>
      </c>
      <c r="N167">
        <v>207.3</v>
      </c>
      <c r="O167">
        <f t="shared" si="13"/>
        <v>207.3</v>
      </c>
      <c r="P167" s="2">
        <f>IF(ISNUMBER(O167),SUMIFS(O$1:$O167,A$1:$A167,A167,H$1:$H167,H167,D$1:$D167,D167),"")</f>
        <v>1319.37</v>
      </c>
      <c r="R167" s="5"/>
      <c r="AF167" s="2" t="str">
        <f t="shared" si="10"/>
        <v/>
      </c>
      <c r="AJ167">
        <v>1E-3</v>
      </c>
      <c r="AL167">
        <v>0.25700000000000001</v>
      </c>
      <c r="AM167">
        <v>0.108</v>
      </c>
      <c r="AN167">
        <v>0.63</v>
      </c>
      <c r="AS167" s="2" t="str">
        <f t="shared" si="11"/>
        <v/>
      </c>
      <c r="AT167" s="2" t="str">
        <f>IF(ISNUMBER(AS167),SUMIFS($AS$1:AS167,$A$1:A167,A167,$H$1:H167,H167,$D$1:D167,D167),"")</f>
        <v/>
      </c>
      <c r="AU167">
        <f t="shared" si="12"/>
        <v>7</v>
      </c>
    </row>
    <row r="168" spans="1:47" x14ac:dyDescent="0.25">
      <c r="A168" s="4" t="s">
        <v>30</v>
      </c>
      <c r="B168" t="s">
        <v>25</v>
      </c>
      <c r="C168" s="3">
        <v>42390</v>
      </c>
      <c r="D168">
        <v>1</v>
      </c>
      <c r="E168">
        <v>350</v>
      </c>
      <c r="H168" s="2" t="s">
        <v>51</v>
      </c>
      <c r="I168" s="2" t="s">
        <v>22</v>
      </c>
      <c r="J168">
        <v>10</v>
      </c>
      <c r="K168" s="2" t="s">
        <v>21</v>
      </c>
      <c r="L168" s="20" t="s">
        <v>87</v>
      </c>
      <c r="N168">
        <v>204.37</v>
      </c>
      <c r="O168">
        <f t="shared" si="13"/>
        <v>204.37</v>
      </c>
      <c r="P168" s="2">
        <f>IF(ISNUMBER(O168),SUMIFS(O$1:$O168,A$1:$A168,A168,H$1:$H168,H168,D$1:$D168,D168),"")</f>
        <v>1165.5899999999999</v>
      </c>
      <c r="R168" s="5"/>
      <c r="AF168" s="2" t="str">
        <f t="shared" si="10"/>
        <v/>
      </c>
      <c r="AJ168">
        <v>0.01</v>
      </c>
      <c r="AK168">
        <v>4.0000000000000001E-3</v>
      </c>
      <c r="AL168">
        <v>0.33900000000000002</v>
      </c>
      <c r="AM168">
        <v>7.9000000000000001E-2</v>
      </c>
      <c r="AN168">
        <v>0.56200000000000006</v>
      </c>
      <c r="AP168">
        <v>6.0000000000000001E-3</v>
      </c>
      <c r="AS168" s="2" t="str">
        <f t="shared" si="11"/>
        <v/>
      </c>
      <c r="AT168" s="2" t="str">
        <f>IF(ISNUMBER(AS168),SUMIFS($AS$1:AS168,$A$1:A168,A168,$H$1:H168,H168,$D$1:D168,D168),"")</f>
        <v/>
      </c>
      <c r="AU168">
        <f t="shared" si="12"/>
        <v>9</v>
      </c>
    </row>
    <row r="169" spans="1:47" x14ac:dyDescent="0.25">
      <c r="A169" s="4" t="s">
        <v>29</v>
      </c>
      <c r="B169" t="s">
        <v>25</v>
      </c>
      <c r="C169" s="3">
        <v>42390</v>
      </c>
      <c r="D169">
        <v>1</v>
      </c>
      <c r="E169">
        <v>500</v>
      </c>
      <c r="H169" s="2" t="s">
        <v>51</v>
      </c>
      <c r="I169" s="2" t="s">
        <v>22</v>
      </c>
      <c r="J169">
        <v>10</v>
      </c>
      <c r="K169" s="2" t="s">
        <v>21</v>
      </c>
      <c r="L169" s="20" t="s">
        <v>87</v>
      </c>
      <c r="N169">
        <v>103.26</v>
      </c>
      <c r="O169">
        <f t="shared" si="13"/>
        <v>103.26</v>
      </c>
      <c r="P169" s="2">
        <f>IF(ISNUMBER(O169),SUMIFS(O$1:$O169,A$1:$A169,A169,H$1:$H169,H169,D$1:$D169,D169),"")</f>
        <v>1322.01</v>
      </c>
      <c r="R169" s="5"/>
      <c r="AF169" s="2" t="str">
        <f t="shared" si="10"/>
        <v/>
      </c>
      <c r="AJ169">
        <v>1.2E-2</v>
      </c>
      <c r="AL169">
        <v>0.28299999999999997</v>
      </c>
      <c r="AM169">
        <v>0.311</v>
      </c>
      <c r="AN169">
        <v>0.39</v>
      </c>
      <c r="AP169">
        <v>2E-3</v>
      </c>
      <c r="AS169" s="2" t="str">
        <f t="shared" si="11"/>
        <v/>
      </c>
      <c r="AT169" s="2" t="str">
        <f>IF(ISNUMBER(AS169),SUMIFS($AS$1:AS169,$A$1:A169,A169,$H$1:H169,H169,$D$1:D169,D169),"")</f>
        <v/>
      </c>
      <c r="AU169">
        <f t="shared" si="12"/>
        <v>8</v>
      </c>
    </row>
    <row r="170" spans="1:47" x14ac:dyDescent="0.25">
      <c r="A170" s="4" t="s">
        <v>26</v>
      </c>
      <c r="B170" t="s">
        <v>25</v>
      </c>
      <c r="C170" s="3">
        <v>42390</v>
      </c>
      <c r="D170">
        <v>2</v>
      </c>
      <c r="E170">
        <v>0</v>
      </c>
      <c r="H170" s="2" t="s">
        <v>51</v>
      </c>
      <c r="I170" s="2" t="s">
        <v>22</v>
      </c>
      <c r="J170">
        <v>10</v>
      </c>
      <c r="K170" s="2" t="s">
        <v>21</v>
      </c>
      <c r="L170" s="20" t="s">
        <v>87</v>
      </c>
      <c r="N170">
        <v>151.13</v>
      </c>
      <c r="O170">
        <f t="shared" si="13"/>
        <v>151.13</v>
      </c>
      <c r="P170" s="2">
        <f>IF(ISNUMBER(O170),SUMIFS(O$1:$O170,A$1:$A170,A170,H$1:$H170,H170,D$1:$D170,D170),"")</f>
        <v>855</v>
      </c>
      <c r="R170" s="5"/>
      <c r="AF170" s="2" t="str">
        <f t="shared" si="10"/>
        <v/>
      </c>
      <c r="AJ170">
        <v>2E-3</v>
      </c>
      <c r="AK170">
        <v>1.4999999999999999E-2</v>
      </c>
      <c r="AL170">
        <v>0.155</v>
      </c>
      <c r="AM170">
        <v>6.4000000000000001E-2</v>
      </c>
      <c r="AN170">
        <v>0.76200000000000001</v>
      </c>
      <c r="AP170">
        <v>1E-3</v>
      </c>
      <c r="AS170" s="2" t="str">
        <f t="shared" si="11"/>
        <v/>
      </c>
      <c r="AT170" s="2" t="str">
        <f>IF(ISNUMBER(AS170),SUMIFS($AS$1:AS170,$A$1:A170,A170,$H$1:H170,H170,$D$1:D170,D170),"")</f>
        <v/>
      </c>
      <c r="AU170">
        <f t="shared" si="12"/>
        <v>9</v>
      </c>
    </row>
    <row r="171" spans="1:47" x14ac:dyDescent="0.25">
      <c r="A171" s="4" t="s">
        <v>28</v>
      </c>
      <c r="B171" t="s">
        <v>25</v>
      </c>
      <c r="C171" s="3">
        <v>42390</v>
      </c>
      <c r="D171">
        <v>2</v>
      </c>
      <c r="E171">
        <v>50</v>
      </c>
      <c r="H171" s="2" t="s">
        <v>51</v>
      </c>
      <c r="I171" s="2" t="s">
        <v>22</v>
      </c>
      <c r="J171">
        <v>10</v>
      </c>
      <c r="K171" s="2" t="s">
        <v>21</v>
      </c>
      <c r="L171" s="20" t="s">
        <v>87</v>
      </c>
      <c r="N171">
        <v>217.1</v>
      </c>
      <c r="O171">
        <f t="shared" si="13"/>
        <v>217.1</v>
      </c>
      <c r="P171" s="2">
        <f>IF(ISNUMBER(O171),SUMIFS(O$1:$O171,A$1:$A171,A171,H$1:$H171,H171,D$1:$D171,D171),"")</f>
        <v>1089.55</v>
      </c>
      <c r="R171" s="5"/>
      <c r="AF171" s="2" t="str">
        <f t="shared" si="10"/>
        <v/>
      </c>
      <c r="AJ171">
        <v>4.0000000000000001E-3</v>
      </c>
      <c r="AK171">
        <v>6.0000000000000001E-3</v>
      </c>
      <c r="AL171">
        <v>0.253</v>
      </c>
      <c r="AM171">
        <v>0.248</v>
      </c>
      <c r="AN171">
        <v>0.49</v>
      </c>
      <c r="AS171" s="2" t="str">
        <f t="shared" si="11"/>
        <v/>
      </c>
      <c r="AT171" s="2" t="str">
        <f>IF(ISNUMBER(AS171),SUMIFS($AS$1:AS171,$A$1:A171,A171,$H$1:H171,H171,$D$1:D171,D171),"")</f>
        <v/>
      </c>
      <c r="AU171">
        <f t="shared" si="12"/>
        <v>8</v>
      </c>
    </row>
    <row r="172" spans="1:47" x14ac:dyDescent="0.25">
      <c r="A172" s="4" t="s">
        <v>27</v>
      </c>
      <c r="B172" t="s">
        <v>25</v>
      </c>
      <c r="C172" s="3">
        <v>42390</v>
      </c>
      <c r="D172">
        <v>2</v>
      </c>
      <c r="E172">
        <v>100</v>
      </c>
      <c r="H172" s="2" t="s">
        <v>51</v>
      </c>
      <c r="I172" s="2" t="s">
        <v>22</v>
      </c>
      <c r="J172">
        <v>10</v>
      </c>
      <c r="K172" s="2" t="s">
        <v>21</v>
      </c>
      <c r="L172" s="20" t="s">
        <v>87</v>
      </c>
      <c r="N172">
        <v>87.9</v>
      </c>
      <c r="O172">
        <f t="shared" si="13"/>
        <v>87.9</v>
      </c>
      <c r="P172" s="2">
        <f>IF(ISNUMBER(O172),SUMIFS(O$1:$O172,A$1:$A172,A172,H$1:$H172,H172,D$1:$D172,D172),"")</f>
        <v>789.64</v>
      </c>
      <c r="R172" s="5"/>
      <c r="AF172" s="2" t="str">
        <f t="shared" si="10"/>
        <v/>
      </c>
      <c r="AJ172">
        <v>8.9999999999999993E-3</v>
      </c>
      <c r="AK172">
        <v>8.0000000000000002E-3</v>
      </c>
      <c r="AL172">
        <v>0.27800000000000002</v>
      </c>
      <c r="AM172">
        <v>0.42499999999999999</v>
      </c>
      <c r="AN172">
        <v>0.27700000000000002</v>
      </c>
      <c r="AP172">
        <v>2E-3</v>
      </c>
      <c r="AS172" s="2" t="str">
        <f t="shared" si="11"/>
        <v/>
      </c>
      <c r="AT172" s="2" t="str">
        <f>IF(ISNUMBER(AS172),SUMIFS($AS$1:AS172,$A$1:A172,A172,$H$1:H172,H172,$D$1:D172,D172),"")</f>
        <v/>
      </c>
      <c r="AU172">
        <f t="shared" si="12"/>
        <v>9</v>
      </c>
    </row>
    <row r="173" spans="1:47" x14ac:dyDescent="0.25">
      <c r="A173" s="4" t="s">
        <v>24</v>
      </c>
      <c r="B173" t="s">
        <v>25</v>
      </c>
      <c r="C173" s="3">
        <v>42390</v>
      </c>
      <c r="D173">
        <v>2</v>
      </c>
      <c r="E173">
        <v>200</v>
      </c>
      <c r="H173" s="2" t="s">
        <v>51</v>
      </c>
      <c r="I173" s="2" t="s">
        <v>22</v>
      </c>
      <c r="J173">
        <v>10</v>
      </c>
      <c r="K173" s="2" t="s">
        <v>21</v>
      </c>
      <c r="L173" s="20" t="s">
        <v>87</v>
      </c>
      <c r="N173">
        <v>175.22</v>
      </c>
      <c r="O173">
        <f t="shared" si="13"/>
        <v>175.22</v>
      </c>
      <c r="P173" s="2">
        <f>IF(ISNUMBER(O173),SUMIFS(O$1:$O173,A$1:$A173,A173,H$1:$H173,H173,D$1:$D173,D173),"")</f>
        <v>1296.49</v>
      </c>
      <c r="R173" s="5"/>
      <c r="AF173" s="2" t="str">
        <f t="shared" si="10"/>
        <v/>
      </c>
      <c r="AJ173">
        <v>7.0000000000000001E-3</v>
      </c>
      <c r="AK173">
        <v>3.0000000000000001E-3</v>
      </c>
      <c r="AL173">
        <v>0.26500000000000001</v>
      </c>
      <c r="AM173">
        <v>0.439</v>
      </c>
      <c r="AN173">
        <v>0.27800000000000002</v>
      </c>
      <c r="AP173">
        <v>5.0000000000000001E-3</v>
      </c>
      <c r="AS173" s="2" t="str">
        <f t="shared" si="11"/>
        <v/>
      </c>
      <c r="AT173" s="2" t="str">
        <f>IF(ISNUMBER(AS173),SUMIFS($AS$1:AS173,$A$1:A173,A173,$H$1:H173,H173,$D$1:D173,D173),"")</f>
        <v/>
      </c>
      <c r="AU173">
        <f t="shared" si="12"/>
        <v>9</v>
      </c>
    </row>
    <row r="174" spans="1:47" x14ac:dyDescent="0.25">
      <c r="A174" s="4" t="s">
        <v>30</v>
      </c>
      <c r="B174" t="s">
        <v>25</v>
      </c>
      <c r="C174" s="3">
        <v>42390</v>
      </c>
      <c r="D174">
        <v>2</v>
      </c>
      <c r="E174">
        <v>350</v>
      </c>
      <c r="H174" s="2" t="s">
        <v>51</v>
      </c>
      <c r="I174" s="2" t="s">
        <v>22</v>
      </c>
      <c r="J174">
        <v>10</v>
      </c>
      <c r="K174" s="2" t="s">
        <v>21</v>
      </c>
      <c r="L174" s="20" t="s">
        <v>87</v>
      </c>
      <c r="N174">
        <v>103.91</v>
      </c>
      <c r="O174">
        <f t="shared" si="13"/>
        <v>103.91</v>
      </c>
      <c r="P174" s="2">
        <f>IF(ISNUMBER(O174),SUMIFS(O$1:$O174,A$1:$A174,A174,H$1:$H174,H174,D$1:$D174,D174),"")</f>
        <v>1051.6399999999999</v>
      </c>
      <c r="R174" s="5"/>
      <c r="AF174" s="2" t="str">
        <f t="shared" si="10"/>
        <v/>
      </c>
      <c r="AJ174">
        <v>4.0000000000000001E-3</v>
      </c>
      <c r="AL174">
        <v>0.48</v>
      </c>
      <c r="AM174">
        <v>0.48299999999999998</v>
      </c>
      <c r="AN174">
        <v>3.1E-2</v>
      </c>
      <c r="AP174">
        <v>2E-3</v>
      </c>
      <c r="AS174" s="2" t="str">
        <f t="shared" si="11"/>
        <v/>
      </c>
      <c r="AT174" s="2" t="str">
        <f>IF(ISNUMBER(AS174),SUMIFS($AS$1:AS174,$A$1:A174,A174,$H$1:H174,H174,$D$1:D174,D174),"")</f>
        <v/>
      </c>
      <c r="AU174">
        <f t="shared" si="12"/>
        <v>8</v>
      </c>
    </row>
    <row r="175" spans="1:47" x14ac:dyDescent="0.25">
      <c r="A175" s="4" t="s">
        <v>29</v>
      </c>
      <c r="B175" t="s">
        <v>25</v>
      </c>
      <c r="C175" s="3">
        <v>42390</v>
      </c>
      <c r="D175">
        <v>2</v>
      </c>
      <c r="E175">
        <v>500</v>
      </c>
      <c r="H175" s="2" t="s">
        <v>51</v>
      </c>
      <c r="I175" s="2" t="s">
        <v>22</v>
      </c>
      <c r="J175">
        <v>10</v>
      </c>
      <c r="K175" s="2" t="s">
        <v>21</v>
      </c>
      <c r="L175" s="20" t="s">
        <v>87</v>
      </c>
      <c r="N175">
        <v>132.28</v>
      </c>
      <c r="O175">
        <f t="shared" si="13"/>
        <v>132.28</v>
      </c>
      <c r="P175" s="2">
        <f>IF(ISNUMBER(O175),SUMIFS(O$1:$O175,A$1:$A175,A175,H$1:$H175,H175,D$1:$D175,D175),"")</f>
        <v>1330.11</v>
      </c>
      <c r="R175" s="5"/>
      <c r="AF175" s="2" t="str">
        <f t="shared" si="10"/>
        <v/>
      </c>
      <c r="AJ175">
        <v>3.0000000000000001E-3</v>
      </c>
      <c r="AL175">
        <v>0.35799999999999998</v>
      </c>
      <c r="AM175">
        <v>0.49399999999999999</v>
      </c>
      <c r="AN175">
        <v>0.14399999999999999</v>
      </c>
      <c r="AS175" s="2" t="str">
        <f t="shared" si="11"/>
        <v/>
      </c>
      <c r="AT175" s="2" t="str">
        <f>IF(ISNUMBER(AS175),SUMIFS($AS$1:AS175,$A$1:A175,A175,$H$1:H175,H175,$D$1:D175,D175),"")</f>
        <v/>
      </c>
      <c r="AU175">
        <f t="shared" si="12"/>
        <v>7</v>
      </c>
    </row>
    <row r="176" spans="1:47" x14ac:dyDescent="0.25">
      <c r="A176" s="4" t="s">
        <v>26</v>
      </c>
      <c r="B176" t="s">
        <v>25</v>
      </c>
      <c r="C176" s="3">
        <v>42390</v>
      </c>
      <c r="D176">
        <v>3</v>
      </c>
      <c r="E176">
        <v>0</v>
      </c>
      <c r="H176" s="2" t="s">
        <v>51</v>
      </c>
      <c r="I176" s="2" t="s">
        <v>22</v>
      </c>
      <c r="J176">
        <v>10</v>
      </c>
      <c r="K176" s="2" t="s">
        <v>21</v>
      </c>
      <c r="L176" s="20" t="s">
        <v>87</v>
      </c>
      <c r="N176">
        <v>116.32</v>
      </c>
      <c r="O176">
        <f t="shared" si="13"/>
        <v>116.32</v>
      </c>
      <c r="P176" s="2">
        <f>IF(ISNUMBER(O176),SUMIFS(O$1:$O176,A$1:$A176,A176,H$1:$H176,H176,D$1:$D176,D176),"")</f>
        <v>747.3599999999999</v>
      </c>
      <c r="R176" s="5"/>
      <c r="AF176" s="2" t="str">
        <f t="shared" si="10"/>
        <v/>
      </c>
      <c r="AJ176">
        <v>5.0000000000000001E-3</v>
      </c>
      <c r="AK176">
        <v>2.8000000000000001E-2</v>
      </c>
      <c r="AL176">
        <v>0.32800000000000001</v>
      </c>
      <c r="AM176">
        <v>0.47099999999999997</v>
      </c>
      <c r="AN176">
        <v>0.121</v>
      </c>
      <c r="AP176">
        <v>4.1000000000000002E-2</v>
      </c>
      <c r="AS176" s="2" t="str">
        <f t="shared" si="11"/>
        <v/>
      </c>
      <c r="AT176" s="2" t="str">
        <f>IF(ISNUMBER(AS176),SUMIFS($AS$1:AS176,$A$1:A176,A176,$H$1:H176,H176,$D$1:D176,D176),"")</f>
        <v/>
      </c>
      <c r="AU176">
        <f t="shared" si="12"/>
        <v>9</v>
      </c>
    </row>
    <row r="177" spans="1:47" x14ac:dyDescent="0.25">
      <c r="A177" s="4" t="s">
        <v>28</v>
      </c>
      <c r="B177" t="s">
        <v>25</v>
      </c>
      <c r="C177" s="3">
        <v>42390</v>
      </c>
      <c r="D177">
        <v>3</v>
      </c>
      <c r="E177">
        <v>50</v>
      </c>
      <c r="H177" s="2" t="s">
        <v>51</v>
      </c>
      <c r="I177" s="2" t="s">
        <v>22</v>
      </c>
      <c r="J177">
        <v>10</v>
      </c>
      <c r="K177" s="2" t="s">
        <v>21</v>
      </c>
      <c r="L177" s="20" t="s">
        <v>87</v>
      </c>
      <c r="N177">
        <v>119.69</v>
      </c>
      <c r="O177">
        <f t="shared" si="13"/>
        <v>119.69</v>
      </c>
      <c r="P177" s="2">
        <f>IF(ISNUMBER(O177),SUMIFS(O$1:$O177,A$1:$A177,A177,H$1:$H177,H177,D$1:$D177,D177),"")</f>
        <v>808.49</v>
      </c>
      <c r="R177" s="5"/>
      <c r="AF177" s="2" t="str">
        <f t="shared" si="10"/>
        <v/>
      </c>
      <c r="AJ177">
        <v>1.0999999999999999E-2</v>
      </c>
      <c r="AK177">
        <v>2.8000000000000001E-2</v>
      </c>
      <c r="AL177">
        <v>0.28399999999999997</v>
      </c>
      <c r="AM177">
        <v>0.317</v>
      </c>
      <c r="AN177">
        <v>0.34399999999999997</v>
      </c>
      <c r="AP177">
        <v>1.2999999999999999E-2</v>
      </c>
      <c r="AS177" s="2" t="str">
        <f t="shared" si="11"/>
        <v/>
      </c>
      <c r="AT177" s="2" t="str">
        <f>IF(ISNUMBER(AS177),SUMIFS($AS$1:AS177,$A$1:A177,A177,$H$1:H177,H177,$D$1:D177,D177),"")</f>
        <v/>
      </c>
      <c r="AU177">
        <f t="shared" si="12"/>
        <v>9</v>
      </c>
    </row>
    <row r="178" spans="1:47" x14ac:dyDescent="0.25">
      <c r="A178" s="4" t="s">
        <v>27</v>
      </c>
      <c r="B178" t="s">
        <v>25</v>
      </c>
      <c r="C178" s="3">
        <v>42390</v>
      </c>
      <c r="D178">
        <v>3</v>
      </c>
      <c r="E178">
        <v>100</v>
      </c>
      <c r="H178" s="2" t="s">
        <v>51</v>
      </c>
      <c r="I178" s="2" t="s">
        <v>22</v>
      </c>
      <c r="J178">
        <v>10</v>
      </c>
      <c r="K178" s="2" t="s">
        <v>21</v>
      </c>
      <c r="L178" s="20" t="s">
        <v>87</v>
      </c>
      <c r="N178">
        <v>169.64</v>
      </c>
      <c r="O178">
        <f t="shared" si="13"/>
        <v>169.64</v>
      </c>
      <c r="P178" s="2">
        <f>IF(ISNUMBER(O178),SUMIFS(O$1:$O178,A$1:$A178,A178,H$1:$H178,H178,D$1:$D178,D178),"")</f>
        <v>961.01</v>
      </c>
      <c r="R178" s="5"/>
      <c r="AF178" s="2" t="str">
        <f t="shared" si="10"/>
        <v/>
      </c>
      <c r="AJ178">
        <v>0.01</v>
      </c>
      <c r="AK178">
        <v>3.4000000000000002E-2</v>
      </c>
      <c r="AL178">
        <v>0.17899999999999999</v>
      </c>
      <c r="AM178">
        <v>0.47599999999999998</v>
      </c>
      <c r="AN178">
        <v>0.29499999999999998</v>
      </c>
      <c r="AP178">
        <v>2E-3</v>
      </c>
      <c r="AS178" s="2" t="str">
        <f t="shared" si="11"/>
        <v/>
      </c>
      <c r="AT178" s="2" t="str">
        <f>IF(ISNUMBER(AS178),SUMIFS($AS$1:AS178,$A$1:A178,A178,$H$1:H178,H178,$D$1:D178,D178),"")</f>
        <v/>
      </c>
      <c r="AU178">
        <f t="shared" si="12"/>
        <v>9</v>
      </c>
    </row>
    <row r="179" spans="1:47" x14ac:dyDescent="0.25">
      <c r="A179" s="4" t="s">
        <v>24</v>
      </c>
      <c r="B179" t="s">
        <v>25</v>
      </c>
      <c r="C179" s="3">
        <v>42390</v>
      </c>
      <c r="D179">
        <v>3</v>
      </c>
      <c r="E179">
        <v>200</v>
      </c>
      <c r="H179" s="2" t="s">
        <v>51</v>
      </c>
      <c r="I179" s="2" t="s">
        <v>22</v>
      </c>
      <c r="J179">
        <v>10</v>
      </c>
      <c r="K179" s="2" t="s">
        <v>21</v>
      </c>
      <c r="L179" s="20" t="s">
        <v>87</v>
      </c>
      <c r="N179">
        <v>154.36000000000001</v>
      </c>
      <c r="O179">
        <f t="shared" si="13"/>
        <v>154.36000000000001</v>
      </c>
      <c r="P179" s="2">
        <f>IF(ISNUMBER(O179),SUMIFS(O$1:$O179,A$1:$A179,A179,H$1:$H179,H179,D$1:$D179,D179),"")</f>
        <v>1143.2200000000003</v>
      </c>
      <c r="R179" s="5"/>
      <c r="AF179" s="2" t="str">
        <f t="shared" si="10"/>
        <v/>
      </c>
      <c r="AJ179">
        <v>8.9999999999999993E-3</v>
      </c>
      <c r="AK179">
        <v>7.0000000000000001E-3</v>
      </c>
      <c r="AL179">
        <v>0.316</v>
      </c>
      <c r="AM179">
        <v>0.443</v>
      </c>
      <c r="AN179">
        <v>0.221</v>
      </c>
      <c r="AP179">
        <v>3.0000000000000001E-3</v>
      </c>
      <c r="AS179" s="2" t="str">
        <f t="shared" si="11"/>
        <v/>
      </c>
      <c r="AT179" s="2" t="str">
        <f>IF(ISNUMBER(AS179),SUMIFS($AS$1:AS179,$A$1:A179,A179,$H$1:H179,H179,$D$1:D179,D179),"")</f>
        <v/>
      </c>
      <c r="AU179">
        <f t="shared" si="12"/>
        <v>9</v>
      </c>
    </row>
    <row r="180" spans="1:47" x14ac:dyDescent="0.25">
      <c r="A180" s="4" t="s">
        <v>30</v>
      </c>
      <c r="B180" t="s">
        <v>25</v>
      </c>
      <c r="C180" s="3">
        <v>42390</v>
      </c>
      <c r="D180">
        <v>3</v>
      </c>
      <c r="E180">
        <v>350</v>
      </c>
      <c r="H180" s="2" t="s">
        <v>51</v>
      </c>
      <c r="I180" s="2" t="s">
        <v>22</v>
      </c>
      <c r="J180">
        <v>10</v>
      </c>
      <c r="K180" s="2" t="s">
        <v>21</v>
      </c>
      <c r="L180" s="20" t="s">
        <v>87</v>
      </c>
      <c r="N180">
        <v>157.97</v>
      </c>
      <c r="O180">
        <f t="shared" si="13"/>
        <v>157.97</v>
      </c>
      <c r="P180" s="2">
        <f>IF(ISNUMBER(O180),SUMIFS(O$1:$O180,A$1:$A180,A180,H$1:$H180,H180,D$1:$D180,D180),"")</f>
        <v>1393.4199999999998</v>
      </c>
      <c r="R180" s="5"/>
      <c r="AF180" s="2" t="str">
        <f t="shared" si="10"/>
        <v/>
      </c>
      <c r="AJ180">
        <v>5.0000000000000001E-3</v>
      </c>
      <c r="AK180">
        <v>5.0000000000000001E-3</v>
      </c>
      <c r="AL180">
        <v>0.29899999999999999</v>
      </c>
      <c r="AM180">
        <v>0.55100000000000005</v>
      </c>
      <c r="AN180">
        <v>0.13100000000000001</v>
      </c>
      <c r="AP180">
        <v>7.0000000000000001E-3</v>
      </c>
      <c r="AS180" s="2" t="str">
        <f t="shared" si="11"/>
        <v/>
      </c>
      <c r="AT180" s="2" t="str">
        <f>IF(ISNUMBER(AS180),SUMIFS($AS$1:AS180,$A$1:A180,A180,$H$1:H180,H180,$D$1:D180,D180),"")</f>
        <v/>
      </c>
      <c r="AU180">
        <f t="shared" si="12"/>
        <v>9</v>
      </c>
    </row>
    <row r="181" spans="1:47" x14ac:dyDescent="0.25">
      <c r="A181" s="4" t="s">
        <v>29</v>
      </c>
      <c r="B181" t="s">
        <v>25</v>
      </c>
      <c r="C181" s="3">
        <v>42390</v>
      </c>
      <c r="D181">
        <v>3</v>
      </c>
      <c r="E181">
        <v>500</v>
      </c>
      <c r="H181" s="2" t="s">
        <v>51</v>
      </c>
      <c r="I181" s="2" t="s">
        <v>22</v>
      </c>
      <c r="J181">
        <v>10</v>
      </c>
      <c r="K181" s="2" t="s">
        <v>21</v>
      </c>
      <c r="L181" s="20" t="s">
        <v>87</v>
      </c>
      <c r="N181">
        <v>143.13</v>
      </c>
      <c r="O181">
        <f t="shared" si="13"/>
        <v>143.13</v>
      </c>
      <c r="P181" s="2">
        <f>IF(ISNUMBER(O181),SUMIFS(O$1:$O181,A$1:$A181,A181,H$1:$H181,H181,D$1:$D181,D181),"")</f>
        <v>1358.52</v>
      </c>
      <c r="R181" s="5"/>
      <c r="AF181" s="2" t="str">
        <f t="shared" si="10"/>
        <v/>
      </c>
      <c r="AL181">
        <v>0.19600000000000001</v>
      </c>
      <c r="AM181">
        <v>0.68200000000000005</v>
      </c>
      <c r="AN181">
        <v>0.1</v>
      </c>
      <c r="AP181">
        <v>0.02</v>
      </c>
      <c r="AS181" s="2" t="str">
        <f t="shared" si="11"/>
        <v/>
      </c>
      <c r="AT181" s="2" t="str">
        <f>IF(ISNUMBER(AS181),SUMIFS($AS$1:AS181,$A$1:A181,A181,$H$1:H181,H181,$D$1:D181,D181),"")</f>
        <v/>
      </c>
      <c r="AU181">
        <f t="shared" si="12"/>
        <v>7</v>
      </c>
    </row>
    <row r="182" spans="1:47" x14ac:dyDescent="0.25">
      <c r="A182" s="4" t="s">
        <v>26</v>
      </c>
      <c r="B182" t="s">
        <v>25</v>
      </c>
      <c r="C182" s="3">
        <v>42437</v>
      </c>
      <c r="D182">
        <v>1</v>
      </c>
      <c r="E182">
        <v>0</v>
      </c>
      <c r="H182" s="2" t="s">
        <v>51</v>
      </c>
      <c r="I182" s="2" t="s">
        <v>22</v>
      </c>
      <c r="J182">
        <v>11</v>
      </c>
      <c r="K182" s="2" t="s">
        <v>21</v>
      </c>
      <c r="L182" s="20" t="s">
        <v>87</v>
      </c>
      <c r="N182">
        <v>177.42</v>
      </c>
      <c r="O182">
        <f t="shared" si="13"/>
        <v>177.42</v>
      </c>
      <c r="P182" s="2">
        <f>IF(ISNUMBER(O182),SUMIFS(O$1:$O182,A$1:$A182,A182,H$1:$H182,H182,D$1:$D182,D182),"")</f>
        <v>1225.22</v>
      </c>
      <c r="R182" s="5"/>
      <c r="AF182" s="2" t="str">
        <f t="shared" si="10"/>
        <v/>
      </c>
      <c r="AJ182">
        <v>1E-3</v>
      </c>
      <c r="AK182">
        <v>0</v>
      </c>
      <c r="AL182">
        <v>5.0999999999999997E-2</v>
      </c>
      <c r="AM182">
        <v>8.1000000000000003E-2</v>
      </c>
      <c r="AN182">
        <v>0.85</v>
      </c>
      <c r="AP182">
        <v>1.7000000000000001E-2</v>
      </c>
      <c r="AS182" s="2" t="str">
        <f t="shared" si="11"/>
        <v/>
      </c>
      <c r="AT182" s="2" t="str">
        <f>IF(ISNUMBER(AS182),SUMIFS($AS$1:AS182,$A$1:A182,A182,$H$1:H182,H182,$D$1:D182,D182),"")</f>
        <v/>
      </c>
      <c r="AU182">
        <f t="shared" si="12"/>
        <v>9</v>
      </c>
    </row>
    <row r="183" spans="1:47" x14ac:dyDescent="0.25">
      <c r="A183" s="4" t="s">
        <v>28</v>
      </c>
      <c r="B183" t="s">
        <v>25</v>
      </c>
      <c r="C183" s="3">
        <v>42437</v>
      </c>
      <c r="D183">
        <v>1</v>
      </c>
      <c r="E183">
        <v>50</v>
      </c>
      <c r="H183" s="2" t="s">
        <v>51</v>
      </c>
      <c r="I183" s="2" t="s">
        <v>22</v>
      </c>
      <c r="J183">
        <v>11</v>
      </c>
      <c r="K183" s="2" t="s">
        <v>21</v>
      </c>
      <c r="L183" s="20" t="s">
        <v>87</v>
      </c>
      <c r="N183">
        <v>221.72</v>
      </c>
      <c r="O183">
        <f t="shared" si="13"/>
        <v>221.72</v>
      </c>
      <c r="P183" s="2">
        <f>IF(ISNUMBER(O183),SUMIFS(O$1:$O183,A$1:$A183,A183,H$1:$H183,H183,D$1:$D183,D183),"")</f>
        <v>1427.1000000000001</v>
      </c>
      <c r="R183" s="5"/>
      <c r="AF183" s="2" t="str">
        <f t="shared" si="10"/>
        <v/>
      </c>
      <c r="AJ183">
        <v>0</v>
      </c>
      <c r="AL183">
        <v>4.1000000000000002E-2</v>
      </c>
      <c r="AM183">
        <v>1.7999999999999999E-2</v>
      </c>
      <c r="AN183">
        <v>0.93100000000000005</v>
      </c>
      <c r="AP183">
        <v>8.0000000000000002E-3</v>
      </c>
      <c r="AS183" s="2" t="str">
        <f t="shared" si="11"/>
        <v/>
      </c>
      <c r="AT183" s="2" t="str">
        <f>IF(ISNUMBER(AS183),SUMIFS($AS$1:AS183,$A$1:A183,A183,$H$1:H183,H183,$D$1:D183,D183),"")</f>
        <v/>
      </c>
      <c r="AU183">
        <f t="shared" si="12"/>
        <v>8</v>
      </c>
    </row>
    <row r="184" spans="1:47" x14ac:dyDescent="0.25">
      <c r="A184" s="4" t="s">
        <v>27</v>
      </c>
      <c r="B184" t="s">
        <v>25</v>
      </c>
      <c r="C184" s="3">
        <v>42437</v>
      </c>
      <c r="D184">
        <v>1</v>
      </c>
      <c r="E184">
        <v>100</v>
      </c>
      <c r="H184" s="2" t="s">
        <v>51</v>
      </c>
      <c r="I184" s="2" t="s">
        <v>22</v>
      </c>
      <c r="J184">
        <v>11</v>
      </c>
      <c r="K184" s="2" t="s">
        <v>21</v>
      </c>
      <c r="L184" s="20" t="s">
        <v>87</v>
      </c>
      <c r="N184">
        <v>216.99</v>
      </c>
      <c r="O184">
        <f t="shared" si="13"/>
        <v>216.99</v>
      </c>
      <c r="P184" s="2">
        <f>IF(ISNUMBER(O184),SUMIFS(O$1:$O184,A$1:$A184,A184,H$1:$H184,H184,D$1:$D184,D184),"")</f>
        <v>1401.9</v>
      </c>
      <c r="R184" s="5"/>
      <c r="AF184" s="2" t="str">
        <f t="shared" si="10"/>
        <v/>
      </c>
      <c r="AK184">
        <v>1E-3</v>
      </c>
      <c r="AL184">
        <v>5.8000000000000003E-2</v>
      </c>
      <c r="AM184">
        <v>6.4000000000000001E-2</v>
      </c>
      <c r="AN184">
        <v>0.872</v>
      </c>
      <c r="AP184">
        <v>5.0000000000000001E-3</v>
      </c>
      <c r="AS184" s="2" t="str">
        <f t="shared" si="11"/>
        <v/>
      </c>
      <c r="AT184" s="2" t="str">
        <f>IF(ISNUMBER(AS184),SUMIFS($AS$1:AS184,$A$1:A184,A184,$H$1:H184,H184,$D$1:D184,D184),"")</f>
        <v/>
      </c>
      <c r="AU184">
        <f t="shared" si="12"/>
        <v>8</v>
      </c>
    </row>
    <row r="185" spans="1:47" x14ac:dyDescent="0.25">
      <c r="A185" s="4" t="s">
        <v>24</v>
      </c>
      <c r="B185" t="s">
        <v>25</v>
      </c>
      <c r="C185" s="3">
        <v>42437</v>
      </c>
      <c r="D185">
        <v>1</v>
      </c>
      <c r="E185">
        <v>200</v>
      </c>
      <c r="H185" s="2" t="s">
        <v>51</v>
      </c>
      <c r="I185" s="2" t="s">
        <v>22</v>
      </c>
      <c r="J185">
        <v>11</v>
      </c>
      <c r="K185" s="2" t="s">
        <v>21</v>
      </c>
      <c r="L185" s="20" t="s">
        <v>87</v>
      </c>
      <c r="N185">
        <v>243.66</v>
      </c>
      <c r="O185">
        <f t="shared" si="13"/>
        <v>243.66</v>
      </c>
      <c r="P185" s="2">
        <f>IF(ISNUMBER(O185),SUMIFS(O$1:$O185,A$1:$A185,A185,H$1:$H185,H185,D$1:$D185,D185),"")</f>
        <v>1563.03</v>
      </c>
      <c r="R185" s="5"/>
      <c r="AF185" s="2" t="str">
        <f t="shared" si="10"/>
        <v/>
      </c>
      <c r="AJ185">
        <v>0</v>
      </c>
      <c r="AL185">
        <v>0.24099999999999999</v>
      </c>
      <c r="AM185">
        <v>0.13700000000000001</v>
      </c>
      <c r="AN185">
        <v>0.61699999999999999</v>
      </c>
      <c r="AP185">
        <v>3.0000000000000001E-3</v>
      </c>
      <c r="AS185" s="2" t="str">
        <f t="shared" si="11"/>
        <v/>
      </c>
      <c r="AT185" s="2" t="str">
        <f>IF(ISNUMBER(AS185),SUMIFS($AS$1:AS185,$A$1:A185,A185,$H$1:H185,H185,$D$1:D185,D185),"")</f>
        <v/>
      </c>
      <c r="AU185">
        <f t="shared" si="12"/>
        <v>8</v>
      </c>
    </row>
    <row r="186" spans="1:47" x14ac:dyDescent="0.25">
      <c r="A186" s="4" t="s">
        <v>30</v>
      </c>
      <c r="B186" t="s">
        <v>25</v>
      </c>
      <c r="C186" s="3">
        <v>42437</v>
      </c>
      <c r="D186">
        <v>1</v>
      </c>
      <c r="E186">
        <v>350</v>
      </c>
      <c r="H186" s="2" t="s">
        <v>51</v>
      </c>
      <c r="I186" s="2" t="s">
        <v>22</v>
      </c>
      <c r="J186">
        <v>11</v>
      </c>
      <c r="K186" s="2" t="s">
        <v>21</v>
      </c>
      <c r="L186" s="20" t="s">
        <v>87</v>
      </c>
      <c r="N186">
        <v>236.8</v>
      </c>
      <c r="O186">
        <f t="shared" si="13"/>
        <v>236.8</v>
      </c>
      <c r="P186" s="2">
        <f>IF(ISNUMBER(O186),SUMIFS(O$1:$O186,A$1:$A186,A186,H$1:$H186,H186,D$1:$D186,D186),"")</f>
        <v>1402.3899999999999</v>
      </c>
      <c r="R186" s="5"/>
      <c r="AF186" s="2" t="str">
        <f t="shared" si="10"/>
        <v/>
      </c>
      <c r="AJ186">
        <v>1E-3</v>
      </c>
      <c r="AL186">
        <v>0.221</v>
      </c>
      <c r="AM186">
        <v>8.2000000000000003E-2</v>
      </c>
      <c r="AN186">
        <v>0.69399999999999995</v>
      </c>
      <c r="AP186">
        <v>1E-3</v>
      </c>
      <c r="AS186" s="2" t="str">
        <f t="shared" si="11"/>
        <v/>
      </c>
      <c r="AT186" s="2" t="str">
        <f>IF(ISNUMBER(AS186),SUMIFS($AS$1:AS186,$A$1:A186,A186,$H$1:H186,H186,$D$1:D186,D186),"")</f>
        <v/>
      </c>
      <c r="AU186">
        <f t="shared" si="12"/>
        <v>8</v>
      </c>
    </row>
    <row r="187" spans="1:47" x14ac:dyDescent="0.25">
      <c r="A187" s="4" t="s">
        <v>29</v>
      </c>
      <c r="B187" t="s">
        <v>25</v>
      </c>
      <c r="C187" s="3">
        <v>42437</v>
      </c>
      <c r="D187">
        <v>1</v>
      </c>
      <c r="E187">
        <v>500</v>
      </c>
      <c r="H187" s="2" t="s">
        <v>51</v>
      </c>
      <c r="I187" s="2" t="s">
        <v>22</v>
      </c>
      <c r="J187">
        <v>11</v>
      </c>
      <c r="K187" s="2" t="s">
        <v>21</v>
      </c>
      <c r="L187" s="20" t="s">
        <v>87</v>
      </c>
      <c r="N187">
        <v>117.21</v>
      </c>
      <c r="O187">
        <f t="shared" si="13"/>
        <v>117.21</v>
      </c>
      <c r="P187" s="2">
        <f>IF(ISNUMBER(O187),SUMIFS(O$1:$O187,A$1:$A187,A187,H$1:$H187,H187,D$1:$D187,D187),"")</f>
        <v>1439.22</v>
      </c>
      <c r="R187" s="5"/>
      <c r="AF187" s="2" t="str">
        <f t="shared" si="10"/>
        <v/>
      </c>
      <c r="AJ187">
        <v>2E-3</v>
      </c>
      <c r="AL187">
        <v>6.6000000000000003E-2</v>
      </c>
      <c r="AM187">
        <v>0.23300000000000001</v>
      </c>
      <c r="AN187">
        <v>0.69199999999999995</v>
      </c>
      <c r="AP187">
        <v>6.0000000000000001E-3</v>
      </c>
      <c r="AS187" s="2" t="str">
        <f t="shared" si="11"/>
        <v/>
      </c>
      <c r="AT187" s="2" t="str">
        <f>IF(ISNUMBER(AS187),SUMIFS($AS$1:AS187,$A$1:A187,A187,$H$1:H187,H187,$D$1:D187,D187),"")</f>
        <v/>
      </c>
      <c r="AU187">
        <f t="shared" si="12"/>
        <v>8</v>
      </c>
    </row>
    <row r="188" spans="1:47" x14ac:dyDescent="0.25">
      <c r="A188" s="4" t="s">
        <v>26</v>
      </c>
      <c r="B188" t="s">
        <v>25</v>
      </c>
      <c r="C188" s="3">
        <v>42437</v>
      </c>
      <c r="D188">
        <v>2</v>
      </c>
      <c r="E188">
        <v>0</v>
      </c>
      <c r="H188" s="2" t="s">
        <v>51</v>
      </c>
      <c r="I188" s="2" t="s">
        <v>22</v>
      </c>
      <c r="J188">
        <v>11</v>
      </c>
      <c r="K188" s="2" t="s">
        <v>21</v>
      </c>
      <c r="L188" s="20" t="s">
        <v>87</v>
      </c>
      <c r="N188">
        <v>105.45</v>
      </c>
      <c r="O188">
        <f t="shared" si="13"/>
        <v>105.45</v>
      </c>
      <c r="P188" s="2">
        <f>IF(ISNUMBER(O188),SUMIFS(O$1:$O188,A$1:$A188,A188,H$1:$H188,H188,D$1:$D188,D188),"")</f>
        <v>960.45</v>
      </c>
      <c r="R188" s="5"/>
      <c r="AF188" s="2" t="str">
        <f t="shared" si="10"/>
        <v/>
      </c>
      <c r="AL188">
        <v>7.0999999999999994E-2</v>
      </c>
      <c r="AM188">
        <v>7.5999999999999998E-2</v>
      </c>
      <c r="AN188">
        <v>0.84299999999999997</v>
      </c>
      <c r="AP188">
        <v>8.0000000000000002E-3</v>
      </c>
      <c r="AS188" s="2" t="str">
        <f t="shared" si="11"/>
        <v/>
      </c>
      <c r="AT188" s="2" t="str">
        <f>IF(ISNUMBER(AS188),SUMIFS($AS$1:AS188,$A$1:A188,A188,$H$1:H188,H188,$D$1:D188,D188),"")</f>
        <v/>
      </c>
      <c r="AU188">
        <f t="shared" si="12"/>
        <v>7</v>
      </c>
    </row>
    <row r="189" spans="1:47" x14ac:dyDescent="0.25">
      <c r="A189" s="4" t="s">
        <v>28</v>
      </c>
      <c r="B189" t="s">
        <v>25</v>
      </c>
      <c r="C189" s="3">
        <v>42437</v>
      </c>
      <c r="D189">
        <v>2</v>
      </c>
      <c r="E189">
        <v>50</v>
      </c>
      <c r="H189" s="2" t="s">
        <v>51</v>
      </c>
      <c r="I189" s="2" t="s">
        <v>22</v>
      </c>
      <c r="J189">
        <v>11</v>
      </c>
      <c r="K189" s="2" t="s">
        <v>21</v>
      </c>
      <c r="L189" s="20" t="s">
        <v>87</v>
      </c>
      <c r="N189">
        <v>146.05000000000001</v>
      </c>
      <c r="O189">
        <f t="shared" si="13"/>
        <v>146.05000000000001</v>
      </c>
      <c r="P189" s="2">
        <f>IF(ISNUMBER(O189),SUMIFS(O$1:$O189,A$1:$A189,A189,H$1:$H189,H189,D$1:$D189,D189),"")</f>
        <v>1235.5999999999999</v>
      </c>
      <c r="R189" s="5"/>
      <c r="AF189" s="2" t="str">
        <f t="shared" si="10"/>
        <v/>
      </c>
      <c r="AJ189">
        <v>0</v>
      </c>
      <c r="AK189">
        <v>0</v>
      </c>
      <c r="AL189">
        <v>9.9000000000000005E-2</v>
      </c>
      <c r="AM189">
        <v>0.36599999999999999</v>
      </c>
      <c r="AN189">
        <v>0.52400000000000002</v>
      </c>
      <c r="AP189">
        <v>8.9999999999999993E-3</v>
      </c>
      <c r="AS189" s="2" t="str">
        <f t="shared" si="11"/>
        <v/>
      </c>
      <c r="AT189" s="2" t="str">
        <f>IF(ISNUMBER(AS189),SUMIFS($AS$1:AS189,$A$1:A189,A189,$H$1:H189,H189,$D$1:D189,D189),"")</f>
        <v/>
      </c>
      <c r="AU189">
        <f t="shared" si="12"/>
        <v>9</v>
      </c>
    </row>
    <row r="190" spans="1:47" x14ac:dyDescent="0.25">
      <c r="A190" s="4" t="s">
        <v>27</v>
      </c>
      <c r="B190" t="s">
        <v>25</v>
      </c>
      <c r="C190" s="3">
        <v>42437</v>
      </c>
      <c r="D190">
        <v>2</v>
      </c>
      <c r="E190">
        <v>100</v>
      </c>
      <c r="H190" s="2" t="s">
        <v>51</v>
      </c>
      <c r="I190" s="2" t="s">
        <v>22</v>
      </c>
      <c r="J190">
        <v>11</v>
      </c>
      <c r="K190" s="2" t="s">
        <v>21</v>
      </c>
      <c r="L190" s="20" t="s">
        <v>87</v>
      </c>
      <c r="N190">
        <v>43.31</v>
      </c>
      <c r="O190">
        <f t="shared" si="13"/>
        <v>43.31</v>
      </c>
      <c r="P190" s="2">
        <f>IF(ISNUMBER(O190),SUMIFS(O$1:$O190,A$1:$A190,A190,H$1:$H190,H190,D$1:$D190,D190),"")</f>
        <v>832.95</v>
      </c>
      <c r="R190" s="5"/>
      <c r="AF190" s="2" t="str">
        <f t="shared" si="10"/>
        <v/>
      </c>
      <c r="AJ190">
        <v>1.4E-2</v>
      </c>
      <c r="AL190">
        <v>0.29199999999999998</v>
      </c>
      <c r="AM190">
        <v>0.48199999999999998</v>
      </c>
      <c r="AN190">
        <v>0.188</v>
      </c>
      <c r="AP190">
        <v>1.9E-2</v>
      </c>
      <c r="AS190" s="2" t="str">
        <f t="shared" si="11"/>
        <v/>
      </c>
      <c r="AT190" s="2" t="str">
        <f>IF(ISNUMBER(AS190),SUMIFS($AS$1:AS190,$A$1:A190,A190,$H$1:H190,H190,$D$1:D190,D190),"")</f>
        <v/>
      </c>
      <c r="AU190">
        <f t="shared" si="12"/>
        <v>8</v>
      </c>
    </row>
    <row r="191" spans="1:47" x14ac:dyDescent="0.25">
      <c r="A191" s="4" t="s">
        <v>24</v>
      </c>
      <c r="B191" t="s">
        <v>25</v>
      </c>
      <c r="C191" s="3">
        <v>42437</v>
      </c>
      <c r="D191">
        <v>2</v>
      </c>
      <c r="E191">
        <v>200</v>
      </c>
      <c r="H191" s="2" t="s">
        <v>51</v>
      </c>
      <c r="I191" s="2" t="s">
        <v>22</v>
      </c>
      <c r="J191">
        <v>11</v>
      </c>
      <c r="K191" s="2" t="s">
        <v>21</v>
      </c>
      <c r="L191" s="20" t="s">
        <v>87</v>
      </c>
      <c r="N191">
        <v>121.6</v>
      </c>
      <c r="O191">
        <f t="shared" si="13"/>
        <v>121.6</v>
      </c>
      <c r="P191" s="2">
        <f>IF(ISNUMBER(O191),SUMIFS(O$1:$O191,A$1:$A191,A191,H$1:$H191,H191,D$1:$D191,D191),"")</f>
        <v>1418.09</v>
      </c>
      <c r="R191" s="5"/>
      <c r="AF191" s="2" t="str">
        <f t="shared" si="10"/>
        <v/>
      </c>
      <c r="AJ191">
        <v>1E-3</v>
      </c>
      <c r="AK191">
        <v>1E-3</v>
      </c>
      <c r="AL191">
        <v>0.22700000000000001</v>
      </c>
      <c r="AM191">
        <v>0.48</v>
      </c>
      <c r="AN191">
        <v>0.27600000000000002</v>
      </c>
      <c r="AP191">
        <v>1.2999999999999999E-2</v>
      </c>
      <c r="AS191" s="2" t="str">
        <f t="shared" si="11"/>
        <v/>
      </c>
      <c r="AT191" s="2" t="str">
        <f>IF(ISNUMBER(AS191),SUMIFS($AS$1:AS191,$A$1:A191,A191,$H$1:H191,H191,$D$1:D191,D191),"")</f>
        <v/>
      </c>
      <c r="AU191">
        <f t="shared" si="12"/>
        <v>9</v>
      </c>
    </row>
    <row r="192" spans="1:47" x14ac:dyDescent="0.25">
      <c r="A192" s="4" t="s">
        <v>30</v>
      </c>
      <c r="B192" t="s">
        <v>25</v>
      </c>
      <c r="C192" s="3">
        <v>42437</v>
      </c>
      <c r="D192">
        <v>2</v>
      </c>
      <c r="E192">
        <v>350</v>
      </c>
      <c r="H192" s="2" t="s">
        <v>51</v>
      </c>
      <c r="I192" s="2" t="s">
        <v>22</v>
      </c>
      <c r="J192">
        <v>11</v>
      </c>
      <c r="K192" s="2" t="s">
        <v>21</v>
      </c>
      <c r="L192" s="20" t="s">
        <v>87</v>
      </c>
      <c r="N192">
        <v>47.91</v>
      </c>
      <c r="O192">
        <f t="shared" si="13"/>
        <v>47.91</v>
      </c>
      <c r="P192" s="2">
        <f>IF(ISNUMBER(O192),SUMIFS(O$1:$O192,A$1:$A192,A192,H$1:$H192,H192,D$1:$D192,D192),"")</f>
        <v>1099.55</v>
      </c>
      <c r="R192" s="5"/>
      <c r="AF192" s="2" t="str">
        <f t="shared" si="10"/>
        <v/>
      </c>
      <c r="AJ192">
        <v>0</v>
      </c>
      <c r="AK192">
        <v>1E-3</v>
      </c>
      <c r="AL192">
        <v>0.40699999999999997</v>
      </c>
      <c r="AM192">
        <v>0.54100000000000004</v>
      </c>
      <c r="AN192">
        <v>3.7999999999999999E-2</v>
      </c>
      <c r="AP192">
        <v>0.01</v>
      </c>
      <c r="AS192" s="2" t="str">
        <f t="shared" si="11"/>
        <v/>
      </c>
      <c r="AT192" s="2" t="str">
        <f>IF(ISNUMBER(AS192),SUMIFS($AS$1:AS192,$A$1:A192,A192,$H$1:H192,H192,$D$1:D192,D192),"")</f>
        <v/>
      </c>
      <c r="AU192">
        <f t="shared" si="12"/>
        <v>9</v>
      </c>
    </row>
    <row r="193" spans="1:47" x14ac:dyDescent="0.25">
      <c r="A193" s="4" t="s">
        <v>29</v>
      </c>
      <c r="B193" t="s">
        <v>25</v>
      </c>
      <c r="C193" s="3">
        <v>42437</v>
      </c>
      <c r="D193">
        <v>2</v>
      </c>
      <c r="E193">
        <v>500</v>
      </c>
      <c r="H193" s="2" t="s">
        <v>51</v>
      </c>
      <c r="I193" s="2" t="s">
        <v>22</v>
      </c>
      <c r="J193">
        <v>11</v>
      </c>
      <c r="K193" s="2" t="s">
        <v>21</v>
      </c>
      <c r="L193" s="20" t="s">
        <v>87</v>
      </c>
      <c r="N193">
        <v>53.07</v>
      </c>
      <c r="O193">
        <f t="shared" si="13"/>
        <v>53.07</v>
      </c>
      <c r="P193" s="2">
        <f>IF(ISNUMBER(O193),SUMIFS(O$1:$O193,A$1:$A193,A193,H$1:$H193,H193,D$1:$D193,D193),"")</f>
        <v>1383.1799999999998</v>
      </c>
      <c r="R193" s="5"/>
      <c r="AF193" s="2" t="str">
        <f t="shared" si="10"/>
        <v/>
      </c>
      <c r="AJ193">
        <v>2E-3</v>
      </c>
      <c r="AL193">
        <v>7.8E-2</v>
      </c>
      <c r="AM193">
        <v>0.72499999999999998</v>
      </c>
      <c r="AN193">
        <v>0.17899999999999999</v>
      </c>
      <c r="AP193">
        <v>1.4999999999999999E-2</v>
      </c>
      <c r="AS193" s="2" t="str">
        <f t="shared" si="11"/>
        <v/>
      </c>
      <c r="AT193" s="2" t="str">
        <f>IF(ISNUMBER(AS193),SUMIFS($AS$1:AS193,$A$1:A193,A193,$H$1:H193,H193,$D$1:D193,D193),"")</f>
        <v/>
      </c>
      <c r="AU193">
        <f t="shared" si="12"/>
        <v>8</v>
      </c>
    </row>
    <row r="194" spans="1:47" x14ac:dyDescent="0.25">
      <c r="A194" s="4" t="s">
        <v>26</v>
      </c>
      <c r="B194" t="s">
        <v>25</v>
      </c>
      <c r="C194" s="3">
        <v>42437</v>
      </c>
      <c r="D194">
        <v>3</v>
      </c>
      <c r="E194">
        <v>0</v>
      </c>
      <c r="H194" s="2" t="s">
        <v>51</v>
      </c>
      <c r="I194" s="2" t="s">
        <v>22</v>
      </c>
      <c r="J194">
        <v>11</v>
      </c>
      <c r="K194" s="2" t="s">
        <v>21</v>
      </c>
      <c r="L194" s="20" t="s">
        <v>87</v>
      </c>
      <c r="N194">
        <v>115.62</v>
      </c>
      <c r="O194">
        <f t="shared" si="13"/>
        <v>115.62</v>
      </c>
      <c r="P194" s="2">
        <f>IF(ISNUMBER(O194),SUMIFS(O$1:$O194,A$1:$A194,A194,H$1:$H194,H194,D$1:$D194,D194),"")</f>
        <v>862.9799999999999</v>
      </c>
      <c r="R194" s="5"/>
      <c r="AF194" s="2" t="str">
        <f t="shared" ref="AF194:AF257" si="14">IF(ISNUMBER(AG194),AG194,"")</f>
        <v/>
      </c>
      <c r="AJ194">
        <v>3.0000000000000001E-3</v>
      </c>
      <c r="AK194">
        <v>2E-3</v>
      </c>
      <c r="AL194">
        <v>0.24399999999999999</v>
      </c>
      <c r="AM194">
        <v>0.48899999999999999</v>
      </c>
      <c r="AN194">
        <v>0.161</v>
      </c>
      <c r="AP194">
        <v>9.2999999999999999E-2</v>
      </c>
      <c r="AS194" s="2" t="str">
        <f t="shared" ref="AS194:AS257" si="15">IF(AND(ISNUMBER(AG194),ISNUMBER(O194)),ROUND(O194*AG194,3),"")</f>
        <v/>
      </c>
      <c r="AT194" s="2" t="str">
        <f>IF(ISNUMBER(AS194),SUMIFS($AS$1:AS194,$A$1:A194,A194,$H$1:H194,H194,$D$1:D194,D194),"")</f>
        <v/>
      </c>
      <c r="AU194">
        <f t="shared" ref="AU194:AU257" si="16">COUNT(M194:AT194)</f>
        <v>9</v>
      </c>
    </row>
    <row r="195" spans="1:47" x14ac:dyDescent="0.25">
      <c r="A195" s="4" t="s">
        <v>28</v>
      </c>
      <c r="B195" t="s">
        <v>25</v>
      </c>
      <c r="C195" s="3">
        <v>42437</v>
      </c>
      <c r="D195">
        <v>3</v>
      </c>
      <c r="E195">
        <v>50</v>
      </c>
      <c r="H195" s="2" t="s">
        <v>51</v>
      </c>
      <c r="I195" s="2" t="s">
        <v>22</v>
      </c>
      <c r="J195">
        <v>11</v>
      </c>
      <c r="K195" s="2" t="s">
        <v>21</v>
      </c>
      <c r="L195" s="20" t="s">
        <v>87</v>
      </c>
      <c r="N195">
        <v>155.12</v>
      </c>
      <c r="O195">
        <f t="shared" ref="O195:O258" si="17">N195</f>
        <v>155.12</v>
      </c>
      <c r="P195" s="2">
        <f>IF(ISNUMBER(O195),SUMIFS(O$1:$O195,A$1:$A195,A195,H$1:$H195,H195,D$1:$D195,D195),"")</f>
        <v>963.61</v>
      </c>
      <c r="R195" s="5"/>
      <c r="AF195" s="2" t="str">
        <f t="shared" si="14"/>
        <v/>
      </c>
      <c r="AJ195">
        <v>4.0000000000000001E-3</v>
      </c>
      <c r="AK195">
        <v>1E-3</v>
      </c>
      <c r="AL195">
        <v>0.17799999999999999</v>
      </c>
      <c r="AM195">
        <v>0.39500000000000002</v>
      </c>
      <c r="AN195">
        <v>0.18</v>
      </c>
      <c r="AP195">
        <v>0.23300000000000001</v>
      </c>
      <c r="AS195" s="2" t="str">
        <f t="shared" si="15"/>
        <v/>
      </c>
      <c r="AT195" s="2" t="str">
        <f>IF(ISNUMBER(AS195),SUMIFS($AS$1:AS195,$A$1:A195,A195,$H$1:H195,H195,$D$1:D195,D195),"")</f>
        <v/>
      </c>
      <c r="AU195">
        <f t="shared" si="16"/>
        <v>9</v>
      </c>
    </row>
    <row r="196" spans="1:47" x14ac:dyDescent="0.25">
      <c r="A196" s="4" t="s">
        <v>27</v>
      </c>
      <c r="B196" t="s">
        <v>25</v>
      </c>
      <c r="C196" s="3">
        <v>42437</v>
      </c>
      <c r="D196">
        <v>3</v>
      </c>
      <c r="E196">
        <v>100</v>
      </c>
      <c r="H196" s="2" t="s">
        <v>51</v>
      </c>
      <c r="I196" s="2" t="s">
        <v>22</v>
      </c>
      <c r="J196">
        <v>11</v>
      </c>
      <c r="K196" s="2" t="s">
        <v>21</v>
      </c>
      <c r="L196" s="20" t="s">
        <v>87</v>
      </c>
      <c r="N196">
        <v>184.62</v>
      </c>
      <c r="O196">
        <f t="shared" si="17"/>
        <v>184.62</v>
      </c>
      <c r="P196" s="2">
        <f>IF(ISNUMBER(O196),SUMIFS(O$1:$O196,A$1:$A196,A196,H$1:$H196,H196,D$1:$D196,D196),"")</f>
        <v>1145.6300000000001</v>
      </c>
      <c r="R196" s="5"/>
      <c r="AF196" s="2" t="str">
        <f t="shared" si="14"/>
        <v/>
      </c>
      <c r="AJ196">
        <v>6.0000000000000001E-3</v>
      </c>
      <c r="AK196">
        <v>1E-3</v>
      </c>
      <c r="AL196">
        <v>0.29399999999999998</v>
      </c>
      <c r="AM196">
        <v>0.42099999999999999</v>
      </c>
      <c r="AN196">
        <v>0.26200000000000001</v>
      </c>
      <c r="AP196">
        <v>1.2E-2</v>
      </c>
      <c r="AS196" s="2" t="str">
        <f t="shared" si="15"/>
        <v/>
      </c>
      <c r="AT196" s="2" t="str">
        <f>IF(ISNUMBER(AS196),SUMIFS($AS$1:AS196,$A$1:A196,A196,$H$1:H196,H196,$D$1:D196,D196),"")</f>
        <v/>
      </c>
      <c r="AU196">
        <f t="shared" si="16"/>
        <v>9</v>
      </c>
    </row>
    <row r="197" spans="1:47" x14ac:dyDescent="0.25">
      <c r="A197" s="4" t="s">
        <v>24</v>
      </c>
      <c r="B197" t="s">
        <v>25</v>
      </c>
      <c r="C197" s="3">
        <v>42437</v>
      </c>
      <c r="D197">
        <v>3</v>
      </c>
      <c r="E197">
        <v>200</v>
      </c>
      <c r="H197" s="2" t="s">
        <v>51</v>
      </c>
      <c r="I197" s="2" t="s">
        <v>22</v>
      </c>
      <c r="J197">
        <v>11</v>
      </c>
      <c r="K197" s="2" t="s">
        <v>21</v>
      </c>
      <c r="L197" s="20" t="s">
        <v>87</v>
      </c>
      <c r="N197">
        <v>121.79</v>
      </c>
      <c r="O197">
        <f t="shared" si="17"/>
        <v>121.79</v>
      </c>
      <c r="P197" s="2">
        <f>IF(ISNUMBER(O197),SUMIFS(O$1:$O197,A$1:$A197,A197,H$1:$H197,H197,D$1:$D197,D197),"")</f>
        <v>1265.0100000000002</v>
      </c>
      <c r="R197" s="5"/>
      <c r="AF197" s="2" t="str">
        <f t="shared" si="14"/>
        <v/>
      </c>
      <c r="AJ197">
        <v>2E-3</v>
      </c>
      <c r="AK197">
        <v>1E-3</v>
      </c>
      <c r="AL197">
        <v>0.33400000000000002</v>
      </c>
      <c r="AM197">
        <v>0.39300000000000002</v>
      </c>
      <c r="AN197">
        <v>0.248</v>
      </c>
      <c r="AP197">
        <v>1.7000000000000001E-2</v>
      </c>
      <c r="AS197" s="2" t="str">
        <f t="shared" si="15"/>
        <v/>
      </c>
      <c r="AT197" s="2" t="str">
        <f>IF(ISNUMBER(AS197),SUMIFS($AS$1:AS197,$A$1:A197,A197,$H$1:H197,H197,$D$1:D197,D197),"")</f>
        <v/>
      </c>
      <c r="AU197">
        <f t="shared" si="16"/>
        <v>9</v>
      </c>
    </row>
    <row r="198" spans="1:47" x14ac:dyDescent="0.25">
      <c r="A198" s="4" t="s">
        <v>30</v>
      </c>
      <c r="B198" t="s">
        <v>25</v>
      </c>
      <c r="C198" s="3">
        <v>42437</v>
      </c>
      <c r="D198">
        <v>3</v>
      </c>
      <c r="E198">
        <v>350</v>
      </c>
      <c r="H198" s="2" t="s">
        <v>51</v>
      </c>
      <c r="I198" s="2" t="s">
        <v>22</v>
      </c>
      <c r="J198">
        <v>11</v>
      </c>
      <c r="K198" s="2" t="s">
        <v>21</v>
      </c>
      <c r="L198" s="20" t="s">
        <v>87</v>
      </c>
      <c r="N198">
        <v>95.68</v>
      </c>
      <c r="O198">
        <f t="shared" si="17"/>
        <v>95.68</v>
      </c>
      <c r="P198" s="2">
        <f>IF(ISNUMBER(O198),SUMIFS(O$1:$O198,A$1:$A198,A198,H$1:$H198,H198,D$1:$D198,D198),"")</f>
        <v>1489.1</v>
      </c>
      <c r="R198" s="5"/>
      <c r="AF198" s="2" t="str">
        <f t="shared" si="14"/>
        <v/>
      </c>
      <c r="AJ198">
        <v>2E-3</v>
      </c>
      <c r="AK198">
        <v>1E-3</v>
      </c>
      <c r="AL198">
        <v>0.24099999999999999</v>
      </c>
      <c r="AM198">
        <v>0.45200000000000001</v>
      </c>
      <c r="AN198">
        <v>0.254</v>
      </c>
      <c r="AP198">
        <v>4.3999999999999997E-2</v>
      </c>
      <c r="AS198" s="2" t="str">
        <f t="shared" si="15"/>
        <v/>
      </c>
      <c r="AT198" s="2" t="str">
        <f>IF(ISNUMBER(AS198),SUMIFS($AS$1:AS198,$A$1:A198,A198,$H$1:H198,H198,$D$1:D198,D198),"")</f>
        <v/>
      </c>
      <c r="AU198">
        <f t="shared" si="16"/>
        <v>9</v>
      </c>
    </row>
    <row r="199" spans="1:47" x14ac:dyDescent="0.25">
      <c r="A199" s="4" t="s">
        <v>29</v>
      </c>
      <c r="B199" t="s">
        <v>25</v>
      </c>
      <c r="C199" s="3">
        <v>42437</v>
      </c>
      <c r="D199">
        <v>3</v>
      </c>
      <c r="E199">
        <v>500</v>
      </c>
      <c r="H199" s="2" t="s">
        <v>51</v>
      </c>
      <c r="I199" s="2" t="s">
        <v>22</v>
      </c>
      <c r="J199">
        <v>11</v>
      </c>
      <c r="K199" s="2" t="s">
        <v>21</v>
      </c>
      <c r="L199" s="20" t="s">
        <v>87</v>
      </c>
      <c r="N199">
        <v>198.01</v>
      </c>
      <c r="O199">
        <f t="shared" si="17"/>
        <v>198.01</v>
      </c>
      <c r="P199" s="2">
        <f>IF(ISNUMBER(O199),SUMIFS(O$1:$O199,A$1:$A199,A199,H$1:$H199,H199,D$1:$D199,D199),"")</f>
        <v>1556.53</v>
      </c>
      <c r="R199" s="5"/>
      <c r="AF199" s="2" t="str">
        <f t="shared" si="14"/>
        <v/>
      </c>
      <c r="AL199">
        <v>9.6000000000000002E-2</v>
      </c>
      <c r="AM199">
        <v>0.68700000000000006</v>
      </c>
      <c r="AN199">
        <v>5.7000000000000002E-2</v>
      </c>
      <c r="AP199">
        <v>0.159</v>
      </c>
      <c r="AS199" s="2" t="str">
        <f t="shared" si="15"/>
        <v/>
      </c>
      <c r="AT199" s="2" t="str">
        <f>IF(ISNUMBER(AS199),SUMIFS($AS$1:AS199,$A$1:A199,A199,$H$1:H199,H199,$D$1:D199,D199),"")</f>
        <v/>
      </c>
      <c r="AU199">
        <f t="shared" si="16"/>
        <v>7</v>
      </c>
    </row>
    <row r="200" spans="1:47" x14ac:dyDescent="0.25">
      <c r="A200" s="4" t="s">
        <v>26</v>
      </c>
      <c r="B200" t="s">
        <v>25</v>
      </c>
      <c r="C200" s="3">
        <v>42515</v>
      </c>
      <c r="D200">
        <v>1</v>
      </c>
      <c r="E200">
        <v>0</v>
      </c>
      <c r="H200" s="2" t="s">
        <v>51</v>
      </c>
      <c r="I200" s="2" t="s">
        <v>23</v>
      </c>
      <c r="J200">
        <v>12</v>
      </c>
      <c r="K200" s="2" t="s">
        <v>21</v>
      </c>
      <c r="L200" s="20" t="s">
        <v>87</v>
      </c>
      <c r="N200">
        <v>73.33</v>
      </c>
      <c r="O200">
        <f t="shared" si="17"/>
        <v>73.33</v>
      </c>
      <c r="P200" s="2">
        <f>IF(ISNUMBER(O200),SUMIFS(O$1:$O200,A$1:$A200,A200,H$1:$H200,H200,D$1:$D200,D200),"")</f>
        <v>1298.55</v>
      </c>
      <c r="R200" s="5"/>
      <c r="AF200" s="2" t="str">
        <f t="shared" si="14"/>
        <v/>
      </c>
      <c r="AJ200">
        <v>8.9999999999999993E-3</v>
      </c>
      <c r="AK200">
        <v>1E-3</v>
      </c>
      <c r="AL200">
        <v>0.188</v>
      </c>
      <c r="AM200">
        <v>0.39500000000000002</v>
      </c>
      <c r="AN200">
        <v>0.39700000000000002</v>
      </c>
      <c r="AP200">
        <v>2E-3</v>
      </c>
      <c r="AS200" s="2" t="str">
        <f t="shared" si="15"/>
        <v/>
      </c>
      <c r="AT200" s="2" t="str">
        <f>IF(ISNUMBER(AS200),SUMIFS($AS$1:AS200,$A$1:A200,A200,$H$1:H200,H200,$D$1:D200,D200),"")</f>
        <v/>
      </c>
      <c r="AU200">
        <f t="shared" si="16"/>
        <v>9</v>
      </c>
    </row>
    <row r="201" spans="1:47" x14ac:dyDescent="0.25">
      <c r="A201" s="4" t="s">
        <v>28</v>
      </c>
      <c r="B201" t="s">
        <v>25</v>
      </c>
      <c r="C201" s="3">
        <v>42515</v>
      </c>
      <c r="D201">
        <v>1</v>
      </c>
      <c r="E201">
        <v>50</v>
      </c>
      <c r="H201" s="2" t="s">
        <v>51</v>
      </c>
      <c r="I201" s="2" t="s">
        <v>23</v>
      </c>
      <c r="J201">
        <v>12</v>
      </c>
      <c r="K201" s="2" t="s">
        <v>21</v>
      </c>
      <c r="L201" s="20" t="s">
        <v>87</v>
      </c>
      <c r="N201">
        <v>57.67</v>
      </c>
      <c r="O201">
        <f t="shared" si="17"/>
        <v>57.67</v>
      </c>
      <c r="P201" s="2">
        <f>IF(ISNUMBER(O201),SUMIFS(O$1:$O201,A$1:$A201,A201,H$1:$H201,H201,D$1:$D201,D201),"")</f>
        <v>1484.7700000000002</v>
      </c>
      <c r="R201" s="5"/>
      <c r="AF201" s="2" t="str">
        <f t="shared" si="14"/>
        <v/>
      </c>
      <c r="AJ201">
        <v>6.0000000000000001E-3</v>
      </c>
      <c r="AL201">
        <v>6.5000000000000002E-2</v>
      </c>
      <c r="AM201">
        <v>4.1000000000000002E-2</v>
      </c>
      <c r="AN201">
        <v>0.88</v>
      </c>
      <c r="AP201">
        <v>1E-3</v>
      </c>
      <c r="AS201" s="2" t="str">
        <f t="shared" si="15"/>
        <v/>
      </c>
      <c r="AT201" s="2" t="str">
        <f>IF(ISNUMBER(AS201),SUMIFS($AS$1:AS201,$A$1:A201,A201,$H$1:H201,H201,$D$1:D201,D201),"")</f>
        <v/>
      </c>
      <c r="AU201">
        <f t="shared" si="16"/>
        <v>8</v>
      </c>
    </row>
    <row r="202" spans="1:47" x14ac:dyDescent="0.25">
      <c r="A202" s="4" t="s">
        <v>27</v>
      </c>
      <c r="B202" t="s">
        <v>25</v>
      </c>
      <c r="C202" s="3">
        <v>42515</v>
      </c>
      <c r="D202">
        <v>1</v>
      </c>
      <c r="E202">
        <v>100</v>
      </c>
      <c r="H202" s="2" t="s">
        <v>51</v>
      </c>
      <c r="I202" s="2" t="s">
        <v>23</v>
      </c>
      <c r="J202">
        <v>12</v>
      </c>
      <c r="K202" s="2" t="s">
        <v>21</v>
      </c>
      <c r="L202" s="20" t="s">
        <v>87</v>
      </c>
      <c r="N202">
        <v>79.2</v>
      </c>
      <c r="O202">
        <f t="shared" si="17"/>
        <v>79.2</v>
      </c>
      <c r="P202" s="2">
        <f>IF(ISNUMBER(O202),SUMIFS(O$1:$O202,A$1:$A202,A202,H$1:$H202,H202,D$1:$D202,D202),"")</f>
        <v>1481.1000000000001</v>
      </c>
      <c r="R202" s="5"/>
      <c r="AF202" s="2" t="str">
        <f t="shared" si="14"/>
        <v/>
      </c>
      <c r="AJ202">
        <v>2E-3</v>
      </c>
      <c r="AK202">
        <v>1E-3</v>
      </c>
      <c r="AL202">
        <v>0.313</v>
      </c>
      <c r="AM202">
        <v>0.251</v>
      </c>
      <c r="AN202">
        <v>0.43</v>
      </c>
      <c r="AS202" s="2" t="str">
        <f t="shared" si="15"/>
        <v/>
      </c>
      <c r="AT202" s="2" t="str">
        <f>IF(ISNUMBER(AS202),SUMIFS($AS$1:AS202,$A$1:A202,A202,$H$1:H202,H202,$D$1:D202,D202),"")</f>
        <v/>
      </c>
      <c r="AU202">
        <f t="shared" si="16"/>
        <v>8</v>
      </c>
    </row>
    <row r="203" spans="1:47" x14ac:dyDescent="0.25">
      <c r="A203" s="4" t="s">
        <v>24</v>
      </c>
      <c r="B203" t="s">
        <v>25</v>
      </c>
      <c r="C203" s="3">
        <v>42515</v>
      </c>
      <c r="D203">
        <v>1</v>
      </c>
      <c r="E203">
        <v>200</v>
      </c>
      <c r="H203" s="2" t="s">
        <v>51</v>
      </c>
      <c r="I203" s="2" t="s">
        <v>23</v>
      </c>
      <c r="J203">
        <v>12</v>
      </c>
      <c r="K203" s="2" t="s">
        <v>21</v>
      </c>
      <c r="L203" s="20" t="s">
        <v>87</v>
      </c>
      <c r="N203">
        <v>84.76</v>
      </c>
      <c r="O203">
        <f t="shared" si="17"/>
        <v>84.76</v>
      </c>
      <c r="P203" s="2">
        <f>IF(ISNUMBER(O203),SUMIFS(O$1:$O203,A$1:$A203,A203,H$1:$H203,H203,D$1:$D203,D203),"")</f>
        <v>1647.79</v>
      </c>
      <c r="R203" s="5"/>
      <c r="AF203" s="2" t="str">
        <f t="shared" si="14"/>
        <v/>
      </c>
      <c r="AJ203">
        <v>6.0000000000000001E-3</v>
      </c>
      <c r="AK203">
        <v>2E-3</v>
      </c>
      <c r="AL203">
        <v>0.28799999999999998</v>
      </c>
      <c r="AM203">
        <v>0.39500000000000002</v>
      </c>
      <c r="AN203">
        <v>0.30299999999999999</v>
      </c>
      <c r="AS203" s="2" t="str">
        <f t="shared" si="15"/>
        <v/>
      </c>
      <c r="AT203" s="2" t="str">
        <f>IF(ISNUMBER(AS203),SUMIFS($AS$1:AS203,$A$1:A203,A203,$H$1:H203,H203,$D$1:D203,D203),"")</f>
        <v/>
      </c>
      <c r="AU203">
        <f t="shared" si="16"/>
        <v>8</v>
      </c>
    </row>
    <row r="204" spans="1:47" x14ac:dyDescent="0.25">
      <c r="A204" s="4" t="s">
        <v>30</v>
      </c>
      <c r="B204" t="s">
        <v>25</v>
      </c>
      <c r="C204" s="3">
        <v>42515</v>
      </c>
      <c r="D204">
        <v>1</v>
      </c>
      <c r="E204">
        <v>350</v>
      </c>
      <c r="H204" s="2" t="s">
        <v>51</v>
      </c>
      <c r="I204" s="2" t="s">
        <v>23</v>
      </c>
      <c r="J204">
        <v>12</v>
      </c>
      <c r="K204" s="2" t="s">
        <v>21</v>
      </c>
      <c r="L204" s="20" t="s">
        <v>87</v>
      </c>
      <c r="N204">
        <v>73.13</v>
      </c>
      <c r="O204">
        <f t="shared" si="17"/>
        <v>73.13</v>
      </c>
      <c r="P204" s="2">
        <f>IF(ISNUMBER(O204),SUMIFS(O$1:$O204,A$1:$A204,A204,H$1:$H204,H204,D$1:$D204,D204),"")</f>
        <v>1475.52</v>
      </c>
      <c r="R204" s="5"/>
      <c r="AF204" s="2" t="str">
        <f t="shared" si="14"/>
        <v/>
      </c>
      <c r="AJ204">
        <v>3.0000000000000001E-3</v>
      </c>
      <c r="AL204">
        <v>0.40600000000000003</v>
      </c>
      <c r="AM204">
        <v>0.18099999999999999</v>
      </c>
      <c r="AN204">
        <v>0.40899999999999997</v>
      </c>
      <c r="AS204" s="2" t="str">
        <f t="shared" si="15"/>
        <v/>
      </c>
      <c r="AT204" s="2" t="str">
        <f>IF(ISNUMBER(AS204),SUMIFS($AS$1:AS204,$A$1:A204,A204,$H$1:H204,H204,$D$1:D204,D204),"")</f>
        <v/>
      </c>
      <c r="AU204">
        <f t="shared" si="16"/>
        <v>7</v>
      </c>
    </row>
    <row r="205" spans="1:47" x14ac:dyDescent="0.25">
      <c r="A205" s="4" t="s">
        <v>29</v>
      </c>
      <c r="B205" t="s">
        <v>25</v>
      </c>
      <c r="C205" s="3">
        <v>42515</v>
      </c>
      <c r="D205">
        <v>1</v>
      </c>
      <c r="E205">
        <v>500</v>
      </c>
      <c r="H205" s="2" t="s">
        <v>51</v>
      </c>
      <c r="I205" s="2" t="s">
        <v>23</v>
      </c>
      <c r="J205">
        <v>12</v>
      </c>
      <c r="K205" s="2" t="s">
        <v>21</v>
      </c>
      <c r="L205" s="20" t="s">
        <v>87</v>
      </c>
      <c r="N205">
        <v>75.63</v>
      </c>
      <c r="O205">
        <f t="shared" si="17"/>
        <v>75.63</v>
      </c>
      <c r="P205" s="2">
        <f>IF(ISNUMBER(O205),SUMIFS(O$1:$O205,A$1:$A205,A205,H$1:$H205,H205,D$1:$D205,D205),"")</f>
        <v>1514.85</v>
      </c>
      <c r="R205" s="5"/>
      <c r="AF205" s="2" t="str">
        <f t="shared" si="14"/>
        <v/>
      </c>
      <c r="AJ205">
        <v>1.2E-2</v>
      </c>
      <c r="AL205">
        <v>0.223</v>
      </c>
      <c r="AM205">
        <v>0.57099999999999995</v>
      </c>
      <c r="AN205">
        <v>0.186</v>
      </c>
      <c r="AS205" s="2" t="str">
        <f t="shared" si="15"/>
        <v/>
      </c>
      <c r="AT205" s="2" t="str">
        <f>IF(ISNUMBER(AS205),SUMIFS($AS$1:AS205,$A$1:A205,A205,$H$1:H205,H205,$D$1:D205,D205),"")</f>
        <v/>
      </c>
      <c r="AU205">
        <f t="shared" si="16"/>
        <v>7</v>
      </c>
    </row>
    <row r="206" spans="1:47" x14ac:dyDescent="0.25">
      <c r="A206" s="4" t="s">
        <v>26</v>
      </c>
      <c r="B206" t="s">
        <v>25</v>
      </c>
      <c r="C206" s="3">
        <v>42515</v>
      </c>
      <c r="D206">
        <v>2</v>
      </c>
      <c r="E206">
        <v>0</v>
      </c>
      <c r="H206" s="2" t="s">
        <v>51</v>
      </c>
      <c r="I206" s="2" t="s">
        <v>23</v>
      </c>
      <c r="J206">
        <v>12</v>
      </c>
      <c r="K206" s="2" t="s">
        <v>21</v>
      </c>
      <c r="L206" s="20" t="s">
        <v>87</v>
      </c>
      <c r="N206">
        <v>17.440000000000001</v>
      </c>
      <c r="O206">
        <f t="shared" si="17"/>
        <v>17.440000000000001</v>
      </c>
      <c r="P206" s="2">
        <f>IF(ISNUMBER(O206),SUMIFS(O$1:$O206,A$1:$A206,A206,H$1:$H206,H206,D$1:$D206,D206),"")</f>
        <v>977.8900000000001</v>
      </c>
      <c r="R206" s="5"/>
      <c r="AF206" s="2" t="str">
        <f t="shared" si="14"/>
        <v/>
      </c>
      <c r="AJ206">
        <v>0.01</v>
      </c>
      <c r="AK206">
        <v>1E-3</v>
      </c>
      <c r="AL206">
        <v>0.185</v>
      </c>
      <c r="AM206">
        <v>0.46</v>
      </c>
      <c r="AN206">
        <v>0.33900000000000002</v>
      </c>
      <c r="AP206">
        <v>0</v>
      </c>
      <c r="AS206" s="2" t="str">
        <f t="shared" si="15"/>
        <v/>
      </c>
      <c r="AT206" s="2" t="str">
        <f>IF(ISNUMBER(AS206),SUMIFS($AS$1:AS206,$A$1:A206,A206,$H$1:H206,H206,$D$1:D206,D206),"")</f>
        <v/>
      </c>
      <c r="AU206">
        <f t="shared" si="16"/>
        <v>9</v>
      </c>
    </row>
    <row r="207" spans="1:47" x14ac:dyDescent="0.25">
      <c r="A207" s="4" t="s">
        <v>28</v>
      </c>
      <c r="B207" t="s">
        <v>25</v>
      </c>
      <c r="C207" s="3">
        <v>42515</v>
      </c>
      <c r="D207">
        <v>2</v>
      </c>
      <c r="E207">
        <v>50</v>
      </c>
      <c r="H207" s="2" t="s">
        <v>51</v>
      </c>
      <c r="I207" s="2" t="s">
        <v>23</v>
      </c>
      <c r="J207">
        <v>12</v>
      </c>
      <c r="K207" s="2" t="s">
        <v>21</v>
      </c>
      <c r="L207" s="20" t="s">
        <v>87</v>
      </c>
      <c r="N207">
        <v>46.14</v>
      </c>
      <c r="O207">
        <f t="shared" si="17"/>
        <v>46.14</v>
      </c>
      <c r="P207" s="2">
        <f>IF(ISNUMBER(O207),SUMIFS(O$1:$O207,A$1:$A207,A207,H$1:$H207,H207,D$1:$D207,D207),"")</f>
        <v>1281.74</v>
      </c>
      <c r="R207" s="5"/>
      <c r="AF207" s="2" t="str">
        <f t="shared" si="14"/>
        <v/>
      </c>
      <c r="AJ207">
        <v>8.0000000000000002E-3</v>
      </c>
      <c r="AL207">
        <v>0.109</v>
      </c>
      <c r="AM207">
        <v>0.70799999999999996</v>
      </c>
      <c r="AN207">
        <v>0.16400000000000001</v>
      </c>
      <c r="AP207">
        <v>5.0000000000000001E-3</v>
      </c>
      <c r="AS207" s="2" t="str">
        <f t="shared" si="15"/>
        <v/>
      </c>
      <c r="AT207" s="2" t="str">
        <f>IF(ISNUMBER(AS207),SUMIFS($AS$1:AS207,$A$1:A207,A207,$H$1:H207,H207,$D$1:D207,D207),"")</f>
        <v/>
      </c>
      <c r="AU207">
        <f t="shared" si="16"/>
        <v>8</v>
      </c>
    </row>
    <row r="208" spans="1:47" x14ac:dyDescent="0.25">
      <c r="A208" s="4" t="s">
        <v>27</v>
      </c>
      <c r="B208" t="s">
        <v>25</v>
      </c>
      <c r="C208" s="3">
        <v>42515</v>
      </c>
      <c r="D208">
        <v>2</v>
      </c>
      <c r="E208">
        <v>100</v>
      </c>
      <c r="H208" s="2" t="s">
        <v>51</v>
      </c>
      <c r="I208" s="2" t="s">
        <v>23</v>
      </c>
      <c r="J208">
        <v>12</v>
      </c>
      <c r="K208" s="2" t="s">
        <v>21</v>
      </c>
      <c r="L208" s="20" t="s">
        <v>87</v>
      </c>
      <c r="N208">
        <v>33.590000000000003</v>
      </c>
      <c r="O208">
        <f t="shared" si="17"/>
        <v>33.590000000000003</v>
      </c>
      <c r="P208" s="2">
        <f>IF(ISNUMBER(O208),SUMIFS(O$1:$O208,A$1:$A208,A208,H$1:$H208,H208,D$1:$D208,D208),"")</f>
        <v>866.54000000000008</v>
      </c>
      <c r="R208" s="5"/>
      <c r="AF208" s="2" t="str">
        <f t="shared" si="14"/>
        <v/>
      </c>
      <c r="AJ208">
        <v>3.5999999999999997E-2</v>
      </c>
      <c r="AK208">
        <v>1E-3</v>
      </c>
      <c r="AL208">
        <v>0.16900000000000001</v>
      </c>
      <c r="AM208">
        <v>0.67600000000000005</v>
      </c>
      <c r="AN208">
        <v>0.10299999999999999</v>
      </c>
      <c r="AP208">
        <v>8.9999999999999993E-3</v>
      </c>
      <c r="AS208" s="2" t="str">
        <f t="shared" si="15"/>
        <v/>
      </c>
      <c r="AT208" s="2" t="str">
        <f>IF(ISNUMBER(AS208),SUMIFS($AS$1:AS208,$A$1:A208,A208,$H$1:H208,H208,$D$1:D208,D208),"")</f>
        <v/>
      </c>
      <c r="AU208">
        <f t="shared" si="16"/>
        <v>9</v>
      </c>
    </row>
    <row r="209" spans="1:47" x14ac:dyDescent="0.25">
      <c r="A209" s="4" t="s">
        <v>24</v>
      </c>
      <c r="B209" t="s">
        <v>25</v>
      </c>
      <c r="C209" s="3">
        <v>42515</v>
      </c>
      <c r="D209">
        <v>2</v>
      </c>
      <c r="E209">
        <v>200</v>
      </c>
      <c r="H209" s="2" t="s">
        <v>51</v>
      </c>
      <c r="I209" s="2" t="s">
        <v>23</v>
      </c>
      <c r="J209">
        <v>12</v>
      </c>
      <c r="K209" s="2" t="s">
        <v>21</v>
      </c>
      <c r="L209" s="20" t="s">
        <v>87</v>
      </c>
      <c r="N209">
        <v>73.36</v>
      </c>
      <c r="O209">
        <f t="shared" si="17"/>
        <v>73.36</v>
      </c>
      <c r="P209" s="2">
        <f>IF(ISNUMBER(O209),SUMIFS(O$1:$O209,A$1:$A209,A209,H$1:$H209,H209,D$1:$D209,D209),"")</f>
        <v>1491.4499999999998</v>
      </c>
      <c r="R209" s="5"/>
      <c r="AF209" s="2" t="str">
        <f t="shared" si="14"/>
        <v/>
      </c>
      <c r="AJ209">
        <v>3.0000000000000001E-3</v>
      </c>
      <c r="AL209">
        <v>0.38700000000000001</v>
      </c>
      <c r="AM209">
        <v>0.51</v>
      </c>
      <c r="AN209">
        <v>7.5999999999999998E-2</v>
      </c>
      <c r="AS209" s="2" t="str">
        <f t="shared" si="15"/>
        <v/>
      </c>
      <c r="AT209" s="2" t="str">
        <f>IF(ISNUMBER(AS209),SUMIFS($AS$1:AS209,$A$1:A209,A209,$H$1:H209,H209,$D$1:D209,D209),"")</f>
        <v/>
      </c>
      <c r="AU209">
        <f t="shared" si="16"/>
        <v>7</v>
      </c>
    </row>
    <row r="210" spans="1:47" x14ac:dyDescent="0.25">
      <c r="A210" s="4" t="s">
        <v>30</v>
      </c>
      <c r="B210" t="s">
        <v>25</v>
      </c>
      <c r="C210" s="3">
        <v>42515</v>
      </c>
      <c r="D210">
        <v>2</v>
      </c>
      <c r="E210">
        <v>350</v>
      </c>
      <c r="H210" s="2" t="s">
        <v>51</v>
      </c>
      <c r="I210" s="2" t="s">
        <v>23</v>
      </c>
      <c r="J210">
        <v>12</v>
      </c>
      <c r="K210" s="2" t="s">
        <v>21</v>
      </c>
      <c r="L210" s="20" t="s">
        <v>87</v>
      </c>
      <c r="N210">
        <v>23.87</v>
      </c>
      <c r="O210">
        <f t="shared" si="17"/>
        <v>23.87</v>
      </c>
      <c r="P210" s="2">
        <f>IF(ISNUMBER(O210),SUMIFS(O$1:$O210,A$1:$A210,A210,H$1:$H210,H210,D$1:$D210,D210),"")</f>
        <v>1123.4199999999998</v>
      </c>
      <c r="R210" s="5"/>
      <c r="AF210" s="2" t="str">
        <f t="shared" si="14"/>
        <v/>
      </c>
      <c r="AJ210">
        <v>5.1999999999999998E-2</v>
      </c>
      <c r="AK210">
        <v>1E-3</v>
      </c>
      <c r="AL210">
        <v>0.2</v>
      </c>
      <c r="AM210">
        <v>0.72499999999999998</v>
      </c>
      <c r="AN210">
        <v>7.0000000000000001E-3</v>
      </c>
      <c r="AP210">
        <v>5.0000000000000001E-3</v>
      </c>
      <c r="AS210" s="2" t="str">
        <f t="shared" si="15"/>
        <v/>
      </c>
      <c r="AT210" s="2" t="str">
        <f>IF(ISNUMBER(AS210),SUMIFS($AS$1:AS210,$A$1:A210,A210,$H$1:H210,H210,$D$1:D210,D210),"")</f>
        <v/>
      </c>
      <c r="AU210">
        <f t="shared" si="16"/>
        <v>9</v>
      </c>
    </row>
    <row r="211" spans="1:47" x14ac:dyDescent="0.25">
      <c r="A211" s="4" t="s">
        <v>29</v>
      </c>
      <c r="B211" t="s">
        <v>25</v>
      </c>
      <c r="C211" s="3">
        <v>42515</v>
      </c>
      <c r="D211">
        <v>2</v>
      </c>
      <c r="E211">
        <v>500</v>
      </c>
      <c r="H211" s="2" t="s">
        <v>51</v>
      </c>
      <c r="I211" s="2" t="s">
        <v>23</v>
      </c>
      <c r="J211">
        <v>12</v>
      </c>
      <c r="K211" s="2" t="s">
        <v>21</v>
      </c>
      <c r="L211" s="20" t="s">
        <v>87</v>
      </c>
      <c r="N211">
        <v>49.97</v>
      </c>
      <c r="O211">
        <f t="shared" si="17"/>
        <v>49.97</v>
      </c>
      <c r="P211" s="2">
        <f>IF(ISNUMBER(O211),SUMIFS(O$1:$O211,A$1:$A211,A211,H$1:$H211,H211,D$1:$D211,D211),"")</f>
        <v>1433.1499999999999</v>
      </c>
      <c r="R211" s="5"/>
      <c r="AF211" s="2" t="str">
        <f t="shared" si="14"/>
        <v/>
      </c>
      <c r="AJ211">
        <v>2.7E-2</v>
      </c>
      <c r="AL211">
        <v>0.126</v>
      </c>
      <c r="AM211">
        <v>0.79100000000000004</v>
      </c>
      <c r="AN211">
        <v>4.9000000000000002E-2</v>
      </c>
      <c r="AP211">
        <v>2E-3</v>
      </c>
      <c r="AS211" s="2" t="str">
        <f t="shared" si="15"/>
        <v/>
      </c>
      <c r="AT211" s="2" t="str">
        <f>IF(ISNUMBER(AS211),SUMIFS($AS$1:AS211,$A$1:A211,A211,$H$1:H211,H211,$D$1:D211,D211),"")</f>
        <v/>
      </c>
      <c r="AU211">
        <f t="shared" si="16"/>
        <v>8</v>
      </c>
    </row>
    <row r="212" spans="1:47" x14ac:dyDescent="0.25">
      <c r="A212" s="4" t="s">
        <v>26</v>
      </c>
      <c r="B212" t="s">
        <v>25</v>
      </c>
      <c r="C212" s="3">
        <v>42515</v>
      </c>
      <c r="D212">
        <v>3</v>
      </c>
      <c r="E212">
        <v>0</v>
      </c>
      <c r="H212" s="2" t="s">
        <v>51</v>
      </c>
      <c r="I212" s="2" t="s">
        <v>23</v>
      </c>
      <c r="J212">
        <v>12</v>
      </c>
      <c r="K212" s="2" t="s">
        <v>21</v>
      </c>
      <c r="L212" s="20" t="s">
        <v>87</v>
      </c>
      <c r="N212">
        <v>77.069999999999993</v>
      </c>
      <c r="O212">
        <f t="shared" si="17"/>
        <v>77.069999999999993</v>
      </c>
      <c r="P212" s="2">
        <f>IF(ISNUMBER(O212),SUMIFS(O$1:$O212,A$1:$A212,A212,H$1:$H212,H212,D$1:$D212,D212),"")</f>
        <v>940.05</v>
      </c>
      <c r="R212" s="5"/>
      <c r="AF212" s="2" t="str">
        <f t="shared" si="14"/>
        <v/>
      </c>
      <c r="AJ212">
        <v>4.0000000000000001E-3</v>
      </c>
      <c r="AL212">
        <v>0.59799999999999998</v>
      </c>
      <c r="AM212">
        <v>0.254</v>
      </c>
      <c r="AN212">
        <v>6.0999999999999999E-2</v>
      </c>
      <c r="AP212">
        <v>5.0999999999999997E-2</v>
      </c>
      <c r="AS212" s="2" t="str">
        <f t="shared" si="15"/>
        <v/>
      </c>
      <c r="AT212" s="2" t="str">
        <f>IF(ISNUMBER(AS212),SUMIFS($AS$1:AS212,$A$1:A212,A212,$H$1:H212,H212,$D$1:D212,D212),"")</f>
        <v/>
      </c>
      <c r="AU212">
        <f t="shared" si="16"/>
        <v>8</v>
      </c>
    </row>
    <row r="213" spans="1:47" x14ac:dyDescent="0.25">
      <c r="A213" s="4" t="s">
        <v>28</v>
      </c>
      <c r="B213" t="s">
        <v>25</v>
      </c>
      <c r="C213" s="3">
        <v>42515</v>
      </c>
      <c r="D213">
        <v>3</v>
      </c>
      <c r="E213">
        <v>50</v>
      </c>
      <c r="H213" s="2" t="s">
        <v>51</v>
      </c>
      <c r="I213" s="2" t="s">
        <v>23</v>
      </c>
      <c r="J213">
        <v>12</v>
      </c>
      <c r="K213" s="2" t="s">
        <v>21</v>
      </c>
      <c r="L213" s="20" t="s">
        <v>87</v>
      </c>
      <c r="N213">
        <v>75.150000000000006</v>
      </c>
      <c r="O213">
        <f t="shared" si="17"/>
        <v>75.150000000000006</v>
      </c>
      <c r="P213" s="2">
        <f>IF(ISNUMBER(O213),SUMIFS(O$1:$O213,A$1:$A213,A213,H$1:$H213,H213,D$1:$D213,D213),"")</f>
        <v>1038.76</v>
      </c>
      <c r="R213" s="5"/>
      <c r="AF213" s="2" t="str">
        <f t="shared" si="14"/>
        <v/>
      </c>
      <c r="AJ213">
        <v>8.0000000000000002E-3</v>
      </c>
      <c r="AK213">
        <v>3.0000000000000001E-3</v>
      </c>
      <c r="AL213">
        <v>0.35</v>
      </c>
      <c r="AM213">
        <v>0.40400000000000003</v>
      </c>
      <c r="AN213">
        <v>0.129</v>
      </c>
      <c r="AP213">
        <v>7.6999999999999999E-2</v>
      </c>
      <c r="AS213" s="2" t="str">
        <f t="shared" si="15"/>
        <v/>
      </c>
      <c r="AT213" s="2" t="str">
        <f>IF(ISNUMBER(AS213),SUMIFS($AS$1:AS213,$A$1:A213,A213,$H$1:H213,H213,$D$1:D213,D213),"")</f>
        <v/>
      </c>
      <c r="AU213">
        <f t="shared" si="16"/>
        <v>9</v>
      </c>
    </row>
    <row r="214" spans="1:47" x14ac:dyDescent="0.25">
      <c r="A214" s="4" t="s">
        <v>27</v>
      </c>
      <c r="B214" t="s">
        <v>25</v>
      </c>
      <c r="C214" s="3">
        <v>42515</v>
      </c>
      <c r="D214">
        <v>3</v>
      </c>
      <c r="E214">
        <v>100</v>
      </c>
      <c r="H214" s="2" t="s">
        <v>51</v>
      </c>
      <c r="I214" s="2" t="s">
        <v>23</v>
      </c>
      <c r="J214">
        <v>12</v>
      </c>
      <c r="K214" s="2" t="s">
        <v>21</v>
      </c>
      <c r="L214" s="20" t="s">
        <v>87</v>
      </c>
      <c r="N214">
        <v>77.44</v>
      </c>
      <c r="O214">
        <f t="shared" si="17"/>
        <v>77.44</v>
      </c>
      <c r="P214" s="2">
        <f>IF(ISNUMBER(O214),SUMIFS(O$1:$O214,A$1:$A214,A214,H$1:$H214,H214,D$1:$D214,D214),"")</f>
        <v>1223.0700000000002</v>
      </c>
      <c r="R214" s="5"/>
      <c r="AF214" s="2" t="str">
        <f t="shared" si="14"/>
        <v/>
      </c>
      <c r="AJ214">
        <v>8.0000000000000002E-3</v>
      </c>
      <c r="AK214">
        <v>1.0999999999999999E-2</v>
      </c>
      <c r="AL214">
        <v>0.114</v>
      </c>
      <c r="AM214">
        <v>0.48399999999999999</v>
      </c>
      <c r="AN214">
        <v>0.376</v>
      </c>
      <c r="AS214" s="2" t="str">
        <f t="shared" si="15"/>
        <v/>
      </c>
      <c r="AT214" s="2" t="str">
        <f>IF(ISNUMBER(AS214),SUMIFS($AS$1:AS214,$A$1:A214,A214,$H$1:H214,H214,$D$1:D214,D214),"")</f>
        <v/>
      </c>
      <c r="AU214">
        <f t="shared" si="16"/>
        <v>8</v>
      </c>
    </row>
    <row r="215" spans="1:47" x14ac:dyDescent="0.25">
      <c r="A215" s="4" t="s">
        <v>24</v>
      </c>
      <c r="B215" t="s">
        <v>25</v>
      </c>
      <c r="C215" s="3">
        <v>42515</v>
      </c>
      <c r="D215">
        <v>3</v>
      </c>
      <c r="E215">
        <v>200</v>
      </c>
      <c r="H215" s="2" t="s">
        <v>51</v>
      </c>
      <c r="I215" s="2" t="s">
        <v>23</v>
      </c>
      <c r="J215">
        <v>12</v>
      </c>
      <c r="K215" s="2" t="s">
        <v>21</v>
      </c>
      <c r="L215" s="20" t="s">
        <v>87</v>
      </c>
      <c r="N215">
        <v>81.45</v>
      </c>
      <c r="O215">
        <f t="shared" si="17"/>
        <v>81.45</v>
      </c>
      <c r="P215" s="2">
        <f>IF(ISNUMBER(O215),SUMIFS(O$1:$O215,A$1:$A215,A215,H$1:$H215,H215,D$1:$D215,D215),"")</f>
        <v>1346.4600000000003</v>
      </c>
      <c r="R215" s="5"/>
      <c r="AF215" s="2" t="str">
        <f t="shared" si="14"/>
        <v/>
      </c>
      <c r="AJ215">
        <v>1.2E-2</v>
      </c>
      <c r="AK215">
        <v>2E-3</v>
      </c>
      <c r="AL215">
        <v>0.22700000000000001</v>
      </c>
      <c r="AM215">
        <v>0.67700000000000005</v>
      </c>
      <c r="AN215">
        <v>7.8E-2</v>
      </c>
      <c r="AS215" s="2" t="str">
        <f t="shared" si="15"/>
        <v/>
      </c>
      <c r="AT215" s="2" t="str">
        <f>IF(ISNUMBER(AS215),SUMIFS($AS$1:AS215,$A$1:A215,A215,$H$1:H215,H215,$D$1:D215,D215),"")</f>
        <v/>
      </c>
      <c r="AU215">
        <f t="shared" si="16"/>
        <v>8</v>
      </c>
    </row>
    <row r="216" spans="1:47" x14ac:dyDescent="0.25">
      <c r="A216" s="4" t="s">
        <v>30</v>
      </c>
      <c r="B216" t="s">
        <v>25</v>
      </c>
      <c r="C216" s="3">
        <v>42515</v>
      </c>
      <c r="D216">
        <v>3</v>
      </c>
      <c r="E216">
        <v>350</v>
      </c>
      <c r="H216" s="2" t="s">
        <v>51</v>
      </c>
      <c r="I216" s="2" t="s">
        <v>23</v>
      </c>
      <c r="J216">
        <v>12</v>
      </c>
      <c r="K216" s="2" t="s">
        <v>21</v>
      </c>
      <c r="L216" s="20" t="s">
        <v>87</v>
      </c>
      <c r="N216">
        <v>95.05</v>
      </c>
      <c r="O216">
        <f t="shared" si="17"/>
        <v>95.05</v>
      </c>
      <c r="P216" s="2">
        <f>IF(ISNUMBER(O216),SUMIFS(O$1:$O216,A$1:$A216,A216,H$1:$H216,H216,D$1:$D216,D216),"")</f>
        <v>1584.1499999999999</v>
      </c>
      <c r="R216" s="5"/>
      <c r="AF216" s="2" t="str">
        <f t="shared" si="14"/>
        <v/>
      </c>
      <c r="AJ216">
        <v>3.3000000000000002E-2</v>
      </c>
      <c r="AL216">
        <v>0.153</v>
      </c>
      <c r="AM216">
        <v>0.71899999999999997</v>
      </c>
      <c r="AN216">
        <v>1.6E-2</v>
      </c>
      <c r="AP216">
        <v>6.2E-2</v>
      </c>
      <c r="AS216" s="2" t="str">
        <f t="shared" si="15"/>
        <v/>
      </c>
      <c r="AT216" s="2" t="str">
        <f>IF(ISNUMBER(AS216),SUMIFS($AS$1:AS216,$A$1:A216,A216,$H$1:H216,H216,$D$1:D216,D216),"")</f>
        <v/>
      </c>
      <c r="AU216">
        <f t="shared" si="16"/>
        <v>8</v>
      </c>
    </row>
    <row r="217" spans="1:47" x14ac:dyDescent="0.25">
      <c r="A217" s="4" t="s">
        <v>29</v>
      </c>
      <c r="B217" t="s">
        <v>25</v>
      </c>
      <c r="C217" s="3">
        <v>42515</v>
      </c>
      <c r="D217">
        <v>3</v>
      </c>
      <c r="E217">
        <v>500</v>
      </c>
      <c r="H217" s="2" t="s">
        <v>51</v>
      </c>
      <c r="I217" s="2" t="s">
        <v>23</v>
      </c>
      <c r="J217">
        <v>12</v>
      </c>
      <c r="K217" s="2" t="s">
        <v>21</v>
      </c>
      <c r="L217" s="20" t="s">
        <v>87</v>
      </c>
      <c r="N217">
        <v>148.82</v>
      </c>
      <c r="O217">
        <f t="shared" si="17"/>
        <v>148.82</v>
      </c>
      <c r="P217" s="2">
        <f>IF(ISNUMBER(O217),SUMIFS(O$1:$O217,A$1:$A217,A217,H$1:$H217,H217,D$1:$D217,D217),"")</f>
        <v>1705.35</v>
      </c>
      <c r="R217" s="5"/>
      <c r="AF217" s="2" t="str">
        <f t="shared" si="14"/>
        <v/>
      </c>
      <c r="AJ217">
        <v>7.0000000000000001E-3</v>
      </c>
      <c r="AK217">
        <v>1E-3</v>
      </c>
      <c r="AL217">
        <v>0.32500000000000001</v>
      </c>
      <c r="AM217">
        <v>0.52800000000000002</v>
      </c>
      <c r="AN217">
        <v>0.11600000000000001</v>
      </c>
      <c r="AP217">
        <v>1.4E-2</v>
      </c>
      <c r="AS217" s="2" t="str">
        <f t="shared" si="15"/>
        <v/>
      </c>
      <c r="AT217" s="2" t="str">
        <f>IF(ISNUMBER(AS217),SUMIFS($AS$1:AS217,$A$1:A217,A217,$H$1:H217,H217,$D$1:D217,D217),"")</f>
        <v/>
      </c>
      <c r="AU217">
        <f t="shared" si="16"/>
        <v>9</v>
      </c>
    </row>
    <row r="218" spans="1:47" x14ac:dyDescent="0.25">
      <c r="A218" s="4" t="s">
        <v>26</v>
      </c>
      <c r="B218" t="s">
        <v>25</v>
      </c>
      <c r="C218" s="3">
        <v>42600</v>
      </c>
      <c r="D218">
        <v>1</v>
      </c>
      <c r="E218">
        <v>0</v>
      </c>
      <c r="H218" s="2" t="s">
        <v>52</v>
      </c>
      <c r="I218" s="2" t="s">
        <v>31</v>
      </c>
      <c r="J218">
        <v>13</v>
      </c>
      <c r="K218" s="2" t="s">
        <v>21</v>
      </c>
      <c r="L218" s="20" t="s">
        <v>87</v>
      </c>
      <c r="N218">
        <v>107.77</v>
      </c>
      <c r="O218">
        <f t="shared" si="17"/>
        <v>107.77</v>
      </c>
      <c r="P218" s="2">
        <f>IF(ISNUMBER(O218),SUMIFS(O$1:$O218,A$1:$A218,A218,H$1:$H218,H218,D$1:$D218,D218),"")</f>
        <v>107.77</v>
      </c>
      <c r="R218" s="5"/>
      <c r="AF218" s="2" t="str">
        <f t="shared" si="14"/>
        <v/>
      </c>
      <c r="AJ218">
        <v>1.4E-2</v>
      </c>
      <c r="AK218">
        <v>1E-3</v>
      </c>
      <c r="AL218">
        <v>5.8999999999999997E-2</v>
      </c>
      <c r="AM218">
        <v>0.42</v>
      </c>
      <c r="AN218">
        <v>0.501</v>
      </c>
      <c r="AP218">
        <v>2E-3</v>
      </c>
      <c r="AS218" s="2" t="str">
        <f t="shared" si="15"/>
        <v/>
      </c>
      <c r="AT218" s="2" t="str">
        <f>IF(ISNUMBER(AS218),SUMIFS($AS$1:AS218,$A$1:A218,A218,$H$1:H218,H218,$D$1:D218,D218),"")</f>
        <v/>
      </c>
      <c r="AU218">
        <f t="shared" si="16"/>
        <v>9</v>
      </c>
    </row>
    <row r="219" spans="1:47" x14ac:dyDescent="0.25">
      <c r="A219" s="4" t="s">
        <v>28</v>
      </c>
      <c r="B219" t="s">
        <v>25</v>
      </c>
      <c r="C219" s="3">
        <v>42600</v>
      </c>
      <c r="D219">
        <v>1</v>
      </c>
      <c r="E219">
        <v>50</v>
      </c>
      <c r="H219" s="2" t="s">
        <v>52</v>
      </c>
      <c r="I219" s="2" t="s">
        <v>31</v>
      </c>
      <c r="J219">
        <v>13</v>
      </c>
      <c r="K219" s="2" t="s">
        <v>21</v>
      </c>
      <c r="L219" s="20" t="s">
        <v>87</v>
      </c>
      <c r="N219">
        <v>125.16</v>
      </c>
      <c r="O219">
        <f t="shared" si="17"/>
        <v>125.16</v>
      </c>
      <c r="P219" s="2">
        <f>IF(ISNUMBER(O219),SUMIFS(O$1:$O219,A$1:$A219,A219,H$1:$H219,H219,D$1:$D219,D219),"")</f>
        <v>125.16</v>
      </c>
      <c r="R219" s="5"/>
      <c r="AF219" s="2" t="str">
        <f t="shared" si="14"/>
        <v/>
      </c>
      <c r="AJ219">
        <v>0.03</v>
      </c>
      <c r="AK219">
        <v>3.0000000000000001E-3</v>
      </c>
      <c r="AL219">
        <v>0.02</v>
      </c>
      <c r="AM219">
        <v>0.186</v>
      </c>
      <c r="AN219">
        <v>0.73</v>
      </c>
      <c r="AP219">
        <v>0.01</v>
      </c>
      <c r="AS219" s="2" t="str">
        <f t="shared" si="15"/>
        <v/>
      </c>
      <c r="AT219" s="2" t="str">
        <f>IF(ISNUMBER(AS219),SUMIFS($AS$1:AS219,$A$1:A219,A219,$H$1:H219,H219,$D$1:D219,D219),"")</f>
        <v/>
      </c>
      <c r="AU219">
        <f t="shared" si="16"/>
        <v>9</v>
      </c>
    </row>
    <row r="220" spans="1:47" x14ac:dyDescent="0.25">
      <c r="A220" s="4" t="s">
        <v>27</v>
      </c>
      <c r="B220" t="s">
        <v>25</v>
      </c>
      <c r="C220" s="3">
        <v>42600</v>
      </c>
      <c r="D220">
        <v>1</v>
      </c>
      <c r="E220">
        <v>100</v>
      </c>
      <c r="H220" s="2" t="s">
        <v>52</v>
      </c>
      <c r="I220" s="2" t="s">
        <v>31</v>
      </c>
      <c r="J220">
        <v>13</v>
      </c>
      <c r="K220" s="2" t="s">
        <v>21</v>
      </c>
      <c r="L220" s="20" t="s">
        <v>87</v>
      </c>
      <c r="N220">
        <v>133.55000000000001</v>
      </c>
      <c r="O220">
        <f t="shared" si="17"/>
        <v>133.55000000000001</v>
      </c>
      <c r="P220" s="2">
        <f>IF(ISNUMBER(O220),SUMIFS(O$1:$O220,A$1:$A220,A220,H$1:$H220,H220,D$1:$D220,D220),"")</f>
        <v>133.55000000000001</v>
      </c>
      <c r="R220" s="5"/>
      <c r="AF220" s="2" t="str">
        <f t="shared" si="14"/>
        <v/>
      </c>
      <c r="AJ220">
        <v>0.01</v>
      </c>
      <c r="AK220">
        <v>3.0000000000000001E-3</v>
      </c>
      <c r="AL220">
        <v>6.2E-2</v>
      </c>
      <c r="AM220">
        <v>0.497</v>
      </c>
      <c r="AN220">
        <v>0.42</v>
      </c>
      <c r="AS220" s="2" t="str">
        <f t="shared" si="15"/>
        <v/>
      </c>
      <c r="AT220" s="2" t="str">
        <f>IF(ISNUMBER(AS220),SUMIFS($AS$1:AS220,$A$1:A220,A220,$H$1:H220,H220,$D$1:D220,D220),"")</f>
        <v/>
      </c>
      <c r="AU220">
        <f t="shared" si="16"/>
        <v>8</v>
      </c>
    </row>
    <row r="221" spans="1:47" x14ac:dyDescent="0.25">
      <c r="A221" s="4" t="s">
        <v>24</v>
      </c>
      <c r="B221" t="s">
        <v>25</v>
      </c>
      <c r="C221" s="3">
        <v>42600</v>
      </c>
      <c r="D221">
        <v>1</v>
      </c>
      <c r="E221">
        <v>200</v>
      </c>
      <c r="H221" s="2" t="s">
        <v>52</v>
      </c>
      <c r="I221" s="2" t="s">
        <v>31</v>
      </c>
      <c r="J221">
        <v>13</v>
      </c>
      <c r="K221" s="2" t="s">
        <v>21</v>
      </c>
      <c r="L221" s="20" t="s">
        <v>87</v>
      </c>
      <c r="N221">
        <v>142.08000000000001</v>
      </c>
      <c r="O221">
        <f t="shared" si="17"/>
        <v>142.08000000000001</v>
      </c>
      <c r="P221" s="2">
        <f>IF(ISNUMBER(O221),SUMIFS(O$1:$O221,A$1:$A221,A221,H$1:$H221,H221,D$1:$D221,D221),"")</f>
        <v>142.08000000000001</v>
      </c>
      <c r="R221" s="5"/>
      <c r="AF221" s="2" t="str">
        <f t="shared" si="14"/>
        <v/>
      </c>
      <c r="AJ221">
        <v>1.7999999999999999E-2</v>
      </c>
      <c r="AL221">
        <v>8.3000000000000004E-2</v>
      </c>
      <c r="AM221">
        <v>0.38100000000000001</v>
      </c>
      <c r="AN221">
        <v>0.51500000000000001</v>
      </c>
      <c r="AP221">
        <v>3.0000000000000001E-3</v>
      </c>
      <c r="AS221" s="2" t="str">
        <f t="shared" si="15"/>
        <v/>
      </c>
      <c r="AT221" s="2" t="str">
        <f>IF(ISNUMBER(AS221),SUMIFS($AS$1:AS221,$A$1:A221,A221,$H$1:H221,H221,$D$1:D221,D221),"")</f>
        <v/>
      </c>
      <c r="AU221">
        <f t="shared" si="16"/>
        <v>8</v>
      </c>
    </row>
    <row r="222" spans="1:47" x14ac:dyDescent="0.25">
      <c r="A222" s="4" t="s">
        <v>30</v>
      </c>
      <c r="B222" t="s">
        <v>25</v>
      </c>
      <c r="C222" s="3">
        <v>42600</v>
      </c>
      <c r="D222">
        <v>1</v>
      </c>
      <c r="E222">
        <v>350</v>
      </c>
      <c r="H222" s="2" t="s">
        <v>52</v>
      </c>
      <c r="I222" s="2" t="s">
        <v>31</v>
      </c>
      <c r="J222">
        <v>13</v>
      </c>
      <c r="K222" s="2" t="s">
        <v>21</v>
      </c>
      <c r="L222" s="20" t="s">
        <v>87</v>
      </c>
      <c r="N222">
        <v>85.25</v>
      </c>
      <c r="O222">
        <f t="shared" si="17"/>
        <v>85.25</v>
      </c>
      <c r="P222" s="2">
        <f>IF(ISNUMBER(O222),SUMIFS(O$1:$O222,A$1:$A222,A222,H$1:$H222,H222,D$1:$D222,D222),"")</f>
        <v>85.25</v>
      </c>
      <c r="R222" s="5"/>
      <c r="AF222" s="2" t="str">
        <f t="shared" si="14"/>
        <v/>
      </c>
      <c r="AJ222">
        <v>8.6999999999999994E-2</v>
      </c>
      <c r="AL222">
        <v>0.27900000000000003</v>
      </c>
      <c r="AM222">
        <v>0.17199999999999999</v>
      </c>
      <c r="AN222">
        <v>0.45100000000000001</v>
      </c>
      <c r="AS222" s="2" t="str">
        <f t="shared" si="15"/>
        <v/>
      </c>
      <c r="AT222" s="2" t="str">
        <f>IF(ISNUMBER(AS222),SUMIFS($AS$1:AS222,$A$1:A222,A222,$H$1:H222,H222,$D$1:D222,D222),"")</f>
        <v/>
      </c>
      <c r="AU222">
        <f t="shared" si="16"/>
        <v>7</v>
      </c>
    </row>
    <row r="223" spans="1:47" x14ac:dyDescent="0.25">
      <c r="A223" s="4" t="s">
        <v>29</v>
      </c>
      <c r="B223" t="s">
        <v>25</v>
      </c>
      <c r="C223" s="3">
        <v>42600</v>
      </c>
      <c r="D223">
        <v>1</v>
      </c>
      <c r="E223">
        <v>500</v>
      </c>
      <c r="H223" s="2" t="s">
        <v>52</v>
      </c>
      <c r="I223" s="2" t="s">
        <v>31</v>
      </c>
      <c r="J223">
        <v>13</v>
      </c>
      <c r="K223" s="2" t="s">
        <v>21</v>
      </c>
      <c r="L223" s="20" t="s">
        <v>87</v>
      </c>
      <c r="N223">
        <v>142.59</v>
      </c>
      <c r="O223">
        <f t="shared" si="17"/>
        <v>142.59</v>
      </c>
      <c r="P223" s="2">
        <f>IF(ISNUMBER(O223),SUMIFS(O$1:$O223,A$1:$A223,A223,H$1:$H223,H223,D$1:$D223,D223),"")</f>
        <v>142.59</v>
      </c>
      <c r="R223" s="5"/>
      <c r="AF223" s="2" t="str">
        <f t="shared" si="14"/>
        <v/>
      </c>
      <c r="AJ223">
        <v>0.104</v>
      </c>
      <c r="AL223">
        <v>0.05</v>
      </c>
      <c r="AM223">
        <v>0.54900000000000004</v>
      </c>
      <c r="AN223">
        <v>0.27800000000000002</v>
      </c>
      <c r="AP223">
        <v>5.0000000000000001E-3</v>
      </c>
      <c r="AS223" s="2" t="str">
        <f t="shared" si="15"/>
        <v/>
      </c>
      <c r="AT223" s="2" t="str">
        <f>IF(ISNUMBER(AS223),SUMIFS($AS$1:AS223,$A$1:A223,A223,$H$1:H223,H223,$D$1:D223,D223),"")</f>
        <v/>
      </c>
      <c r="AU223">
        <f t="shared" si="16"/>
        <v>8</v>
      </c>
    </row>
    <row r="224" spans="1:47" x14ac:dyDescent="0.25">
      <c r="A224" s="4" t="s">
        <v>26</v>
      </c>
      <c r="B224" t="s">
        <v>25</v>
      </c>
      <c r="C224" s="3">
        <v>42600</v>
      </c>
      <c r="D224">
        <v>2</v>
      </c>
      <c r="E224">
        <v>0</v>
      </c>
      <c r="H224" s="2" t="s">
        <v>52</v>
      </c>
      <c r="I224" s="2" t="s">
        <v>31</v>
      </c>
      <c r="J224">
        <v>13</v>
      </c>
      <c r="K224" s="2" t="s">
        <v>21</v>
      </c>
      <c r="L224" s="20" t="s">
        <v>87</v>
      </c>
      <c r="N224">
        <v>18.48</v>
      </c>
      <c r="O224">
        <f t="shared" si="17"/>
        <v>18.48</v>
      </c>
      <c r="P224" s="2">
        <f>IF(ISNUMBER(O224),SUMIFS(O$1:$O224,A$1:$A224,A224,H$1:$H224,H224,D$1:$D224,D224),"")</f>
        <v>18.48</v>
      </c>
      <c r="R224" s="5"/>
      <c r="AF224" s="2" t="str">
        <f t="shared" si="14"/>
        <v/>
      </c>
      <c r="AJ224">
        <v>0.09</v>
      </c>
      <c r="AK224">
        <v>0.04</v>
      </c>
      <c r="AL224">
        <v>2.9000000000000001E-2</v>
      </c>
      <c r="AM224">
        <v>0.67300000000000004</v>
      </c>
      <c r="AN224">
        <v>0.156</v>
      </c>
      <c r="AP224">
        <v>1E-3</v>
      </c>
      <c r="AS224" s="2" t="str">
        <f t="shared" si="15"/>
        <v/>
      </c>
      <c r="AT224" s="2" t="str">
        <f>IF(ISNUMBER(AS224),SUMIFS($AS$1:AS224,$A$1:A224,A224,$H$1:H224,H224,$D$1:D224,D224),"")</f>
        <v/>
      </c>
      <c r="AU224">
        <f t="shared" si="16"/>
        <v>9</v>
      </c>
    </row>
    <row r="225" spans="1:47" x14ac:dyDescent="0.25">
      <c r="A225" s="4" t="s">
        <v>28</v>
      </c>
      <c r="B225" t="s">
        <v>25</v>
      </c>
      <c r="C225" s="3">
        <v>42600</v>
      </c>
      <c r="D225">
        <v>2</v>
      </c>
      <c r="E225">
        <v>50</v>
      </c>
      <c r="H225" s="2" t="s">
        <v>52</v>
      </c>
      <c r="I225" s="2" t="s">
        <v>31</v>
      </c>
      <c r="J225">
        <v>13</v>
      </c>
      <c r="K225" s="2" t="s">
        <v>21</v>
      </c>
      <c r="L225" s="20" t="s">
        <v>87</v>
      </c>
      <c r="N225">
        <v>129.25</v>
      </c>
      <c r="O225">
        <f t="shared" si="17"/>
        <v>129.25</v>
      </c>
      <c r="P225" s="2">
        <f>IF(ISNUMBER(O225),SUMIFS(O$1:$O225,A$1:$A225,A225,H$1:$H225,H225,D$1:$D225,D225),"")</f>
        <v>129.25</v>
      </c>
      <c r="R225" s="5"/>
      <c r="AF225" s="2" t="str">
        <f t="shared" si="14"/>
        <v/>
      </c>
      <c r="AJ225">
        <v>1.2999999999999999E-2</v>
      </c>
      <c r="AL225">
        <v>4.2999999999999997E-2</v>
      </c>
      <c r="AM225">
        <v>0.73399999999999999</v>
      </c>
      <c r="AN225">
        <v>0.20100000000000001</v>
      </c>
      <c r="AP225">
        <v>1E-3</v>
      </c>
      <c r="AS225" s="2" t="str">
        <f t="shared" si="15"/>
        <v/>
      </c>
      <c r="AT225" s="2" t="str">
        <f>IF(ISNUMBER(AS225),SUMIFS($AS$1:AS225,$A$1:A225,A225,$H$1:H225,H225,$D$1:D225,D225),"")</f>
        <v/>
      </c>
      <c r="AU225">
        <f t="shared" si="16"/>
        <v>8</v>
      </c>
    </row>
    <row r="226" spans="1:47" x14ac:dyDescent="0.25">
      <c r="A226" s="4" t="s">
        <v>27</v>
      </c>
      <c r="B226" t="s">
        <v>25</v>
      </c>
      <c r="C226" s="3">
        <v>42600</v>
      </c>
      <c r="D226">
        <v>2</v>
      </c>
      <c r="E226">
        <v>100</v>
      </c>
      <c r="H226" s="2" t="s">
        <v>52</v>
      </c>
      <c r="I226" s="2" t="s">
        <v>31</v>
      </c>
      <c r="J226">
        <v>13</v>
      </c>
      <c r="K226" s="2" t="s">
        <v>21</v>
      </c>
      <c r="L226" s="20" t="s">
        <v>87</v>
      </c>
      <c r="N226">
        <v>61.12</v>
      </c>
      <c r="O226">
        <f t="shared" si="17"/>
        <v>61.12</v>
      </c>
      <c r="P226" s="2">
        <f>IF(ISNUMBER(O226),SUMIFS(O$1:$O226,A$1:$A226,A226,H$1:$H226,H226,D$1:$D226,D226),"")</f>
        <v>61.12</v>
      </c>
      <c r="R226" s="5"/>
      <c r="AF226" s="2" t="str">
        <f t="shared" si="14"/>
        <v/>
      </c>
      <c r="AJ226">
        <v>0.17199999999999999</v>
      </c>
      <c r="AK226">
        <v>2E-3</v>
      </c>
      <c r="AL226">
        <v>5.8999999999999997E-2</v>
      </c>
      <c r="AM226">
        <v>0.72599999999999998</v>
      </c>
      <c r="AN226">
        <v>2.5999999999999999E-2</v>
      </c>
      <c r="AP226">
        <v>0</v>
      </c>
      <c r="AS226" s="2" t="str">
        <f t="shared" si="15"/>
        <v/>
      </c>
      <c r="AT226" s="2" t="str">
        <f>IF(ISNUMBER(AS226),SUMIFS($AS$1:AS226,$A$1:A226,A226,$H$1:H226,H226,$D$1:D226,D226),"")</f>
        <v/>
      </c>
      <c r="AU226">
        <f t="shared" si="16"/>
        <v>9</v>
      </c>
    </row>
    <row r="227" spans="1:47" x14ac:dyDescent="0.25">
      <c r="A227" s="4" t="s">
        <v>24</v>
      </c>
      <c r="B227" t="s">
        <v>25</v>
      </c>
      <c r="C227" s="3">
        <v>42600</v>
      </c>
      <c r="D227">
        <v>2</v>
      </c>
      <c r="E227">
        <v>200</v>
      </c>
      <c r="H227" s="2" t="s">
        <v>52</v>
      </c>
      <c r="I227" s="2" t="s">
        <v>31</v>
      </c>
      <c r="J227">
        <v>13</v>
      </c>
      <c r="K227" s="2" t="s">
        <v>21</v>
      </c>
      <c r="L227" s="20" t="s">
        <v>87</v>
      </c>
      <c r="N227">
        <v>85.48</v>
      </c>
      <c r="O227">
        <f t="shared" si="17"/>
        <v>85.48</v>
      </c>
      <c r="P227" s="2">
        <f>IF(ISNUMBER(O227),SUMIFS(O$1:$O227,A$1:$A227,A227,H$1:$H227,H227,D$1:$D227,D227),"")</f>
        <v>85.48</v>
      </c>
      <c r="R227" s="5"/>
      <c r="AF227" s="2" t="str">
        <f t="shared" si="14"/>
        <v/>
      </c>
      <c r="AJ227">
        <v>4.2999999999999997E-2</v>
      </c>
      <c r="AL227">
        <v>6.4000000000000001E-2</v>
      </c>
      <c r="AM227">
        <v>0.752</v>
      </c>
      <c r="AN227">
        <v>0.129</v>
      </c>
      <c r="AS227" s="2" t="str">
        <f t="shared" si="15"/>
        <v/>
      </c>
      <c r="AT227" s="2" t="str">
        <f>IF(ISNUMBER(AS227),SUMIFS($AS$1:AS227,$A$1:A227,A227,$H$1:H227,H227,$D$1:D227,D227),"")</f>
        <v/>
      </c>
      <c r="AU227">
        <f t="shared" si="16"/>
        <v>7</v>
      </c>
    </row>
    <row r="228" spans="1:47" x14ac:dyDescent="0.25">
      <c r="A228" s="4" t="s">
        <v>30</v>
      </c>
      <c r="B228" t="s">
        <v>25</v>
      </c>
      <c r="C228" s="3">
        <v>42600</v>
      </c>
      <c r="D228">
        <v>2</v>
      </c>
      <c r="E228">
        <v>350</v>
      </c>
      <c r="H228" s="2" t="s">
        <v>52</v>
      </c>
      <c r="I228" s="2" t="s">
        <v>31</v>
      </c>
      <c r="J228">
        <v>13</v>
      </c>
      <c r="K228" s="2" t="s">
        <v>21</v>
      </c>
      <c r="L228" s="20" t="s">
        <v>87</v>
      </c>
      <c r="N228">
        <v>77.3</v>
      </c>
      <c r="O228">
        <f t="shared" si="17"/>
        <v>77.3</v>
      </c>
      <c r="P228" s="2">
        <f>IF(ISNUMBER(O228),SUMIFS(O$1:$O228,A$1:$A228,A228,H$1:$H228,H228,D$1:$D228,D228),"")</f>
        <v>77.3</v>
      </c>
      <c r="R228" s="5"/>
      <c r="AF228" s="2" t="str">
        <f t="shared" si="14"/>
        <v/>
      </c>
      <c r="AJ228">
        <v>8.8999999999999996E-2</v>
      </c>
      <c r="AL228">
        <v>7.9000000000000001E-2</v>
      </c>
      <c r="AM228">
        <v>0.76100000000000001</v>
      </c>
      <c r="AN228">
        <v>3.1E-2</v>
      </c>
      <c r="AP228">
        <v>2.5999999999999999E-2</v>
      </c>
      <c r="AS228" s="2" t="str">
        <f t="shared" si="15"/>
        <v/>
      </c>
      <c r="AT228" s="2" t="str">
        <f>IF(ISNUMBER(AS228),SUMIFS($AS$1:AS228,$A$1:A228,A228,$H$1:H228,H228,$D$1:D228,D228),"")</f>
        <v/>
      </c>
      <c r="AU228">
        <f t="shared" si="16"/>
        <v>8</v>
      </c>
    </row>
    <row r="229" spans="1:47" x14ac:dyDescent="0.25">
      <c r="A229" s="4" t="s">
        <v>29</v>
      </c>
      <c r="B229" t="s">
        <v>25</v>
      </c>
      <c r="C229" s="3">
        <v>42600</v>
      </c>
      <c r="D229">
        <v>2</v>
      </c>
      <c r="E229">
        <v>500</v>
      </c>
      <c r="H229" s="2" t="s">
        <v>52</v>
      </c>
      <c r="I229" s="2" t="s">
        <v>31</v>
      </c>
      <c r="J229">
        <v>13</v>
      </c>
      <c r="K229" s="2" t="s">
        <v>21</v>
      </c>
      <c r="L229" s="20" t="s">
        <v>87</v>
      </c>
      <c r="N229">
        <v>89.84</v>
      </c>
      <c r="O229">
        <f t="shared" si="17"/>
        <v>89.84</v>
      </c>
      <c r="P229" s="2">
        <f>IF(ISNUMBER(O229),SUMIFS(O$1:$O229,A$1:$A229,A229,H$1:$H229,H229,D$1:$D229,D229),"")</f>
        <v>89.84</v>
      </c>
      <c r="R229" s="5"/>
      <c r="AF229" s="2" t="str">
        <f t="shared" si="14"/>
        <v/>
      </c>
      <c r="AJ229">
        <v>0.185</v>
      </c>
      <c r="AL229">
        <v>3.5999999999999997E-2</v>
      </c>
      <c r="AM229">
        <v>0.72699999999999998</v>
      </c>
      <c r="AN229">
        <v>3.7999999999999999E-2</v>
      </c>
      <c r="AP229">
        <v>3.0000000000000001E-3</v>
      </c>
      <c r="AS229" s="2" t="str">
        <f t="shared" si="15"/>
        <v/>
      </c>
      <c r="AT229" s="2" t="str">
        <f>IF(ISNUMBER(AS229),SUMIFS($AS$1:AS229,$A$1:A229,A229,$H$1:H229,H229,$D$1:D229,D229),"")</f>
        <v/>
      </c>
      <c r="AU229">
        <f t="shared" si="16"/>
        <v>8</v>
      </c>
    </row>
    <row r="230" spans="1:47" x14ac:dyDescent="0.25">
      <c r="A230" s="4" t="s">
        <v>26</v>
      </c>
      <c r="B230" t="s">
        <v>25</v>
      </c>
      <c r="C230" s="3">
        <v>42600</v>
      </c>
      <c r="D230">
        <v>3</v>
      </c>
      <c r="E230">
        <v>0</v>
      </c>
      <c r="H230" s="2" t="s">
        <v>52</v>
      </c>
      <c r="I230" s="2" t="s">
        <v>31</v>
      </c>
      <c r="J230">
        <v>13</v>
      </c>
      <c r="K230" s="2" t="s">
        <v>21</v>
      </c>
      <c r="L230" s="20" t="s">
        <v>87</v>
      </c>
      <c r="N230">
        <v>54.08</v>
      </c>
      <c r="O230">
        <f t="shared" si="17"/>
        <v>54.08</v>
      </c>
      <c r="P230" s="2">
        <f>IF(ISNUMBER(O230),SUMIFS(O$1:$O230,A$1:$A230,A230,H$1:$H230,H230,D$1:$D230,D230),"")</f>
        <v>54.08</v>
      </c>
      <c r="R230" s="5"/>
      <c r="AF230" s="2" t="str">
        <f t="shared" si="14"/>
        <v/>
      </c>
      <c r="AJ230">
        <v>1.6E-2</v>
      </c>
      <c r="AK230">
        <v>1E-3</v>
      </c>
      <c r="AL230">
        <v>8.5999999999999993E-2</v>
      </c>
      <c r="AM230">
        <v>0.85299999999999998</v>
      </c>
      <c r="AN230">
        <v>0.04</v>
      </c>
      <c r="AS230" s="2" t="str">
        <f t="shared" si="15"/>
        <v/>
      </c>
      <c r="AT230" s="2" t="str">
        <f>IF(ISNUMBER(AS230),SUMIFS($AS$1:AS230,$A$1:A230,A230,$H$1:H230,H230,$D$1:D230,D230),"")</f>
        <v/>
      </c>
      <c r="AU230">
        <f t="shared" si="16"/>
        <v>8</v>
      </c>
    </row>
    <row r="231" spans="1:47" x14ac:dyDescent="0.25">
      <c r="A231" s="4" t="s">
        <v>28</v>
      </c>
      <c r="B231" t="s">
        <v>25</v>
      </c>
      <c r="C231" s="3">
        <v>42600</v>
      </c>
      <c r="D231">
        <v>3</v>
      </c>
      <c r="E231">
        <v>50</v>
      </c>
      <c r="H231" s="2" t="s">
        <v>52</v>
      </c>
      <c r="I231" s="2" t="s">
        <v>31</v>
      </c>
      <c r="J231">
        <v>13</v>
      </c>
      <c r="K231" s="2" t="s">
        <v>21</v>
      </c>
      <c r="L231" s="20" t="s">
        <v>87</v>
      </c>
      <c r="N231">
        <v>42.07</v>
      </c>
      <c r="O231">
        <f t="shared" si="17"/>
        <v>42.07</v>
      </c>
      <c r="P231" s="2">
        <f>IF(ISNUMBER(O231),SUMIFS(O$1:$O231,A$1:$A231,A231,H$1:$H231,H231,D$1:$D231,D231),"")</f>
        <v>42.07</v>
      </c>
      <c r="R231" s="5"/>
      <c r="AF231" s="2" t="str">
        <f t="shared" si="14"/>
        <v/>
      </c>
      <c r="AJ231">
        <v>2.1999999999999999E-2</v>
      </c>
      <c r="AK231">
        <v>0.01</v>
      </c>
      <c r="AL231">
        <v>1.4E-2</v>
      </c>
      <c r="AM231">
        <v>0.83299999999999996</v>
      </c>
      <c r="AN231">
        <v>0.10100000000000001</v>
      </c>
      <c r="AP231">
        <v>2E-3</v>
      </c>
      <c r="AS231" s="2" t="str">
        <f t="shared" si="15"/>
        <v/>
      </c>
      <c r="AT231" s="2" t="str">
        <f>IF(ISNUMBER(AS231),SUMIFS($AS$1:AS231,$A$1:A231,A231,$H$1:H231,H231,$D$1:D231,D231),"")</f>
        <v/>
      </c>
      <c r="AU231">
        <f t="shared" si="16"/>
        <v>9</v>
      </c>
    </row>
    <row r="232" spans="1:47" x14ac:dyDescent="0.25">
      <c r="A232" s="4" t="s">
        <v>27</v>
      </c>
      <c r="B232" t="s">
        <v>25</v>
      </c>
      <c r="C232" s="3">
        <v>42600</v>
      </c>
      <c r="D232">
        <v>3</v>
      </c>
      <c r="E232">
        <v>100</v>
      </c>
      <c r="H232" s="2" t="s">
        <v>52</v>
      </c>
      <c r="I232" s="2" t="s">
        <v>31</v>
      </c>
      <c r="J232">
        <v>13</v>
      </c>
      <c r="K232" s="2" t="s">
        <v>21</v>
      </c>
      <c r="L232" s="20" t="s">
        <v>87</v>
      </c>
      <c r="N232">
        <v>97.44</v>
      </c>
      <c r="O232">
        <f t="shared" si="17"/>
        <v>97.44</v>
      </c>
      <c r="P232" s="2">
        <f>IF(ISNUMBER(O232),SUMIFS(O$1:$O232,A$1:$A232,A232,H$1:$H232,H232,D$1:$D232,D232),"")</f>
        <v>97.44</v>
      </c>
      <c r="R232" s="5"/>
      <c r="AF232" s="2" t="str">
        <f t="shared" si="14"/>
        <v/>
      </c>
      <c r="AJ232">
        <v>0.04</v>
      </c>
      <c r="AK232">
        <v>1.4999999999999999E-2</v>
      </c>
      <c r="AL232">
        <v>2.8000000000000001E-2</v>
      </c>
      <c r="AM232">
        <v>0.82699999999999996</v>
      </c>
      <c r="AN232">
        <v>7.2999999999999995E-2</v>
      </c>
      <c r="AS232" s="2" t="str">
        <f t="shared" si="15"/>
        <v/>
      </c>
      <c r="AT232" s="2" t="str">
        <f>IF(ISNUMBER(AS232),SUMIFS($AS$1:AS232,$A$1:A232,A232,$H$1:H232,H232,$D$1:D232,D232),"")</f>
        <v/>
      </c>
      <c r="AU232">
        <f t="shared" si="16"/>
        <v>8</v>
      </c>
    </row>
    <row r="233" spans="1:47" x14ac:dyDescent="0.25">
      <c r="A233" s="4" t="s">
        <v>24</v>
      </c>
      <c r="B233" t="s">
        <v>25</v>
      </c>
      <c r="C233" s="3">
        <v>42600</v>
      </c>
      <c r="D233">
        <v>3</v>
      </c>
      <c r="E233">
        <v>200</v>
      </c>
      <c r="H233" s="2" t="s">
        <v>52</v>
      </c>
      <c r="I233" s="2" t="s">
        <v>31</v>
      </c>
      <c r="J233">
        <v>13</v>
      </c>
      <c r="K233" s="2" t="s">
        <v>21</v>
      </c>
      <c r="L233" s="20" t="s">
        <v>87</v>
      </c>
      <c r="N233">
        <v>132.52000000000001</v>
      </c>
      <c r="O233">
        <f t="shared" si="17"/>
        <v>132.52000000000001</v>
      </c>
      <c r="P233" s="2">
        <f>IF(ISNUMBER(O233),SUMIFS(O$1:$O233,A$1:$A233,A233,H$1:$H233,H233,D$1:$D233,D233),"")</f>
        <v>132.52000000000001</v>
      </c>
      <c r="R233" s="5"/>
      <c r="AF233" s="2" t="str">
        <f t="shared" si="14"/>
        <v/>
      </c>
      <c r="AJ233">
        <v>5.1999999999999998E-2</v>
      </c>
      <c r="AK233">
        <v>1.2E-2</v>
      </c>
      <c r="AL233">
        <v>4.9000000000000002E-2</v>
      </c>
      <c r="AM233">
        <v>0.84099999999999997</v>
      </c>
      <c r="AN233">
        <v>3.9E-2</v>
      </c>
      <c r="AS233" s="2" t="str">
        <f t="shared" si="15"/>
        <v/>
      </c>
      <c r="AT233" s="2" t="str">
        <f>IF(ISNUMBER(AS233),SUMIFS($AS$1:AS233,$A$1:A233,A233,$H$1:H233,H233,$D$1:D233,D233),"")</f>
        <v/>
      </c>
      <c r="AU233">
        <f t="shared" si="16"/>
        <v>8</v>
      </c>
    </row>
    <row r="234" spans="1:47" x14ac:dyDescent="0.25">
      <c r="A234" s="4" t="s">
        <v>30</v>
      </c>
      <c r="B234" t="s">
        <v>25</v>
      </c>
      <c r="C234" s="3">
        <v>42600</v>
      </c>
      <c r="D234">
        <v>3</v>
      </c>
      <c r="E234">
        <v>350</v>
      </c>
      <c r="H234" s="2" t="s">
        <v>52</v>
      </c>
      <c r="I234" s="2" t="s">
        <v>31</v>
      </c>
      <c r="J234">
        <v>13</v>
      </c>
      <c r="K234" s="2" t="s">
        <v>21</v>
      </c>
      <c r="L234" s="20" t="s">
        <v>87</v>
      </c>
      <c r="N234">
        <v>127.91</v>
      </c>
      <c r="O234">
        <f t="shared" si="17"/>
        <v>127.91</v>
      </c>
      <c r="P234" s="2">
        <f>IF(ISNUMBER(O234),SUMIFS(O$1:$O234,A$1:$A234,A234,H$1:$H234,H234,D$1:$D234,D234),"")</f>
        <v>127.91</v>
      </c>
      <c r="R234" s="5"/>
      <c r="AF234" s="2" t="str">
        <f t="shared" si="14"/>
        <v/>
      </c>
      <c r="AJ234">
        <v>3.6999999999999998E-2</v>
      </c>
      <c r="AL234">
        <v>7.0000000000000007E-2</v>
      </c>
      <c r="AM234">
        <v>0.8</v>
      </c>
      <c r="AN234">
        <v>0.08</v>
      </c>
      <c r="AP234">
        <v>6.0000000000000001E-3</v>
      </c>
      <c r="AS234" s="2" t="str">
        <f t="shared" si="15"/>
        <v/>
      </c>
      <c r="AT234" s="2" t="str">
        <f>IF(ISNUMBER(AS234),SUMIFS($AS$1:AS234,$A$1:A234,A234,$H$1:H234,H234,$D$1:D234,D234),"")</f>
        <v/>
      </c>
      <c r="AU234">
        <f t="shared" si="16"/>
        <v>8</v>
      </c>
    </row>
    <row r="235" spans="1:47" x14ac:dyDescent="0.25">
      <c r="A235" s="4" t="s">
        <v>29</v>
      </c>
      <c r="B235" t="s">
        <v>25</v>
      </c>
      <c r="C235" s="3">
        <v>42600</v>
      </c>
      <c r="D235">
        <v>3</v>
      </c>
      <c r="E235">
        <v>500</v>
      </c>
      <c r="H235" s="2" t="s">
        <v>52</v>
      </c>
      <c r="I235" s="2" t="s">
        <v>31</v>
      </c>
      <c r="J235">
        <v>13</v>
      </c>
      <c r="K235" s="2" t="s">
        <v>21</v>
      </c>
      <c r="L235" s="20" t="s">
        <v>87</v>
      </c>
      <c r="N235">
        <v>51.72</v>
      </c>
      <c r="O235">
        <f t="shared" si="17"/>
        <v>51.72</v>
      </c>
      <c r="P235" s="2">
        <f>IF(ISNUMBER(O235),SUMIFS(O$1:$O235,A$1:$A235,A235,H$1:$H235,H235,D$1:$D235,D235),"")</f>
        <v>51.72</v>
      </c>
      <c r="R235" s="5"/>
      <c r="AF235" s="2" t="str">
        <f t="shared" si="14"/>
        <v/>
      </c>
      <c r="AJ235">
        <v>0.03</v>
      </c>
      <c r="AL235">
        <v>0.18</v>
      </c>
      <c r="AM235">
        <v>0.70599999999999996</v>
      </c>
      <c r="AN235">
        <v>6.6000000000000003E-2</v>
      </c>
      <c r="AP235">
        <v>1.0999999999999999E-2</v>
      </c>
      <c r="AS235" s="2" t="str">
        <f t="shared" si="15"/>
        <v/>
      </c>
      <c r="AT235" s="2" t="str">
        <f>IF(ISNUMBER(AS235),SUMIFS($AS$1:AS235,$A$1:A235,A235,$H$1:H235,H235,$D$1:D235,D235),"")</f>
        <v/>
      </c>
      <c r="AU235">
        <f t="shared" si="16"/>
        <v>8</v>
      </c>
    </row>
    <row r="236" spans="1:47" x14ac:dyDescent="0.25">
      <c r="A236" s="4" t="s">
        <v>26</v>
      </c>
      <c r="B236" t="s">
        <v>25</v>
      </c>
      <c r="C236" s="3">
        <v>42634</v>
      </c>
      <c r="D236">
        <v>1</v>
      </c>
      <c r="E236">
        <v>0</v>
      </c>
      <c r="H236" s="2" t="s">
        <v>52</v>
      </c>
      <c r="I236" s="2" t="s">
        <v>32</v>
      </c>
      <c r="J236">
        <v>14</v>
      </c>
      <c r="K236" s="2" t="s">
        <v>21</v>
      </c>
      <c r="L236" s="20" t="s">
        <v>87</v>
      </c>
      <c r="N236">
        <v>131.91999999999999</v>
      </c>
      <c r="O236">
        <f t="shared" si="17"/>
        <v>131.91999999999999</v>
      </c>
      <c r="P236" s="2">
        <f>IF(ISNUMBER(O236),SUMIFS(O$1:$O236,A$1:$A236,A236,H$1:$H236,H236,D$1:$D236,D236),"")</f>
        <v>239.69</v>
      </c>
      <c r="R236" s="5"/>
      <c r="AF236" s="2" t="str">
        <f t="shared" si="14"/>
        <v/>
      </c>
      <c r="AJ236">
        <v>7.0000000000000001E-3</v>
      </c>
      <c r="AK236">
        <v>4.0000000000000001E-3</v>
      </c>
      <c r="AL236">
        <v>8.3000000000000004E-2</v>
      </c>
      <c r="AM236">
        <v>0.216</v>
      </c>
      <c r="AN236">
        <v>0.68799999999999994</v>
      </c>
      <c r="AP236">
        <v>0</v>
      </c>
      <c r="AS236" s="2" t="str">
        <f t="shared" si="15"/>
        <v/>
      </c>
      <c r="AT236" s="2" t="str">
        <f>IF(ISNUMBER(AS236),SUMIFS($AS$1:AS236,$A$1:A236,A236,$H$1:H236,H236,$D$1:D236,D236),"")</f>
        <v/>
      </c>
      <c r="AU236">
        <f t="shared" si="16"/>
        <v>9</v>
      </c>
    </row>
    <row r="237" spans="1:47" x14ac:dyDescent="0.25">
      <c r="A237" s="4" t="s">
        <v>28</v>
      </c>
      <c r="B237" t="s">
        <v>25</v>
      </c>
      <c r="C237" s="3">
        <v>42634</v>
      </c>
      <c r="D237">
        <v>1</v>
      </c>
      <c r="E237">
        <v>50</v>
      </c>
      <c r="H237" s="2" t="s">
        <v>52</v>
      </c>
      <c r="I237" s="2" t="s">
        <v>32</v>
      </c>
      <c r="J237">
        <v>14</v>
      </c>
      <c r="K237" s="2" t="s">
        <v>21</v>
      </c>
      <c r="L237" s="20" t="s">
        <v>87</v>
      </c>
      <c r="N237">
        <v>163.36000000000001</v>
      </c>
      <c r="O237">
        <f t="shared" si="17"/>
        <v>163.36000000000001</v>
      </c>
      <c r="P237" s="2">
        <f>IF(ISNUMBER(O237),SUMIFS(O$1:$O237,A$1:$A237,A237,H$1:$H237,H237,D$1:$D237,D237),"")</f>
        <v>288.52</v>
      </c>
      <c r="R237" s="5"/>
      <c r="AF237" s="2" t="str">
        <f t="shared" si="14"/>
        <v/>
      </c>
      <c r="AJ237">
        <v>1.6E-2</v>
      </c>
      <c r="AL237">
        <v>0.13500000000000001</v>
      </c>
      <c r="AM237">
        <v>4.2000000000000003E-2</v>
      </c>
      <c r="AN237">
        <v>0.77800000000000002</v>
      </c>
      <c r="AP237">
        <v>2.8000000000000001E-2</v>
      </c>
      <c r="AS237" s="2" t="str">
        <f t="shared" si="15"/>
        <v/>
      </c>
      <c r="AT237" s="2" t="str">
        <f>IF(ISNUMBER(AS237),SUMIFS($AS$1:AS237,$A$1:A237,A237,$H$1:H237,H237,$D$1:D237,D237),"")</f>
        <v/>
      </c>
      <c r="AU237">
        <f t="shared" si="16"/>
        <v>8</v>
      </c>
    </row>
    <row r="238" spans="1:47" x14ac:dyDescent="0.25">
      <c r="A238" s="4" t="s">
        <v>27</v>
      </c>
      <c r="B238" t="s">
        <v>25</v>
      </c>
      <c r="C238" s="3">
        <v>42634</v>
      </c>
      <c r="D238">
        <v>1</v>
      </c>
      <c r="E238">
        <v>100</v>
      </c>
      <c r="H238" s="2" t="s">
        <v>52</v>
      </c>
      <c r="I238" s="2" t="s">
        <v>32</v>
      </c>
      <c r="J238">
        <v>14</v>
      </c>
      <c r="K238" s="2" t="s">
        <v>21</v>
      </c>
      <c r="L238" s="20" t="s">
        <v>87</v>
      </c>
      <c r="N238">
        <v>154.51</v>
      </c>
      <c r="O238">
        <f t="shared" si="17"/>
        <v>154.51</v>
      </c>
      <c r="P238" s="2">
        <f>IF(ISNUMBER(O238),SUMIFS(O$1:$O238,A$1:$A238,A238,H$1:$H238,H238,D$1:$D238,D238),"")</f>
        <v>288.06</v>
      </c>
      <c r="R238" s="5"/>
      <c r="AF238" s="2" t="str">
        <f t="shared" si="14"/>
        <v/>
      </c>
      <c r="AJ238">
        <v>4.0000000000000001E-3</v>
      </c>
      <c r="AK238">
        <v>6.0000000000000001E-3</v>
      </c>
      <c r="AL238">
        <v>7.8E-2</v>
      </c>
      <c r="AM238">
        <v>0.23899999999999999</v>
      </c>
      <c r="AN238">
        <v>0.67200000000000004</v>
      </c>
      <c r="AP238">
        <v>1E-3</v>
      </c>
      <c r="AS238" s="2" t="str">
        <f t="shared" si="15"/>
        <v/>
      </c>
      <c r="AT238" s="2" t="str">
        <f>IF(ISNUMBER(AS238),SUMIFS($AS$1:AS238,$A$1:A238,A238,$H$1:H238,H238,$D$1:D238,D238),"")</f>
        <v/>
      </c>
      <c r="AU238">
        <f t="shared" si="16"/>
        <v>9</v>
      </c>
    </row>
    <row r="239" spans="1:47" x14ac:dyDescent="0.25">
      <c r="A239" s="4" t="s">
        <v>24</v>
      </c>
      <c r="B239" t="s">
        <v>25</v>
      </c>
      <c r="C239" s="3">
        <v>42634</v>
      </c>
      <c r="D239">
        <v>1</v>
      </c>
      <c r="E239">
        <v>200</v>
      </c>
      <c r="H239" s="2" t="s">
        <v>52</v>
      </c>
      <c r="I239" s="2" t="s">
        <v>32</v>
      </c>
      <c r="J239">
        <v>14</v>
      </c>
      <c r="K239" s="2" t="s">
        <v>21</v>
      </c>
      <c r="L239" s="20" t="s">
        <v>87</v>
      </c>
      <c r="N239">
        <v>208.65</v>
      </c>
      <c r="O239">
        <f t="shared" si="17"/>
        <v>208.65</v>
      </c>
      <c r="P239" s="2">
        <f>IF(ISNUMBER(O239),SUMIFS(O$1:$O239,A$1:$A239,A239,H$1:$H239,H239,D$1:$D239,D239),"")</f>
        <v>350.73</v>
      </c>
      <c r="R239" s="5"/>
      <c r="AF239" s="2" t="str">
        <f t="shared" si="14"/>
        <v/>
      </c>
      <c r="AJ239">
        <v>8.0000000000000002E-3</v>
      </c>
      <c r="AK239">
        <v>4.0000000000000001E-3</v>
      </c>
      <c r="AL239">
        <v>0.122</v>
      </c>
      <c r="AM239">
        <v>0.23699999999999999</v>
      </c>
      <c r="AN239">
        <v>0.626</v>
      </c>
      <c r="AP239">
        <v>1E-3</v>
      </c>
      <c r="AS239" s="2" t="str">
        <f t="shared" si="15"/>
        <v/>
      </c>
      <c r="AT239" s="2" t="str">
        <f>IF(ISNUMBER(AS239),SUMIFS($AS$1:AS239,$A$1:A239,A239,$H$1:H239,H239,$D$1:D239,D239),"")</f>
        <v/>
      </c>
      <c r="AU239">
        <f t="shared" si="16"/>
        <v>9</v>
      </c>
    </row>
    <row r="240" spans="1:47" x14ac:dyDescent="0.25">
      <c r="A240" s="4" t="s">
        <v>30</v>
      </c>
      <c r="B240" t="s">
        <v>25</v>
      </c>
      <c r="C240" s="3">
        <v>42634</v>
      </c>
      <c r="D240">
        <v>1</v>
      </c>
      <c r="E240">
        <v>350</v>
      </c>
      <c r="H240" s="2" t="s">
        <v>52</v>
      </c>
      <c r="I240" s="2" t="s">
        <v>32</v>
      </c>
      <c r="J240">
        <v>14</v>
      </c>
      <c r="K240" s="2" t="s">
        <v>21</v>
      </c>
      <c r="L240" s="20" t="s">
        <v>87</v>
      </c>
      <c r="N240">
        <v>164.03</v>
      </c>
      <c r="O240">
        <f t="shared" si="17"/>
        <v>164.03</v>
      </c>
      <c r="P240" s="2">
        <f>IF(ISNUMBER(O240),SUMIFS(O$1:$O240,A$1:$A240,A240,H$1:$H240,H240,D$1:$D240,D240),"")</f>
        <v>249.28</v>
      </c>
      <c r="R240" s="5"/>
      <c r="AF240" s="2" t="str">
        <f t="shared" si="14"/>
        <v/>
      </c>
      <c r="AJ240">
        <v>1.4E-2</v>
      </c>
      <c r="AL240">
        <v>0.25600000000000001</v>
      </c>
      <c r="AM240">
        <v>4.2000000000000003E-2</v>
      </c>
      <c r="AN240">
        <v>0.66800000000000004</v>
      </c>
      <c r="AP240">
        <v>0.02</v>
      </c>
      <c r="AS240" s="2" t="str">
        <f t="shared" si="15"/>
        <v/>
      </c>
      <c r="AT240" s="2" t="str">
        <f>IF(ISNUMBER(AS240),SUMIFS($AS$1:AS240,$A$1:A240,A240,$H$1:H240,H240,$D$1:D240,D240),"")</f>
        <v/>
      </c>
      <c r="AU240">
        <f t="shared" si="16"/>
        <v>8</v>
      </c>
    </row>
    <row r="241" spans="1:47" x14ac:dyDescent="0.25">
      <c r="A241" s="4" t="s">
        <v>29</v>
      </c>
      <c r="B241" t="s">
        <v>25</v>
      </c>
      <c r="C241" s="3">
        <v>42634</v>
      </c>
      <c r="D241">
        <v>1</v>
      </c>
      <c r="E241">
        <v>500</v>
      </c>
      <c r="H241" s="2" t="s">
        <v>52</v>
      </c>
      <c r="I241" s="2" t="s">
        <v>32</v>
      </c>
      <c r="J241">
        <v>14</v>
      </c>
      <c r="K241" s="2" t="s">
        <v>21</v>
      </c>
      <c r="L241" s="20" t="s">
        <v>87</v>
      </c>
      <c r="N241">
        <v>169.17</v>
      </c>
      <c r="O241">
        <f t="shared" si="17"/>
        <v>169.17</v>
      </c>
      <c r="P241" s="2">
        <f>IF(ISNUMBER(O241),SUMIFS(O$1:$O241,A$1:$A241,A241,H$1:$H241,H241,D$1:$D241,D241),"")</f>
        <v>311.76</v>
      </c>
      <c r="R241" s="5"/>
      <c r="AF241" s="2" t="str">
        <f t="shared" si="14"/>
        <v/>
      </c>
      <c r="AJ241">
        <v>0.111</v>
      </c>
      <c r="AL241">
        <v>0.127</v>
      </c>
      <c r="AM241">
        <v>0.23799999999999999</v>
      </c>
      <c r="AN241">
        <v>0.52300000000000002</v>
      </c>
      <c r="AP241">
        <v>1E-3</v>
      </c>
      <c r="AS241" s="2" t="str">
        <f t="shared" si="15"/>
        <v/>
      </c>
      <c r="AT241" s="2" t="str">
        <f>IF(ISNUMBER(AS241),SUMIFS($AS$1:AS241,$A$1:A241,A241,$H$1:H241,H241,$D$1:D241,D241),"")</f>
        <v/>
      </c>
      <c r="AU241">
        <f t="shared" si="16"/>
        <v>8</v>
      </c>
    </row>
    <row r="242" spans="1:47" x14ac:dyDescent="0.25">
      <c r="A242" s="4" t="s">
        <v>26</v>
      </c>
      <c r="B242" t="s">
        <v>25</v>
      </c>
      <c r="C242" s="3">
        <v>42634</v>
      </c>
      <c r="D242">
        <v>2</v>
      </c>
      <c r="E242">
        <v>0</v>
      </c>
      <c r="H242" s="2" t="s">
        <v>52</v>
      </c>
      <c r="I242" s="2" t="s">
        <v>32</v>
      </c>
      <c r="J242">
        <v>14</v>
      </c>
      <c r="K242" s="2" t="s">
        <v>21</v>
      </c>
      <c r="L242" s="20" t="s">
        <v>87</v>
      </c>
      <c r="N242">
        <v>75.14</v>
      </c>
      <c r="O242">
        <f t="shared" si="17"/>
        <v>75.14</v>
      </c>
      <c r="P242" s="2">
        <f>IF(ISNUMBER(O242),SUMIFS(O$1:$O242,A$1:$A242,A242,H$1:$H242,H242,D$1:$D242,D242),"")</f>
        <v>93.62</v>
      </c>
      <c r="R242" s="5"/>
      <c r="AF242" s="2" t="str">
        <f t="shared" si="14"/>
        <v/>
      </c>
      <c r="AJ242">
        <v>6.7000000000000004E-2</v>
      </c>
      <c r="AK242">
        <v>2.9000000000000001E-2</v>
      </c>
      <c r="AL242">
        <v>0.151</v>
      </c>
      <c r="AM242">
        <v>0.26100000000000001</v>
      </c>
      <c r="AN242">
        <v>0.46100000000000002</v>
      </c>
      <c r="AP242">
        <v>2.9000000000000001E-2</v>
      </c>
      <c r="AS242" s="2" t="str">
        <f t="shared" si="15"/>
        <v/>
      </c>
      <c r="AT242" s="2" t="str">
        <f>IF(ISNUMBER(AS242),SUMIFS($AS$1:AS242,$A$1:A242,A242,$H$1:H242,H242,$D$1:D242,D242),"")</f>
        <v/>
      </c>
      <c r="AU242">
        <f t="shared" si="16"/>
        <v>9</v>
      </c>
    </row>
    <row r="243" spans="1:47" x14ac:dyDescent="0.25">
      <c r="A243" s="4" t="s">
        <v>28</v>
      </c>
      <c r="B243" t="s">
        <v>25</v>
      </c>
      <c r="C243" s="3">
        <v>42634</v>
      </c>
      <c r="D243">
        <v>2</v>
      </c>
      <c r="E243">
        <v>50</v>
      </c>
      <c r="H243" s="2" t="s">
        <v>52</v>
      </c>
      <c r="I243" s="2" t="s">
        <v>32</v>
      </c>
      <c r="J243">
        <v>14</v>
      </c>
      <c r="K243" s="2" t="s">
        <v>21</v>
      </c>
      <c r="L243" s="20" t="s">
        <v>87</v>
      </c>
      <c r="N243">
        <v>147.28</v>
      </c>
      <c r="O243">
        <f t="shared" si="17"/>
        <v>147.28</v>
      </c>
      <c r="P243" s="2">
        <f>IF(ISNUMBER(O243),SUMIFS(O$1:$O243,A$1:$A243,A243,H$1:$H243,H243,D$1:$D243,D243),"")</f>
        <v>276.52999999999997</v>
      </c>
      <c r="R243" s="5"/>
      <c r="AF243" s="2" t="str">
        <f t="shared" si="14"/>
        <v/>
      </c>
      <c r="AJ243">
        <v>6.0000000000000001E-3</v>
      </c>
      <c r="AK243">
        <v>3.0000000000000001E-3</v>
      </c>
      <c r="AL243">
        <v>2.5999999999999999E-2</v>
      </c>
      <c r="AM243">
        <v>0.372</v>
      </c>
      <c r="AN243">
        <v>0.59</v>
      </c>
      <c r="AP243">
        <v>2E-3</v>
      </c>
      <c r="AS243" s="2" t="str">
        <f t="shared" si="15"/>
        <v/>
      </c>
      <c r="AT243" s="2" t="str">
        <f>IF(ISNUMBER(AS243),SUMIFS($AS$1:AS243,$A$1:A243,A243,$H$1:H243,H243,$D$1:D243,D243),"")</f>
        <v/>
      </c>
      <c r="AU243">
        <f t="shared" si="16"/>
        <v>9</v>
      </c>
    </row>
    <row r="244" spans="1:47" x14ac:dyDescent="0.25">
      <c r="A244" s="4" t="s">
        <v>27</v>
      </c>
      <c r="B244" t="s">
        <v>25</v>
      </c>
      <c r="C244" s="3">
        <v>42634</v>
      </c>
      <c r="D244">
        <v>2</v>
      </c>
      <c r="E244">
        <v>100</v>
      </c>
      <c r="H244" s="2" t="s">
        <v>52</v>
      </c>
      <c r="I244" s="2" t="s">
        <v>32</v>
      </c>
      <c r="J244">
        <v>14</v>
      </c>
      <c r="K244" s="2" t="s">
        <v>21</v>
      </c>
      <c r="L244" s="20" t="s">
        <v>87</v>
      </c>
      <c r="N244">
        <v>76.44</v>
      </c>
      <c r="O244">
        <f t="shared" si="17"/>
        <v>76.44</v>
      </c>
      <c r="P244" s="2">
        <f>IF(ISNUMBER(O244),SUMIFS(O$1:$O244,A$1:$A244,A244,H$1:$H244,H244,D$1:$D244,D244),"")</f>
        <v>137.56</v>
      </c>
      <c r="R244" s="5"/>
      <c r="AF244" s="2" t="str">
        <f t="shared" si="14"/>
        <v/>
      </c>
      <c r="AJ244">
        <v>9.5000000000000001E-2</v>
      </c>
      <c r="AK244">
        <v>0.03</v>
      </c>
      <c r="AL244">
        <v>9.5000000000000001E-2</v>
      </c>
      <c r="AM244">
        <v>0.66900000000000004</v>
      </c>
      <c r="AN244">
        <v>0.109</v>
      </c>
      <c r="AP244">
        <v>1E-3</v>
      </c>
      <c r="AS244" s="2" t="str">
        <f t="shared" si="15"/>
        <v/>
      </c>
      <c r="AT244" s="2" t="str">
        <f>IF(ISNUMBER(AS244),SUMIFS($AS$1:AS244,$A$1:A244,A244,$H$1:H244,H244,$D$1:D244,D244),"")</f>
        <v/>
      </c>
      <c r="AU244">
        <f t="shared" si="16"/>
        <v>9</v>
      </c>
    </row>
    <row r="245" spans="1:47" x14ac:dyDescent="0.25">
      <c r="A245" s="4" t="s">
        <v>24</v>
      </c>
      <c r="B245" t="s">
        <v>25</v>
      </c>
      <c r="C245" s="3">
        <v>42634</v>
      </c>
      <c r="D245">
        <v>2</v>
      </c>
      <c r="E245">
        <v>200</v>
      </c>
      <c r="H245" s="2" t="s">
        <v>52</v>
      </c>
      <c r="I245" s="2" t="s">
        <v>32</v>
      </c>
      <c r="J245">
        <v>14</v>
      </c>
      <c r="K245" s="2" t="s">
        <v>21</v>
      </c>
      <c r="L245" s="20" t="s">
        <v>87</v>
      </c>
      <c r="N245">
        <v>122.87</v>
      </c>
      <c r="O245">
        <f t="shared" si="17"/>
        <v>122.87</v>
      </c>
      <c r="P245" s="2">
        <f>IF(ISNUMBER(O245),SUMIFS(O$1:$O245,A$1:$A245,A245,H$1:$H245,H245,D$1:$D245,D245),"")</f>
        <v>208.35000000000002</v>
      </c>
      <c r="R245" s="5"/>
      <c r="AF245" s="2" t="str">
        <f t="shared" si="14"/>
        <v/>
      </c>
      <c r="AJ245">
        <v>2.3E-2</v>
      </c>
      <c r="AL245">
        <v>0.26800000000000002</v>
      </c>
      <c r="AM245">
        <v>0.49399999999999999</v>
      </c>
      <c r="AN245">
        <v>0.215</v>
      </c>
      <c r="AP245">
        <v>0</v>
      </c>
      <c r="AS245" s="2" t="str">
        <f t="shared" si="15"/>
        <v/>
      </c>
      <c r="AT245" s="2" t="str">
        <f>IF(ISNUMBER(AS245),SUMIFS($AS$1:AS245,$A$1:A245,A245,$H$1:H245,H245,$D$1:D245,D245),"")</f>
        <v/>
      </c>
      <c r="AU245">
        <f t="shared" si="16"/>
        <v>8</v>
      </c>
    </row>
    <row r="246" spans="1:47" x14ac:dyDescent="0.25">
      <c r="A246" s="4" t="s">
        <v>30</v>
      </c>
      <c r="B246" t="s">
        <v>25</v>
      </c>
      <c r="C246" s="3">
        <v>42634</v>
      </c>
      <c r="D246">
        <v>2</v>
      </c>
      <c r="E246">
        <v>350</v>
      </c>
      <c r="H246" s="2" t="s">
        <v>52</v>
      </c>
      <c r="I246" s="2" t="s">
        <v>32</v>
      </c>
      <c r="J246">
        <v>14</v>
      </c>
      <c r="K246" s="2" t="s">
        <v>21</v>
      </c>
      <c r="L246" s="20" t="s">
        <v>87</v>
      </c>
      <c r="N246">
        <v>123.34</v>
      </c>
      <c r="O246">
        <f t="shared" si="17"/>
        <v>123.34</v>
      </c>
      <c r="P246" s="2">
        <f>IF(ISNUMBER(O246),SUMIFS(O$1:$O246,A$1:$A246,A246,H$1:$H246,H246,D$1:$D246,D246),"")</f>
        <v>200.64</v>
      </c>
      <c r="R246" s="5"/>
      <c r="AF246" s="2" t="str">
        <f t="shared" si="14"/>
        <v/>
      </c>
      <c r="AJ246">
        <v>0.161</v>
      </c>
      <c r="AL246">
        <v>0.31</v>
      </c>
      <c r="AM246">
        <v>0.503</v>
      </c>
      <c r="AN246">
        <v>2.4E-2</v>
      </c>
      <c r="AP246">
        <v>1E-3</v>
      </c>
      <c r="AS246" s="2" t="str">
        <f t="shared" si="15"/>
        <v/>
      </c>
      <c r="AT246" s="2" t="str">
        <f>IF(ISNUMBER(AS246),SUMIFS($AS$1:AS246,$A$1:A246,A246,$H$1:H246,H246,$D$1:D246,D246),"")</f>
        <v/>
      </c>
      <c r="AU246">
        <f t="shared" si="16"/>
        <v>8</v>
      </c>
    </row>
    <row r="247" spans="1:47" x14ac:dyDescent="0.25">
      <c r="A247" s="4" t="s">
        <v>29</v>
      </c>
      <c r="B247" t="s">
        <v>25</v>
      </c>
      <c r="C247" s="3">
        <v>42634</v>
      </c>
      <c r="D247">
        <v>2</v>
      </c>
      <c r="E247">
        <v>500</v>
      </c>
      <c r="H247" s="2" t="s">
        <v>52</v>
      </c>
      <c r="I247" s="2" t="s">
        <v>32</v>
      </c>
      <c r="J247">
        <v>14</v>
      </c>
      <c r="K247" s="2" t="s">
        <v>21</v>
      </c>
      <c r="L247" s="20" t="s">
        <v>87</v>
      </c>
      <c r="N247">
        <v>127.65</v>
      </c>
      <c r="O247">
        <f t="shared" si="17"/>
        <v>127.65</v>
      </c>
      <c r="P247" s="2">
        <f>IF(ISNUMBER(O247),SUMIFS(O$1:$O247,A$1:$A247,A247,H$1:$H247,H247,D$1:$D247,D247),"")</f>
        <v>217.49</v>
      </c>
      <c r="R247" s="5"/>
      <c r="AF247" s="2" t="str">
        <f t="shared" si="14"/>
        <v/>
      </c>
      <c r="AJ247">
        <v>0.27900000000000003</v>
      </c>
      <c r="AK247">
        <v>1E-3</v>
      </c>
      <c r="AL247">
        <v>6.8000000000000005E-2</v>
      </c>
      <c r="AM247">
        <v>0.39700000000000002</v>
      </c>
      <c r="AN247">
        <v>0.224</v>
      </c>
      <c r="AP247">
        <v>0.03</v>
      </c>
      <c r="AS247" s="2" t="str">
        <f t="shared" si="15"/>
        <v/>
      </c>
      <c r="AT247" s="2" t="str">
        <f>IF(ISNUMBER(AS247),SUMIFS($AS$1:AS247,$A$1:A247,A247,$H$1:H247,H247,$D$1:D247,D247),"")</f>
        <v/>
      </c>
      <c r="AU247">
        <f t="shared" si="16"/>
        <v>9</v>
      </c>
    </row>
    <row r="248" spans="1:47" x14ac:dyDescent="0.25">
      <c r="A248" s="4" t="s">
        <v>26</v>
      </c>
      <c r="B248" t="s">
        <v>25</v>
      </c>
      <c r="C248" s="3">
        <v>42634</v>
      </c>
      <c r="D248">
        <v>3</v>
      </c>
      <c r="E248">
        <v>0</v>
      </c>
      <c r="H248" s="2" t="s">
        <v>52</v>
      </c>
      <c r="I248" s="2" t="s">
        <v>32</v>
      </c>
      <c r="J248">
        <v>14</v>
      </c>
      <c r="K248" s="2" t="s">
        <v>21</v>
      </c>
      <c r="L248" s="20" t="s">
        <v>87</v>
      </c>
      <c r="N248">
        <v>60.63</v>
      </c>
      <c r="O248">
        <f t="shared" si="17"/>
        <v>60.63</v>
      </c>
      <c r="P248" s="2">
        <f>IF(ISNUMBER(O248),SUMIFS(O$1:$O248,A$1:$A248,A248,H$1:$H248,H248,D$1:$D248,D248),"")</f>
        <v>114.71000000000001</v>
      </c>
      <c r="R248" s="5"/>
      <c r="AF248" s="2" t="str">
        <f t="shared" si="14"/>
        <v/>
      </c>
      <c r="AJ248">
        <v>1.4999999999999999E-2</v>
      </c>
      <c r="AK248">
        <v>2.5999999999999999E-2</v>
      </c>
      <c r="AL248">
        <v>0.17699999999999999</v>
      </c>
      <c r="AM248">
        <v>0.64400000000000002</v>
      </c>
      <c r="AN248">
        <v>0.13700000000000001</v>
      </c>
      <c r="AP248">
        <v>1E-3</v>
      </c>
      <c r="AS248" s="2" t="str">
        <f t="shared" si="15"/>
        <v/>
      </c>
      <c r="AT248" s="2" t="str">
        <f>IF(ISNUMBER(AS248),SUMIFS($AS$1:AS248,$A$1:A248,A248,$H$1:H248,H248,$D$1:D248,D248),"")</f>
        <v/>
      </c>
      <c r="AU248">
        <f t="shared" si="16"/>
        <v>9</v>
      </c>
    </row>
    <row r="249" spans="1:47" x14ac:dyDescent="0.25">
      <c r="A249" s="4" t="s">
        <v>28</v>
      </c>
      <c r="B249" t="s">
        <v>25</v>
      </c>
      <c r="C249" s="3">
        <v>42634</v>
      </c>
      <c r="D249">
        <v>3</v>
      </c>
      <c r="E249">
        <v>50</v>
      </c>
      <c r="H249" s="2" t="s">
        <v>52</v>
      </c>
      <c r="I249" s="2" t="s">
        <v>32</v>
      </c>
      <c r="J249">
        <v>14</v>
      </c>
      <c r="K249" s="2" t="s">
        <v>21</v>
      </c>
      <c r="L249" s="20" t="s">
        <v>87</v>
      </c>
      <c r="N249">
        <v>69.27</v>
      </c>
      <c r="O249">
        <f t="shared" si="17"/>
        <v>69.27</v>
      </c>
      <c r="P249" s="2">
        <f>IF(ISNUMBER(O249),SUMIFS(O$1:$O249,A$1:$A249,A249,H$1:$H249,H249,D$1:$D249,D249),"")</f>
        <v>111.34</v>
      </c>
      <c r="R249" s="5"/>
      <c r="AF249" s="2" t="str">
        <f t="shared" si="14"/>
        <v/>
      </c>
      <c r="AJ249">
        <v>4.2999999999999997E-2</v>
      </c>
      <c r="AK249">
        <v>3.5000000000000003E-2</v>
      </c>
      <c r="AL249">
        <v>9.4E-2</v>
      </c>
      <c r="AM249">
        <v>0.67100000000000004</v>
      </c>
      <c r="AN249">
        <v>0.14799999999999999</v>
      </c>
      <c r="AP249">
        <v>8.0000000000000002E-3</v>
      </c>
      <c r="AS249" s="2" t="str">
        <f t="shared" si="15"/>
        <v/>
      </c>
      <c r="AT249" s="2" t="str">
        <f>IF(ISNUMBER(AS249),SUMIFS($AS$1:AS249,$A$1:A249,A249,$H$1:H249,H249,$D$1:D249,D249),"")</f>
        <v/>
      </c>
      <c r="AU249">
        <f t="shared" si="16"/>
        <v>9</v>
      </c>
    </row>
    <row r="250" spans="1:47" x14ac:dyDescent="0.25">
      <c r="A250" s="4" t="s">
        <v>27</v>
      </c>
      <c r="B250" t="s">
        <v>25</v>
      </c>
      <c r="C250" s="3">
        <v>42634</v>
      </c>
      <c r="D250">
        <v>3</v>
      </c>
      <c r="E250">
        <v>100</v>
      </c>
      <c r="H250" s="2" t="s">
        <v>52</v>
      </c>
      <c r="I250" s="2" t="s">
        <v>32</v>
      </c>
      <c r="J250">
        <v>14</v>
      </c>
      <c r="K250" s="2" t="s">
        <v>21</v>
      </c>
      <c r="L250" s="20" t="s">
        <v>87</v>
      </c>
      <c r="N250">
        <v>107.17</v>
      </c>
      <c r="O250">
        <f t="shared" si="17"/>
        <v>107.17</v>
      </c>
      <c r="P250" s="2">
        <f>IF(ISNUMBER(O250),SUMIFS(O$1:$O250,A$1:$A250,A250,H$1:$H250,H250,D$1:$D250,D250),"")</f>
        <v>204.61</v>
      </c>
      <c r="R250" s="5"/>
      <c r="AF250" s="2" t="str">
        <f t="shared" si="14"/>
        <v/>
      </c>
      <c r="AJ250">
        <v>2.8000000000000001E-2</v>
      </c>
      <c r="AK250">
        <v>0.121</v>
      </c>
      <c r="AL250">
        <v>8.9999999999999993E-3</v>
      </c>
      <c r="AM250">
        <v>0.55500000000000005</v>
      </c>
      <c r="AN250">
        <v>0.27900000000000003</v>
      </c>
      <c r="AP250">
        <v>6.0000000000000001E-3</v>
      </c>
      <c r="AS250" s="2" t="str">
        <f t="shared" si="15"/>
        <v/>
      </c>
      <c r="AT250" s="2" t="str">
        <f>IF(ISNUMBER(AS250),SUMIFS($AS$1:AS250,$A$1:A250,A250,$H$1:H250,H250,$D$1:D250,D250),"")</f>
        <v/>
      </c>
      <c r="AU250">
        <f t="shared" si="16"/>
        <v>9</v>
      </c>
    </row>
    <row r="251" spans="1:47" x14ac:dyDescent="0.25">
      <c r="A251" s="4" t="s">
        <v>24</v>
      </c>
      <c r="B251" t="s">
        <v>25</v>
      </c>
      <c r="C251" s="3">
        <v>42634</v>
      </c>
      <c r="D251">
        <v>3</v>
      </c>
      <c r="E251">
        <v>200</v>
      </c>
      <c r="H251" s="2" t="s">
        <v>52</v>
      </c>
      <c r="I251" s="2" t="s">
        <v>32</v>
      </c>
      <c r="J251">
        <v>14</v>
      </c>
      <c r="K251" s="2" t="s">
        <v>21</v>
      </c>
      <c r="L251" s="20" t="s">
        <v>87</v>
      </c>
      <c r="N251">
        <v>129.88999999999999</v>
      </c>
      <c r="O251">
        <f t="shared" si="17"/>
        <v>129.88999999999999</v>
      </c>
      <c r="P251" s="2">
        <f>IF(ISNUMBER(O251),SUMIFS(O$1:$O251,A$1:$A251,A251,H$1:$H251,H251,D$1:$D251,D251),"")</f>
        <v>262.40999999999997</v>
      </c>
      <c r="R251" s="5"/>
      <c r="AF251" s="2" t="str">
        <f t="shared" si="14"/>
        <v/>
      </c>
      <c r="AJ251">
        <v>3.2000000000000001E-2</v>
      </c>
      <c r="AK251">
        <v>2E-3</v>
      </c>
      <c r="AL251">
        <v>0.161</v>
      </c>
      <c r="AM251">
        <v>0.623</v>
      </c>
      <c r="AN251">
        <v>0.17199999999999999</v>
      </c>
      <c r="AP251">
        <v>4.0000000000000001E-3</v>
      </c>
      <c r="AS251" s="2" t="str">
        <f t="shared" si="15"/>
        <v/>
      </c>
      <c r="AT251" s="2" t="str">
        <f>IF(ISNUMBER(AS251),SUMIFS($AS$1:AS251,$A$1:A251,A251,$H$1:H251,H251,$D$1:D251,D251),"")</f>
        <v/>
      </c>
      <c r="AU251">
        <f t="shared" si="16"/>
        <v>9</v>
      </c>
    </row>
    <row r="252" spans="1:47" x14ac:dyDescent="0.25">
      <c r="A252" s="4" t="s">
        <v>30</v>
      </c>
      <c r="B252" t="s">
        <v>25</v>
      </c>
      <c r="C252" s="3">
        <v>42634</v>
      </c>
      <c r="D252">
        <v>3</v>
      </c>
      <c r="E252">
        <v>350</v>
      </c>
      <c r="H252" s="2" t="s">
        <v>52</v>
      </c>
      <c r="I252" s="2" t="s">
        <v>32</v>
      </c>
      <c r="J252">
        <v>14</v>
      </c>
      <c r="K252" s="2" t="s">
        <v>21</v>
      </c>
      <c r="L252" s="20" t="s">
        <v>87</v>
      </c>
      <c r="N252">
        <v>139.78</v>
      </c>
      <c r="O252">
        <f t="shared" si="17"/>
        <v>139.78</v>
      </c>
      <c r="P252" s="2">
        <f>IF(ISNUMBER(O252),SUMIFS(O$1:$O252,A$1:$A252,A252,H$1:$H252,H252,D$1:$D252,D252),"")</f>
        <v>267.69</v>
      </c>
      <c r="R252" s="5"/>
      <c r="AF252" s="2" t="str">
        <f t="shared" si="14"/>
        <v/>
      </c>
      <c r="AJ252">
        <v>5.2999999999999999E-2</v>
      </c>
      <c r="AL252">
        <v>0.26900000000000002</v>
      </c>
      <c r="AM252">
        <v>0.51400000000000001</v>
      </c>
      <c r="AN252">
        <v>0.151</v>
      </c>
      <c r="AP252">
        <v>1.2E-2</v>
      </c>
      <c r="AS252" s="2" t="str">
        <f t="shared" si="15"/>
        <v/>
      </c>
      <c r="AT252" s="2" t="str">
        <f>IF(ISNUMBER(AS252),SUMIFS($AS$1:AS252,$A$1:A252,A252,$H$1:H252,H252,$D$1:D252,D252),"")</f>
        <v/>
      </c>
      <c r="AU252">
        <f t="shared" si="16"/>
        <v>8</v>
      </c>
    </row>
    <row r="253" spans="1:47" x14ac:dyDescent="0.25">
      <c r="A253" s="4" t="s">
        <v>29</v>
      </c>
      <c r="B253" t="s">
        <v>25</v>
      </c>
      <c r="C253" s="3">
        <v>42634</v>
      </c>
      <c r="D253">
        <v>3</v>
      </c>
      <c r="E253">
        <v>500</v>
      </c>
      <c r="H253" s="2" t="s">
        <v>52</v>
      </c>
      <c r="I253" s="2" t="s">
        <v>32</v>
      </c>
      <c r="J253">
        <v>14</v>
      </c>
      <c r="K253" s="2" t="s">
        <v>21</v>
      </c>
      <c r="L253" s="20" t="s">
        <v>87</v>
      </c>
      <c r="N253">
        <v>114.55</v>
      </c>
      <c r="O253">
        <f t="shared" si="17"/>
        <v>114.55</v>
      </c>
      <c r="P253" s="2">
        <f>IF(ISNUMBER(O253),SUMIFS(O$1:$O253,A$1:$A253,A253,H$1:$H253,H253,D$1:$D253,D253),"")</f>
        <v>166.26999999999998</v>
      </c>
      <c r="R253" s="5"/>
      <c r="AF253" s="2" t="str">
        <f t="shared" si="14"/>
        <v/>
      </c>
      <c r="AJ253">
        <v>0.02</v>
      </c>
      <c r="AK253">
        <v>1E-3</v>
      </c>
      <c r="AL253">
        <v>0.19800000000000001</v>
      </c>
      <c r="AM253">
        <v>0.49299999999999999</v>
      </c>
      <c r="AN253">
        <v>0.17</v>
      </c>
      <c r="AP253">
        <v>0.11600000000000001</v>
      </c>
      <c r="AS253" s="2" t="str">
        <f t="shared" si="15"/>
        <v/>
      </c>
      <c r="AT253" s="2" t="str">
        <f>IF(ISNUMBER(AS253),SUMIFS($AS$1:AS253,$A$1:A253,A253,$H$1:H253,H253,$D$1:D253,D253),"")</f>
        <v/>
      </c>
      <c r="AU253">
        <f t="shared" si="16"/>
        <v>9</v>
      </c>
    </row>
    <row r="254" spans="1:47" x14ac:dyDescent="0.25">
      <c r="A254" s="4" t="s">
        <v>26</v>
      </c>
      <c r="B254" t="s">
        <v>25</v>
      </c>
      <c r="C254" s="3">
        <v>42669</v>
      </c>
      <c r="D254">
        <v>1</v>
      </c>
      <c r="E254">
        <v>0</v>
      </c>
      <c r="H254" s="2" t="s">
        <v>52</v>
      </c>
      <c r="I254" s="2" t="s">
        <v>32</v>
      </c>
      <c r="J254">
        <v>15</v>
      </c>
      <c r="K254" s="2" t="s">
        <v>21</v>
      </c>
      <c r="L254" s="20" t="s">
        <v>87</v>
      </c>
      <c r="N254">
        <v>258.83</v>
      </c>
      <c r="O254">
        <f t="shared" si="17"/>
        <v>258.83</v>
      </c>
      <c r="P254" s="2">
        <f>IF(ISNUMBER(O254),SUMIFS(O$1:$O254,A$1:$A254,A254,H$1:$H254,H254,D$1:$D254,D254),"")</f>
        <v>498.52</v>
      </c>
      <c r="R254" s="5"/>
      <c r="AF254" s="2" t="str">
        <f t="shared" si="14"/>
        <v/>
      </c>
      <c r="AJ254">
        <v>4.9000000000000002E-2</v>
      </c>
      <c r="AK254">
        <v>2E-3</v>
      </c>
      <c r="AL254">
        <v>0.13400000000000001</v>
      </c>
      <c r="AM254">
        <v>0.28599999999999998</v>
      </c>
      <c r="AN254">
        <v>0.49199999999999999</v>
      </c>
      <c r="AP254">
        <v>3.4000000000000002E-2</v>
      </c>
      <c r="AS254" s="2" t="str">
        <f t="shared" si="15"/>
        <v/>
      </c>
      <c r="AT254" s="2" t="str">
        <f>IF(ISNUMBER(AS254),SUMIFS($AS$1:AS254,$A$1:A254,A254,$H$1:H254,H254,$D$1:D254,D254),"")</f>
        <v/>
      </c>
      <c r="AU254">
        <f t="shared" si="16"/>
        <v>9</v>
      </c>
    </row>
    <row r="255" spans="1:47" x14ac:dyDescent="0.25">
      <c r="A255" s="4" t="s">
        <v>28</v>
      </c>
      <c r="B255" t="s">
        <v>25</v>
      </c>
      <c r="C255" s="3">
        <v>42669</v>
      </c>
      <c r="D255">
        <v>1</v>
      </c>
      <c r="E255">
        <v>50</v>
      </c>
      <c r="H255" s="2" t="s">
        <v>52</v>
      </c>
      <c r="I255" s="2" t="s">
        <v>32</v>
      </c>
      <c r="J255">
        <v>15</v>
      </c>
      <c r="K255" s="2" t="s">
        <v>21</v>
      </c>
      <c r="L255" s="20" t="s">
        <v>87</v>
      </c>
      <c r="N255">
        <v>283.02</v>
      </c>
      <c r="O255">
        <f t="shared" si="17"/>
        <v>283.02</v>
      </c>
      <c r="P255" s="2">
        <f>IF(ISNUMBER(O255),SUMIFS(O$1:$O255,A$1:$A255,A255,H$1:$H255,H255,D$1:$D255,D255),"")</f>
        <v>571.54</v>
      </c>
      <c r="R255" s="5"/>
      <c r="AF255" s="2" t="str">
        <f t="shared" si="14"/>
        <v/>
      </c>
      <c r="AJ255">
        <v>9.7000000000000003E-2</v>
      </c>
      <c r="AK255">
        <v>4.0000000000000001E-3</v>
      </c>
      <c r="AL255">
        <v>0.13300000000000001</v>
      </c>
      <c r="AM255">
        <v>9.2999999999999999E-2</v>
      </c>
      <c r="AN255">
        <v>0.61599999999999999</v>
      </c>
      <c r="AP255">
        <v>5.5E-2</v>
      </c>
      <c r="AS255" s="2" t="str">
        <f t="shared" si="15"/>
        <v/>
      </c>
      <c r="AT255" s="2" t="str">
        <f>IF(ISNUMBER(AS255),SUMIFS($AS$1:AS255,$A$1:A255,A255,$H$1:H255,H255,$D$1:D255,D255),"")</f>
        <v/>
      </c>
      <c r="AU255">
        <f t="shared" si="16"/>
        <v>9</v>
      </c>
    </row>
    <row r="256" spans="1:47" x14ac:dyDescent="0.25">
      <c r="A256" s="4" t="s">
        <v>27</v>
      </c>
      <c r="B256" t="s">
        <v>25</v>
      </c>
      <c r="C256" s="3">
        <v>42669</v>
      </c>
      <c r="D256">
        <v>1</v>
      </c>
      <c r="E256">
        <v>100</v>
      </c>
      <c r="H256" s="2" t="s">
        <v>52</v>
      </c>
      <c r="I256" s="2" t="s">
        <v>32</v>
      </c>
      <c r="J256">
        <v>15</v>
      </c>
      <c r="K256" s="2" t="s">
        <v>21</v>
      </c>
      <c r="L256" s="20" t="s">
        <v>87</v>
      </c>
      <c r="N256">
        <v>252.58</v>
      </c>
      <c r="O256">
        <f t="shared" si="17"/>
        <v>252.58</v>
      </c>
      <c r="P256" s="2">
        <f>IF(ISNUMBER(O256),SUMIFS(O$1:$O256,A$1:$A256,A256,H$1:$H256,H256,D$1:$D256,D256),"")</f>
        <v>540.64</v>
      </c>
      <c r="R256" s="5"/>
      <c r="AF256" s="2" t="str">
        <f t="shared" si="14"/>
        <v/>
      </c>
      <c r="AJ256">
        <v>2.9000000000000001E-2</v>
      </c>
      <c r="AK256">
        <v>4.0000000000000001E-3</v>
      </c>
      <c r="AL256">
        <v>0.159</v>
      </c>
      <c r="AM256">
        <v>0.14099999999999999</v>
      </c>
      <c r="AN256">
        <v>0.64900000000000002</v>
      </c>
      <c r="AP256">
        <v>1.2999999999999999E-2</v>
      </c>
      <c r="AS256" s="2" t="str">
        <f t="shared" si="15"/>
        <v/>
      </c>
      <c r="AT256" s="2" t="str">
        <f>IF(ISNUMBER(AS256),SUMIFS($AS$1:AS256,$A$1:A256,A256,$H$1:H256,H256,$D$1:D256,D256),"")</f>
        <v/>
      </c>
      <c r="AU256">
        <f t="shared" si="16"/>
        <v>9</v>
      </c>
    </row>
    <row r="257" spans="1:47" x14ac:dyDescent="0.25">
      <c r="A257" s="4" t="s">
        <v>24</v>
      </c>
      <c r="B257" t="s">
        <v>25</v>
      </c>
      <c r="C257" s="3">
        <v>42669</v>
      </c>
      <c r="D257">
        <v>1</v>
      </c>
      <c r="E257">
        <v>200</v>
      </c>
      <c r="H257" s="2" t="s">
        <v>52</v>
      </c>
      <c r="I257" s="2" t="s">
        <v>32</v>
      </c>
      <c r="J257">
        <v>15</v>
      </c>
      <c r="K257" s="2" t="s">
        <v>21</v>
      </c>
      <c r="L257" s="20" t="s">
        <v>87</v>
      </c>
      <c r="N257">
        <v>288.86</v>
      </c>
      <c r="O257">
        <f t="shared" si="17"/>
        <v>288.86</v>
      </c>
      <c r="P257" s="2">
        <f>IF(ISNUMBER(O257),SUMIFS(O$1:$O257,A$1:$A257,A257,H$1:$H257,H257,D$1:$D257,D257),"")</f>
        <v>639.59</v>
      </c>
      <c r="R257" s="5"/>
      <c r="AF257" s="2" t="str">
        <f t="shared" si="14"/>
        <v/>
      </c>
      <c r="AJ257">
        <v>3.3000000000000002E-2</v>
      </c>
      <c r="AL257">
        <v>0.107</v>
      </c>
      <c r="AM257">
        <v>0.215</v>
      </c>
      <c r="AN257">
        <v>0.64100000000000001</v>
      </c>
      <c r="AP257">
        <v>3.0000000000000001E-3</v>
      </c>
      <c r="AS257" s="2" t="str">
        <f t="shared" si="15"/>
        <v/>
      </c>
      <c r="AT257" s="2" t="str">
        <f>IF(ISNUMBER(AS257),SUMIFS($AS$1:AS257,$A$1:A257,A257,$H$1:H257,H257,$D$1:D257,D257),"")</f>
        <v/>
      </c>
      <c r="AU257">
        <f t="shared" si="16"/>
        <v>8</v>
      </c>
    </row>
    <row r="258" spans="1:47" x14ac:dyDescent="0.25">
      <c r="A258" s="4" t="s">
        <v>30</v>
      </c>
      <c r="B258" t="s">
        <v>25</v>
      </c>
      <c r="C258" s="3">
        <v>42669</v>
      </c>
      <c r="D258">
        <v>1</v>
      </c>
      <c r="E258">
        <v>350</v>
      </c>
      <c r="H258" s="2" t="s">
        <v>52</v>
      </c>
      <c r="I258" s="2" t="s">
        <v>32</v>
      </c>
      <c r="J258">
        <v>15</v>
      </c>
      <c r="K258" s="2" t="s">
        <v>21</v>
      </c>
      <c r="L258" s="20" t="s">
        <v>87</v>
      </c>
      <c r="N258">
        <v>266.38</v>
      </c>
      <c r="O258">
        <f t="shared" si="17"/>
        <v>266.38</v>
      </c>
      <c r="P258" s="2">
        <f>IF(ISNUMBER(O258),SUMIFS(O$1:$O258,A$1:$A258,A258,H$1:$H258,H258,D$1:$D258,D258),"")</f>
        <v>515.66</v>
      </c>
      <c r="R258" s="5"/>
      <c r="AF258" s="2" t="str">
        <f t="shared" ref="AF258:AF321" si="18">IF(ISNUMBER(AG258),AG258,"")</f>
        <v/>
      </c>
      <c r="AJ258">
        <v>3.6999999999999998E-2</v>
      </c>
      <c r="AK258">
        <v>5.0000000000000001E-3</v>
      </c>
      <c r="AL258">
        <v>0.26</v>
      </c>
      <c r="AM258">
        <v>1.9E-2</v>
      </c>
      <c r="AN258">
        <v>0.39600000000000002</v>
      </c>
      <c r="AP258">
        <v>0.28100000000000003</v>
      </c>
      <c r="AS258" s="2" t="str">
        <f t="shared" ref="AS258:AS289" si="19">IF(AND(ISNUMBER(AG258),ISNUMBER(O258)),ROUND(O258*AG258,3),"")</f>
        <v/>
      </c>
      <c r="AT258" s="2" t="str">
        <f>IF(ISNUMBER(AS258),SUMIFS($AS$1:AS258,$A$1:A258,A258,$H$1:H258,H258,$D$1:D258,D258),"")</f>
        <v/>
      </c>
      <c r="AU258">
        <f t="shared" ref="AU258:AU289" si="20">COUNT(M258:AT258)</f>
        <v>9</v>
      </c>
    </row>
    <row r="259" spans="1:47" x14ac:dyDescent="0.25">
      <c r="A259" s="4" t="s">
        <v>29</v>
      </c>
      <c r="B259" t="s">
        <v>25</v>
      </c>
      <c r="C259" s="3">
        <v>42669</v>
      </c>
      <c r="D259">
        <v>1</v>
      </c>
      <c r="E259">
        <v>500</v>
      </c>
      <c r="H259" s="2" t="s">
        <v>52</v>
      </c>
      <c r="I259" s="2" t="s">
        <v>32</v>
      </c>
      <c r="J259">
        <v>15</v>
      </c>
      <c r="K259" s="2" t="s">
        <v>21</v>
      </c>
      <c r="L259" s="20" t="s">
        <v>87</v>
      </c>
      <c r="N259">
        <v>293.79000000000002</v>
      </c>
      <c r="O259">
        <f t="shared" ref="O259:O322" si="21">N259</f>
        <v>293.79000000000002</v>
      </c>
      <c r="P259" s="2">
        <f>IF(ISNUMBER(O259),SUMIFS(O$1:$O259,A$1:$A259,A259,H$1:$H259,H259,D$1:$D259,D259),"")</f>
        <v>605.54999999999995</v>
      </c>
      <c r="R259" s="5"/>
      <c r="AF259" s="2" t="str">
        <f t="shared" si="18"/>
        <v/>
      </c>
      <c r="AJ259">
        <v>0.155</v>
      </c>
      <c r="AK259">
        <v>1.0999999999999999E-2</v>
      </c>
      <c r="AL259">
        <v>0.23100000000000001</v>
      </c>
      <c r="AM259">
        <v>0.30299999999999999</v>
      </c>
      <c r="AN259">
        <v>0.29299999999999998</v>
      </c>
      <c r="AP259">
        <v>6.0000000000000001E-3</v>
      </c>
      <c r="AS259" s="2" t="str">
        <f t="shared" si="19"/>
        <v/>
      </c>
      <c r="AT259" s="2" t="str">
        <f>IF(ISNUMBER(AS259),SUMIFS($AS$1:AS259,$A$1:A259,A259,$H$1:H259,H259,$D$1:D259,D259),"")</f>
        <v/>
      </c>
      <c r="AU259">
        <f t="shared" si="20"/>
        <v>9</v>
      </c>
    </row>
    <row r="260" spans="1:47" x14ac:dyDescent="0.25">
      <c r="A260" s="4" t="s">
        <v>26</v>
      </c>
      <c r="B260" t="s">
        <v>25</v>
      </c>
      <c r="C260" s="3">
        <v>42669</v>
      </c>
      <c r="D260">
        <v>2</v>
      </c>
      <c r="E260">
        <v>0</v>
      </c>
      <c r="H260" s="2" t="s">
        <v>52</v>
      </c>
      <c r="I260" s="2" t="s">
        <v>32</v>
      </c>
      <c r="J260">
        <v>15</v>
      </c>
      <c r="K260" s="2" t="s">
        <v>21</v>
      </c>
      <c r="L260" s="20" t="s">
        <v>87</v>
      </c>
      <c r="N260">
        <v>237.92</v>
      </c>
      <c r="O260">
        <f t="shared" si="21"/>
        <v>237.92</v>
      </c>
      <c r="P260" s="2">
        <f>IF(ISNUMBER(O260),SUMIFS(O$1:$O260,A$1:$A260,A260,H$1:$H260,H260,D$1:$D260,D260),"")</f>
        <v>331.53999999999996</v>
      </c>
      <c r="R260" s="5"/>
      <c r="AF260" s="2" t="str">
        <f t="shared" si="18"/>
        <v/>
      </c>
      <c r="AJ260">
        <v>8.6999999999999994E-2</v>
      </c>
      <c r="AK260">
        <v>8.9999999999999993E-3</v>
      </c>
      <c r="AL260">
        <v>0.13700000000000001</v>
      </c>
      <c r="AM260">
        <v>0.122</v>
      </c>
      <c r="AN260">
        <v>0.61199999999999999</v>
      </c>
      <c r="AP260">
        <v>2.7E-2</v>
      </c>
      <c r="AS260" s="2" t="str">
        <f t="shared" si="19"/>
        <v/>
      </c>
      <c r="AT260" s="2" t="str">
        <f>IF(ISNUMBER(AS260),SUMIFS($AS$1:AS260,$A$1:A260,A260,$H$1:H260,H260,$D$1:D260,D260),"")</f>
        <v/>
      </c>
      <c r="AU260">
        <f t="shared" si="20"/>
        <v>9</v>
      </c>
    </row>
    <row r="261" spans="1:47" x14ac:dyDescent="0.25">
      <c r="A261" s="4" t="s">
        <v>28</v>
      </c>
      <c r="B261" t="s">
        <v>25</v>
      </c>
      <c r="C261" s="3">
        <v>42669</v>
      </c>
      <c r="D261">
        <v>2</v>
      </c>
      <c r="E261">
        <v>50</v>
      </c>
      <c r="H261" s="2" t="s">
        <v>52</v>
      </c>
      <c r="I261" s="2" t="s">
        <v>32</v>
      </c>
      <c r="J261">
        <v>15</v>
      </c>
      <c r="K261" s="2" t="s">
        <v>21</v>
      </c>
      <c r="L261" s="20" t="s">
        <v>87</v>
      </c>
      <c r="N261">
        <v>256.70999999999998</v>
      </c>
      <c r="O261">
        <f t="shared" si="21"/>
        <v>256.70999999999998</v>
      </c>
      <c r="P261" s="2">
        <f>IF(ISNUMBER(O261),SUMIFS(O$1:$O261,A$1:$A261,A261,H$1:$H261,H261,D$1:$D261,D261),"")</f>
        <v>533.24</v>
      </c>
      <c r="R261" s="5"/>
      <c r="AF261" s="2" t="str">
        <f t="shared" si="18"/>
        <v/>
      </c>
      <c r="AJ261">
        <v>2.1999999999999999E-2</v>
      </c>
      <c r="AK261">
        <v>7.0000000000000001E-3</v>
      </c>
      <c r="AL261">
        <v>5.8000000000000003E-2</v>
      </c>
      <c r="AM261">
        <v>0.308</v>
      </c>
      <c r="AN261">
        <v>0.59799999999999998</v>
      </c>
      <c r="AP261">
        <v>5.0000000000000001E-3</v>
      </c>
      <c r="AS261" s="2" t="str">
        <f t="shared" si="19"/>
        <v/>
      </c>
      <c r="AT261" s="2" t="str">
        <f>IF(ISNUMBER(AS261),SUMIFS($AS$1:AS261,$A$1:A261,A261,$H$1:H261,H261,$D$1:D261,D261),"")</f>
        <v/>
      </c>
      <c r="AU261">
        <f t="shared" si="20"/>
        <v>9</v>
      </c>
    </row>
    <row r="262" spans="1:47" x14ac:dyDescent="0.25">
      <c r="A262" s="4" t="s">
        <v>27</v>
      </c>
      <c r="B262" t="s">
        <v>25</v>
      </c>
      <c r="C262" s="3">
        <v>42669</v>
      </c>
      <c r="D262">
        <v>2</v>
      </c>
      <c r="E262">
        <v>100</v>
      </c>
      <c r="H262" s="2" t="s">
        <v>52</v>
      </c>
      <c r="I262" s="2" t="s">
        <v>32</v>
      </c>
      <c r="J262">
        <v>15</v>
      </c>
      <c r="K262" s="2" t="s">
        <v>21</v>
      </c>
      <c r="L262" s="20" t="s">
        <v>87</v>
      </c>
      <c r="N262">
        <v>186.06</v>
      </c>
      <c r="O262">
        <f t="shared" si="21"/>
        <v>186.06</v>
      </c>
      <c r="P262" s="2">
        <f>IF(ISNUMBER(O262),SUMIFS(O$1:$O262,A$1:$A262,A262,H$1:$H262,H262,D$1:$D262,D262),"")</f>
        <v>323.62</v>
      </c>
      <c r="R262" s="5"/>
      <c r="AF262" s="2" t="str">
        <f t="shared" si="18"/>
        <v/>
      </c>
      <c r="AJ262">
        <v>0.154</v>
      </c>
      <c r="AK262">
        <v>5.7000000000000002E-2</v>
      </c>
      <c r="AL262">
        <v>0.11600000000000001</v>
      </c>
      <c r="AM262">
        <v>0.41299999999999998</v>
      </c>
      <c r="AN262">
        <v>0.25600000000000001</v>
      </c>
      <c r="AP262">
        <v>1E-3</v>
      </c>
      <c r="AS262" s="2" t="str">
        <f t="shared" si="19"/>
        <v/>
      </c>
      <c r="AT262" s="2" t="str">
        <f>IF(ISNUMBER(AS262),SUMIFS($AS$1:AS262,$A$1:A262,A262,$H$1:H262,H262,$D$1:D262,D262),"")</f>
        <v/>
      </c>
      <c r="AU262">
        <f t="shared" si="20"/>
        <v>9</v>
      </c>
    </row>
    <row r="263" spans="1:47" x14ac:dyDescent="0.25">
      <c r="A263" s="4" t="s">
        <v>24</v>
      </c>
      <c r="B263" t="s">
        <v>25</v>
      </c>
      <c r="C263" s="3">
        <v>42669</v>
      </c>
      <c r="D263">
        <v>2</v>
      </c>
      <c r="E263">
        <v>200</v>
      </c>
      <c r="H263" s="2" t="s">
        <v>52</v>
      </c>
      <c r="I263" s="2" t="s">
        <v>32</v>
      </c>
      <c r="J263">
        <v>15</v>
      </c>
      <c r="K263" s="2" t="s">
        <v>21</v>
      </c>
      <c r="L263" s="20" t="s">
        <v>87</v>
      </c>
      <c r="N263">
        <v>226.55</v>
      </c>
      <c r="O263">
        <f t="shared" si="21"/>
        <v>226.55</v>
      </c>
      <c r="P263" s="2">
        <f>IF(ISNUMBER(O263),SUMIFS(O$1:$O263,A$1:$A263,A263,H$1:$H263,H263,D$1:$D263,D263),"")</f>
        <v>434.90000000000003</v>
      </c>
      <c r="R263" s="5"/>
      <c r="AF263" s="2" t="str">
        <f t="shared" si="18"/>
        <v/>
      </c>
      <c r="AJ263">
        <v>9.7000000000000003E-2</v>
      </c>
      <c r="AK263">
        <v>2.3E-2</v>
      </c>
      <c r="AL263">
        <v>0.252</v>
      </c>
      <c r="AM263">
        <v>0.379</v>
      </c>
      <c r="AN263">
        <v>0.23699999999999999</v>
      </c>
      <c r="AP263">
        <v>8.0000000000000002E-3</v>
      </c>
      <c r="AS263" s="2" t="str">
        <f t="shared" si="19"/>
        <v/>
      </c>
      <c r="AT263" s="2" t="str">
        <f>IF(ISNUMBER(AS263),SUMIFS($AS$1:AS263,$A$1:A263,A263,$H$1:H263,H263,$D$1:D263,D263),"")</f>
        <v/>
      </c>
      <c r="AU263">
        <f t="shared" si="20"/>
        <v>9</v>
      </c>
    </row>
    <row r="264" spans="1:47" x14ac:dyDescent="0.25">
      <c r="A264" s="4" t="s">
        <v>30</v>
      </c>
      <c r="B264" t="s">
        <v>25</v>
      </c>
      <c r="C264" s="3">
        <v>42669</v>
      </c>
      <c r="D264">
        <v>2</v>
      </c>
      <c r="E264">
        <v>350</v>
      </c>
      <c r="H264" s="2" t="s">
        <v>52</v>
      </c>
      <c r="I264" s="2" t="s">
        <v>32</v>
      </c>
      <c r="J264">
        <v>15</v>
      </c>
      <c r="K264" s="2" t="s">
        <v>21</v>
      </c>
      <c r="L264" s="20" t="s">
        <v>87</v>
      </c>
      <c r="N264">
        <v>201.22</v>
      </c>
      <c r="O264">
        <f t="shared" si="21"/>
        <v>201.22</v>
      </c>
      <c r="P264" s="2">
        <f>IF(ISNUMBER(O264),SUMIFS(O$1:$O264,A$1:$A264,A264,H$1:$H264,H264,D$1:$D264,D264),"")</f>
        <v>401.86</v>
      </c>
      <c r="R264" s="5"/>
      <c r="AF264" s="2" t="str">
        <f t="shared" si="18"/>
        <v/>
      </c>
      <c r="AJ264">
        <v>0.20300000000000001</v>
      </c>
      <c r="AK264">
        <v>7.0000000000000001E-3</v>
      </c>
      <c r="AL264">
        <v>0.39600000000000002</v>
      </c>
      <c r="AM264">
        <v>0.32</v>
      </c>
      <c r="AN264">
        <v>5.5E-2</v>
      </c>
      <c r="AP264">
        <v>1.4E-2</v>
      </c>
      <c r="AS264" s="2" t="str">
        <f t="shared" si="19"/>
        <v/>
      </c>
      <c r="AT264" s="2" t="str">
        <f>IF(ISNUMBER(AS264),SUMIFS($AS$1:AS264,$A$1:A264,A264,$H$1:H264,H264,$D$1:D264,D264),"")</f>
        <v/>
      </c>
      <c r="AU264">
        <f t="shared" si="20"/>
        <v>9</v>
      </c>
    </row>
    <row r="265" spans="1:47" x14ac:dyDescent="0.25">
      <c r="A265" s="4" t="s">
        <v>29</v>
      </c>
      <c r="B265" t="s">
        <v>25</v>
      </c>
      <c r="C265" s="3">
        <v>42669</v>
      </c>
      <c r="D265">
        <v>2</v>
      </c>
      <c r="E265">
        <v>500</v>
      </c>
      <c r="H265" s="2" t="s">
        <v>52</v>
      </c>
      <c r="I265" s="2" t="s">
        <v>32</v>
      </c>
      <c r="J265">
        <v>15</v>
      </c>
      <c r="K265" s="2" t="s">
        <v>21</v>
      </c>
      <c r="L265" s="20" t="s">
        <v>87</v>
      </c>
      <c r="N265">
        <v>253.8</v>
      </c>
      <c r="O265">
        <f t="shared" si="21"/>
        <v>253.8</v>
      </c>
      <c r="P265" s="2">
        <f>IF(ISNUMBER(O265),SUMIFS(O$1:$O265,A$1:$A265,A265,H$1:$H265,H265,D$1:$D265,D265),"")</f>
        <v>471.29</v>
      </c>
      <c r="R265" s="5"/>
      <c r="AF265" s="2" t="str">
        <f t="shared" si="18"/>
        <v/>
      </c>
      <c r="AJ265">
        <v>0.40100000000000002</v>
      </c>
      <c r="AL265">
        <v>0.19600000000000001</v>
      </c>
      <c r="AM265">
        <v>0.33900000000000002</v>
      </c>
      <c r="AN265">
        <v>2.1000000000000001E-2</v>
      </c>
      <c r="AP265">
        <v>3.6999999999999998E-2</v>
      </c>
      <c r="AS265" s="2" t="str">
        <f t="shared" si="19"/>
        <v/>
      </c>
      <c r="AT265" s="2" t="str">
        <f>IF(ISNUMBER(AS265),SUMIFS($AS$1:AS265,$A$1:A265,A265,$H$1:H265,H265,$D$1:D265,D265),"")</f>
        <v/>
      </c>
      <c r="AU265">
        <f t="shared" si="20"/>
        <v>8</v>
      </c>
    </row>
    <row r="266" spans="1:47" x14ac:dyDescent="0.25">
      <c r="A266" s="4" t="s">
        <v>26</v>
      </c>
      <c r="B266" t="s">
        <v>25</v>
      </c>
      <c r="C266" s="3">
        <v>42669</v>
      </c>
      <c r="D266">
        <v>3</v>
      </c>
      <c r="E266">
        <v>0</v>
      </c>
      <c r="H266" s="2" t="s">
        <v>52</v>
      </c>
      <c r="I266" s="2" t="s">
        <v>32</v>
      </c>
      <c r="J266">
        <v>15</v>
      </c>
      <c r="K266" s="2" t="s">
        <v>21</v>
      </c>
      <c r="L266" s="20" t="s">
        <v>87</v>
      </c>
      <c r="N266">
        <v>129.19999999999999</v>
      </c>
      <c r="O266">
        <f t="shared" si="21"/>
        <v>129.19999999999999</v>
      </c>
      <c r="P266" s="2">
        <f>IF(ISNUMBER(O266),SUMIFS(O$1:$O266,A$1:$A266,A266,H$1:$H266,H266,D$1:$D266,D266),"")</f>
        <v>243.91</v>
      </c>
      <c r="R266" s="5"/>
      <c r="AF266" s="2" t="str">
        <f t="shared" si="18"/>
        <v/>
      </c>
      <c r="AJ266">
        <v>6.3E-2</v>
      </c>
      <c r="AK266">
        <v>9.0999999999999998E-2</v>
      </c>
      <c r="AL266">
        <v>0.14299999999999999</v>
      </c>
      <c r="AM266">
        <v>0.436</v>
      </c>
      <c r="AN266">
        <v>0.221</v>
      </c>
      <c r="AP266">
        <v>3.4000000000000002E-2</v>
      </c>
      <c r="AS266" s="2" t="str">
        <f t="shared" si="19"/>
        <v/>
      </c>
      <c r="AT266" s="2" t="str">
        <f>IF(ISNUMBER(AS266),SUMIFS($AS$1:AS266,$A$1:A266,A266,$H$1:H266,H266,$D$1:D266,D266),"")</f>
        <v/>
      </c>
      <c r="AU266">
        <f t="shared" si="20"/>
        <v>9</v>
      </c>
    </row>
    <row r="267" spans="1:47" x14ac:dyDescent="0.25">
      <c r="A267" s="4" t="s">
        <v>28</v>
      </c>
      <c r="B267" t="s">
        <v>25</v>
      </c>
      <c r="C267" s="3">
        <v>42669</v>
      </c>
      <c r="D267">
        <v>3</v>
      </c>
      <c r="E267">
        <v>50</v>
      </c>
      <c r="H267" s="2" t="s">
        <v>52</v>
      </c>
      <c r="I267" s="2" t="s">
        <v>32</v>
      </c>
      <c r="J267">
        <v>15</v>
      </c>
      <c r="K267" s="2" t="s">
        <v>21</v>
      </c>
      <c r="L267" s="20" t="s">
        <v>87</v>
      </c>
      <c r="N267">
        <v>168.26</v>
      </c>
      <c r="O267">
        <f t="shared" si="21"/>
        <v>168.26</v>
      </c>
      <c r="P267" s="2">
        <f>IF(ISNUMBER(O267),SUMIFS(O$1:$O267,A$1:$A267,A267,H$1:$H267,H267,D$1:$D267,D267),"")</f>
        <v>279.60000000000002</v>
      </c>
      <c r="R267" s="5"/>
      <c r="AF267" s="2" t="str">
        <f t="shared" si="18"/>
        <v/>
      </c>
      <c r="AJ267">
        <v>0.13400000000000001</v>
      </c>
      <c r="AK267">
        <v>8.1000000000000003E-2</v>
      </c>
      <c r="AL267">
        <v>7.6999999999999999E-2</v>
      </c>
      <c r="AM267">
        <v>0.36</v>
      </c>
      <c r="AN267">
        <v>0.27700000000000002</v>
      </c>
      <c r="AP267">
        <v>6.7000000000000004E-2</v>
      </c>
      <c r="AS267" s="2" t="str">
        <f t="shared" si="19"/>
        <v/>
      </c>
      <c r="AT267" s="2" t="str">
        <f>IF(ISNUMBER(AS267),SUMIFS($AS$1:AS267,$A$1:A267,A267,$H$1:H267,H267,$D$1:D267,D267),"")</f>
        <v/>
      </c>
      <c r="AU267">
        <f t="shared" si="20"/>
        <v>9</v>
      </c>
    </row>
    <row r="268" spans="1:47" x14ac:dyDescent="0.25">
      <c r="A268" s="4" t="s">
        <v>27</v>
      </c>
      <c r="B268" t="s">
        <v>25</v>
      </c>
      <c r="C268" s="3">
        <v>42669</v>
      </c>
      <c r="D268">
        <v>3</v>
      </c>
      <c r="E268">
        <v>100</v>
      </c>
      <c r="H268" s="2" t="s">
        <v>52</v>
      </c>
      <c r="I268" s="2" t="s">
        <v>32</v>
      </c>
      <c r="J268">
        <v>15</v>
      </c>
      <c r="K268" s="2" t="s">
        <v>21</v>
      </c>
      <c r="L268" s="20" t="s">
        <v>87</v>
      </c>
      <c r="N268">
        <v>199.6</v>
      </c>
      <c r="O268">
        <f t="shared" si="21"/>
        <v>199.6</v>
      </c>
      <c r="P268" s="2">
        <f>IF(ISNUMBER(O268),SUMIFS(O$1:$O268,A$1:$A268,A268,H$1:$H268,H268,D$1:$D268,D268),"")</f>
        <v>404.21000000000004</v>
      </c>
      <c r="R268" s="5"/>
      <c r="AF268" s="2" t="str">
        <f t="shared" si="18"/>
        <v/>
      </c>
      <c r="AJ268">
        <v>9.5000000000000001E-2</v>
      </c>
      <c r="AK268">
        <v>0.128</v>
      </c>
      <c r="AL268">
        <v>7.2999999999999995E-2</v>
      </c>
      <c r="AM268">
        <v>0.43</v>
      </c>
      <c r="AN268">
        <v>0.26500000000000001</v>
      </c>
      <c r="AP268">
        <v>5.0000000000000001E-3</v>
      </c>
      <c r="AS268" s="2" t="str">
        <f t="shared" si="19"/>
        <v/>
      </c>
      <c r="AT268" s="2" t="str">
        <f>IF(ISNUMBER(AS268),SUMIFS($AS$1:AS268,$A$1:A268,A268,$H$1:H268,H268,$D$1:D268,D268),"")</f>
        <v/>
      </c>
      <c r="AU268">
        <f t="shared" si="20"/>
        <v>9</v>
      </c>
    </row>
    <row r="269" spans="1:47" x14ac:dyDescent="0.25">
      <c r="A269" s="4" t="s">
        <v>24</v>
      </c>
      <c r="B269" t="s">
        <v>25</v>
      </c>
      <c r="C269" s="3">
        <v>42669</v>
      </c>
      <c r="D269">
        <v>3</v>
      </c>
      <c r="E269">
        <v>200</v>
      </c>
      <c r="H269" s="2" t="s">
        <v>52</v>
      </c>
      <c r="I269" s="2" t="s">
        <v>32</v>
      </c>
      <c r="J269">
        <v>15</v>
      </c>
      <c r="K269" s="2" t="s">
        <v>21</v>
      </c>
      <c r="L269" s="20" t="s">
        <v>87</v>
      </c>
      <c r="N269">
        <v>194.85</v>
      </c>
      <c r="O269">
        <f t="shared" si="21"/>
        <v>194.85</v>
      </c>
      <c r="P269" s="2">
        <f>IF(ISNUMBER(O269),SUMIFS(O$1:$O269,A$1:$A269,A269,H$1:$H269,H269,D$1:$D269,D269),"")</f>
        <v>457.26</v>
      </c>
      <c r="R269" s="5"/>
      <c r="AF269" s="2" t="str">
        <f t="shared" si="18"/>
        <v/>
      </c>
      <c r="AJ269">
        <v>4.2999999999999997E-2</v>
      </c>
      <c r="AK269">
        <v>5.1999999999999998E-2</v>
      </c>
      <c r="AL269">
        <v>0.153</v>
      </c>
      <c r="AM269">
        <v>0.55300000000000005</v>
      </c>
      <c r="AN269">
        <v>0.18</v>
      </c>
      <c r="AP269">
        <v>1.9E-2</v>
      </c>
      <c r="AS269" s="2" t="str">
        <f t="shared" si="19"/>
        <v/>
      </c>
      <c r="AT269" s="2" t="str">
        <f>IF(ISNUMBER(AS269),SUMIFS($AS$1:AS269,$A$1:A269,A269,$H$1:H269,H269,$D$1:D269,D269),"")</f>
        <v/>
      </c>
      <c r="AU269">
        <f t="shared" si="20"/>
        <v>9</v>
      </c>
    </row>
    <row r="270" spans="1:47" x14ac:dyDescent="0.25">
      <c r="A270" s="4" t="s">
        <v>30</v>
      </c>
      <c r="B270" t="s">
        <v>25</v>
      </c>
      <c r="C270" s="3">
        <v>42669</v>
      </c>
      <c r="D270">
        <v>3</v>
      </c>
      <c r="E270">
        <v>350</v>
      </c>
      <c r="H270" s="2" t="s">
        <v>52</v>
      </c>
      <c r="I270" s="2" t="s">
        <v>32</v>
      </c>
      <c r="J270">
        <v>15</v>
      </c>
      <c r="K270" s="2" t="s">
        <v>21</v>
      </c>
      <c r="L270" s="20" t="s">
        <v>87</v>
      </c>
      <c r="N270">
        <v>253.62</v>
      </c>
      <c r="O270">
        <f t="shared" si="21"/>
        <v>253.62</v>
      </c>
      <c r="P270" s="2">
        <f>IF(ISNUMBER(O270),SUMIFS(O$1:$O270,A$1:$A270,A270,H$1:$H270,H270,D$1:$D270,D270),"")</f>
        <v>521.30999999999995</v>
      </c>
      <c r="R270" s="5"/>
      <c r="AF270" s="2" t="str">
        <f t="shared" si="18"/>
        <v/>
      </c>
      <c r="AJ270">
        <v>0.215</v>
      </c>
      <c r="AK270">
        <v>4.0000000000000001E-3</v>
      </c>
      <c r="AL270">
        <v>0.37</v>
      </c>
      <c r="AM270">
        <v>0.35699999999999998</v>
      </c>
      <c r="AN270">
        <v>8.9999999999999993E-3</v>
      </c>
      <c r="AP270">
        <v>3.5000000000000003E-2</v>
      </c>
      <c r="AS270" s="2" t="str">
        <f t="shared" si="19"/>
        <v/>
      </c>
      <c r="AT270" s="2" t="str">
        <f>IF(ISNUMBER(AS270),SUMIFS($AS$1:AS270,$A$1:A270,A270,$H$1:H270,H270,$D$1:D270,D270),"")</f>
        <v/>
      </c>
      <c r="AU270">
        <f t="shared" si="20"/>
        <v>9</v>
      </c>
    </row>
    <row r="271" spans="1:47" x14ac:dyDescent="0.25">
      <c r="A271" s="4" t="s">
        <v>29</v>
      </c>
      <c r="B271" t="s">
        <v>25</v>
      </c>
      <c r="C271" s="3">
        <v>42669</v>
      </c>
      <c r="D271">
        <v>3</v>
      </c>
      <c r="E271">
        <v>500</v>
      </c>
      <c r="H271" s="2" t="s">
        <v>52</v>
      </c>
      <c r="I271" s="2" t="s">
        <v>32</v>
      </c>
      <c r="J271">
        <v>15</v>
      </c>
      <c r="K271" s="2" t="s">
        <v>21</v>
      </c>
      <c r="L271" s="20" t="s">
        <v>87</v>
      </c>
      <c r="N271">
        <v>211.21</v>
      </c>
      <c r="O271">
        <f t="shared" si="21"/>
        <v>211.21</v>
      </c>
      <c r="P271" s="2">
        <f>IF(ISNUMBER(O271),SUMIFS(O$1:$O271,A$1:$A271,A271,H$1:$H271,H271,D$1:$D271,D271),"")</f>
        <v>377.48</v>
      </c>
      <c r="R271" s="5"/>
      <c r="AF271" s="2" t="str">
        <f t="shared" si="18"/>
        <v/>
      </c>
      <c r="AJ271">
        <v>2.1000000000000001E-2</v>
      </c>
      <c r="AK271">
        <v>1E-3</v>
      </c>
      <c r="AL271">
        <v>0.379</v>
      </c>
      <c r="AM271">
        <v>0.22</v>
      </c>
      <c r="AN271">
        <v>0.24099999999999999</v>
      </c>
      <c r="AP271">
        <v>0.11899999999999999</v>
      </c>
      <c r="AS271" s="2" t="str">
        <f t="shared" si="19"/>
        <v/>
      </c>
      <c r="AT271" s="2" t="str">
        <f>IF(ISNUMBER(AS271),SUMIFS($AS$1:AS271,$A$1:A271,A271,$H$1:H271,H271,$D$1:D271,D271),"")</f>
        <v/>
      </c>
      <c r="AU271">
        <f t="shared" si="20"/>
        <v>9</v>
      </c>
    </row>
    <row r="272" spans="1:47" x14ac:dyDescent="0.25">
      <c r="A272" s="4" t="s">
        <v>26</v>
      </c>
      <c r="B272" t="s">
        <v>25</v>
      </c>
      <c r="C272" s="3">
        <v>42704</v>
      </c>
      <c r="D272">
        <v>1</v>
      </c>
      <c r="E272">
        <v>0</v>
      </c>
      <c r="H272" s="2" t="s">
        <v>52</v>
      </c>
      <c r="I272" s="2" t="s">
        <v>32</v>
      </c>
      <c r="J272">
        <v>16</v>
      </c>
      <c r="K272" s="2" t="s">
        <v>21</v>
      </c>
      <c r="L272" s="20" t="s">
        <v>87</v>
      </c>
      <c r="N272">
        <v>340.95</v>
      </c>
      <c r="O272">
        <f t="shared" si="21"/>
        <v>340.95</v>
      </c>
      <c r="P272" s="2">
        <f>IF(ISNUMBER(O272),SUMIFS(O$1:$O272,A$1:$A272,A272,H$1:$H272,H272,D$1:$D272,D272),"")</f>
        <v>839.47</v>
      </c>
      <c r="R272" s="5"/>
      <c r="AF272" s="2" t="str">
        <f t="shared" si="18"/>
        <v/>
      </c>
      <c r="AJ272">
        <v>2.9000000000000001E-2</v>
      </c>
      <c r="AL272">
        <v>9.2999999999999999E-2</v>
      </c>
      <c r="AM272">
        <v>8.6999999999999994E-2</v>
      </c>
      <c r="AN272">
        <v>0.78400000000000003</v>
      </c>
      <c r="AP272">
        <v>7.0000000000000001E-3</v>
      </c>
      <c r="AS272" s="2" t="str">
        <f t="shared" si="19"/>
        <v/>
      </c>
      <c r="AT272" s="2" t="str">
        <f>IF(ISNUMBER(AS272),SUMIFS($AS$1:AS272,$A$1:A272,A272,$H$1:H272,H272,$D$1:D272,D272),"")</f>
        <v/>
      </c>
      <c r="AU272">
        <f t="shared" si="20"/>
        <v>8</v>
      </c>
    </row>
    <row r="273" spans="1:47" x14ac:dyDescent="0.25">
      <c r="A273" s="4" t="s">
        <v>28</v>
      </c>
      <c r="B273" t="s">
        <v>25</v>
      </c>
      <c r="C273" s="3">
        <v>42704</v>
      </c>
      <c r="D273">
        <v>1</v>
      </c>
      <c r="E273">
        <v>50</v>
      </c>
      <c r="H273" s="2" t="s">
        <v>52</v>
      </c>
      <c r="I273" s="2" t="s">
        <v>32</v>
      </c>
      <c r="J273">
        <v>16</v>
      </c>
      <c r="K273" s="2" t="s">
        <v>21</v>
      </c>
      <c r="L273" s="20" t="s">
        <v>87</v>
      </c>
      <c r="N273">
        <v>297.58999999999997</v>
      </c>
      <c r="O273">
        <f t="shared" si="21"/>
        <v>297.58999999999997</v>
      </c>
      <c r="P273" s="2">
        <f>IF(ISNUMBER(O273),SUMIFS(O$1:$O273,A$1:$A273,A273,H$1:$H273,H273,D$1:$D273,D273),"")</f>
        <v>869.12999999999988</v>
      </c>
      <c r="R273" s="5"/>
      <c r="AF273" s="2" t="str">
        <f t="shared" si="18"/>
        <v/>
      </c>
      <c r="AJ273">
        <v>0.01</v>
      </c>
      <c r="AK273">
        <v>0</v>
      </c>
      <c r="AL273">
        <v>0.24299999999999999</v>
      </c>
      <c r="AM273">
        <v>5.2999999999999999E-2</v>
      </c>
      <c r="AN273">
        <v>0.67800000000000005</v>
      </c>
      <c r="AP273">
        <v>1.4E-2</v>
      </c>
      <c r="AS273" s="2" t="str">
        <f t="shared" si="19"/>
        <v/>
      </c>
      <c r="AT273" s="2" t="str">
        <f>IF(ISNUMBER(AS273),SUMIFS($AS$1:AS273,$A$1:A273,A273,$H$1:H273,H273,$D$1:D273,D273),"")</f>
        <v/>
      </c>
      <c r="AU273">
        <f t="shared" si="20"/>
        <v>9</v>
      </c>
    </row>
    <row r="274" spans="1:47" x14ac:dyDescent="0.25">
      <c r="A274" s="4" t="s">
        <v>27</v>
      </c>
      <c r="B274" t="s">
        <v>25</v>
      </c>
      <c r="C274" s="3">
        <v>42704</v>
      </c>
      <c r="D274">
        <v>1</v>
      </c>
      <c r="E274">
        <v>100</v>
      </c>
      <c r="H274" s="2" t="s">
        <v>52</v>
      </c>
      <c r="I274" s="2" t="s">
        <v>32</v>
      </c>
      <c r="J274">
        <v>16</v>
      </c>
      <c r="K274" s="2" t="s">
        <v>21</v>
      </c>
      <c r="L274" s="20" t="s">
        <v>87</v>
      </c>
      <c r="N274">
        <v>318.13</v>
      </c>
      <c r="O274">
        <f t="shared" si="21"/>
        <v>318.13</v>
      </c>
      <c r="P274" s="2">
        <f>IF(ISNUMBER(O274),SUMIFS(O$1:$O274,A$1:$A274,A274,H$1:$H274,H274,D$1:$D274,D274),"")</f>
        <v>858.77</v>
      </c>
      <c r="R274" s="5"/>
      <c r="AF274" s="2" t="str">
        <f t="shared" si="18"/>
        <v/>
      </c>
      <c r="AJ274">
        <v>2.1999999999999999E-2</v>
      </c>
      <c r="AL274">
        <v>0.40500000000000003</v>
      </c>
      <c r="AM274">
        <v>0.126</v>
      </c>
      <c r="AN274">
        <v>0.438</v>
      </c>
      <c r="AP274">
        <v>8.0000000000000002E-3</v>
      </c>
      <c r="AS274" s="2" t="str">
        <f t="shared" si="19"/>
        <v/>
      </c>
      <c r="AT274" s="2" t="str">
        <f>IF(ISNUMBER(AS274),SUMIFS($AS$1:AS274,$A$1:A274,A274,$H$1:H274,H274,$D$1:D274,D274),"")</f>
        <v/>
      </c>
      <c r="AU274">
        <f t="shared" si="20"/>
        <v>8</v>
      </c>
    </row>
    <row r="275" spans="1:47" x14ac:dyDescent="0.25">
      <c r="A275" s="4" t="s">
        <v>24</v>
      </c>
      <c r="B275" t="s">
        <v>25</v>
      </c>
      <c r="C275" s="3">
        <v>42704</v>
      </c>
      <c r="D275">
        <v>1</v>
      </c>
      <c r="E275">
        <v>200</v>
      </c>
      <c r="H275" s="2" t="s">
        <v>52</v>
      </c>
      <c r="I275" s="2" t="s">
        <v>32</v>
      </c>
      <c r="J275">
        <v>16</v>
      </c>
      <c r="K275" s="2" t="s">
        <v>21</v>
      </c>
      <c r="L275" s="20" t="s">
        <v>87</v>
      </c>
      <c r="N275">
        <v>381.04</v>
      </c>
      <c r="O275">
        <f t="shared" si="21"/>
        <v>381.04</v>
      </c>
      <c r="P275" s="2">
        <f>IF(ISNUMBER(O275),SUMIFS(O$1:$O275,A$1:$A275,A275,H$1:$H275,H275,D$1:$D275,D275),"")</f>
        <v>1020.6300000000001</v>
      </c>
      <c r="R275" s="5"/>
      <c r="AF275" s="2" t="str">
        <f t="shared" si="18"/>
        <v/>
      </c>
      <c r="AJ275">
        <v>2.9000000000000001E-2</v>
      </c>
      <c r="AL275">
        <v>0.25</v>
      </c>
      <c r="AM275">
        <v>4.8000000000000001E-2</v>
      </c>
      <c r="AN275">
        <v>0.65100000000000002</v>
      </c>
      <c r="AP275">
        <v>2.1000000000000001E-2</v>
      </c>
      <c r="AS275" s="2" t="str">
        <f t="shared" si="19"/>
        <v/>
      </c>
      <c r="AT275" s="2" t="str">
        <f>IF(ISNUMBER(AS275),SUMIFS($AS$1:AS275,$A$1:A275,A275,$H$1:H275,H275,$D$1:D275,D275),"")</f>
        <v/>
      </c>
      <c r="AU275">
        <f t="shared" si="20"/>
        <v>8</v>
      </c>
    </row>
    <row r="276" spans="1:47" x14ac:dyDescent="0.25">
      <c r="A276" s="4" t="s">
        <v>30</v>
      </c>
      <c r="B276" t="s">
        <v>25</v>
      </c>
      <c r="C276" s="3">
        <v>42704</v>
      </c>
      <c r="D276">
        <v>1</v>
      </c>
      <c r="E276">
        <v>350</v>
      </c>
      <c r="H276" s="2" t="s">
        <v>52</v>
      </c>
      <c r="I276" s="2" t="s">
        <v>32</v>
      </c>
      <c r="J276">
        <v>16</v>
      </c>
      <c r="K276" s="2" t="s">
        <v>21</v>
      </c>
      <c r="L276" s="20" t="s">
        <v>87</v>
      </c>
      <c r="N276">
        <v>284.86</v>
      </c>
      <c r="O276">
        <f t="shared" si="21"/>
        <v>284.86</v>
      </c>
      <c r="P276" s="2">
        <f>IF(ISNUMBER(O276),SUMIFS(O$1:$O276,A$1:$A276,A276,H$1:$H276,H276,D$1:$D276,D276),"")</f>
        <v>800.52</v>
      </c>
      <c r="R276" s="5"/>
      <c r="AF276" s="2" t="str">
        <f t="shared" si="18"/>
        <v/>
      </c>
      <c r="AJ276">
        <v>3.3000000000000002E-2</v>
      </c>
      <c r="AL276">
        <v>0.29499999999999998</v>
      </c>
      <c r="AM276">
        <v>0.01</v>
      </c>
      <c r="AN276">
        <v>0.57199999999999995</v>
      </c>
      <c r="AP276">
        <v>8.8999999999999996E-2</v>
      </c>
      <c r="AS276" s="2" t="str">
        <f t="shared" si="19"/>
        <v/>
      </c>
      <c r="AT276" s="2" t="str">
        <f>IF(ISNUMBER(AS276),SUMIFS($AS$1:AS276,$A$1:A276,A276,$H$1:H276,H276,$D$1:D276,D276),"")</f>
        <v/>
      </c>
      <c r="AU276">
        <f t="shared" si="20"/>
        <v>8</v>
      </c>
    </row>
    <row r="277" spans="1:47" x14ac:dyDescent="0.25">
      <c r="A277" s="4" t="s">
        <v>29</v>
      </c>
      <c r="B277" t="s">
        <v>25</v>
      </c>
      <c r="C277" s="3">
        <v>42704</v>
      </c>
      <c r="D277">
        <v>1</v>
      </c>
      <c r="E277">
        <v>500</v>
      </c>
      <c r="H277" s="2" t="s">
        <v>52</v>
      </c>
      <c r="I277" s="2" t="s">
        <v>32</v>
      </c>
      <c r="J277">
        <v>16</v>
      </c>
      <c r="K277" s="2" t="s">
        <v>21</v>
      </c>
      <c r="L277" s="20" t="s">
        <v>87</v>
      </c>
      <c r="N277">
        <v>298.27</v>
      </c>
      <c r="O277">
        <f t="shared" si="21"/>
        <v>298.27</v>
      </c>
      <c r="P277" s="2">
        <f>IF(ISNUMBER(O277),SUMIFS(O$1:$O277,A$1:$A277,A277,H$1:$H277,H277,D$1:$D277,D277),"")</f>
        <v>903.81999999999994</v>
      </c>
      <c r="R277" s="5"/>
      <c r="AF277" s="2" t="str">
        <f t="shared" si="18"/>
        <v/>
      </c>
      <c r="AJ277">
        <v>7.0999999999999994E-2</v>
      </c>
      <c r="AK277">
        <v>1E-3</v>
      </c>
      <c r="AL277">
        <v>0.40699999999999997</v>
      </c>
      <c r="AM277">
        <v>0.114</v>
      </c>
      <c r="AN277">
        <v>0.38700000000000001</v>
      </c>
      <c r="AP277">
        <v>1.7000000000000001E-2</v>
      </c>
      <c r="AS277" s="2" t="str">
        <f t="shared" si="19"/>
        <v/>
      </c>
      <c r="AT277" s="2" t="str">
        <f>IF(ISNUMBER(AS277),SUMIFS($AS$1:AS277,$A$1:A277,A277,$H$1:H277,H277,$D$1:D277,D277),"")</f>
        <v/>
      </c>
      <c r="AU277">
        <f t="shared" si="20"/>
        <v>9</v>
      </c>
    </row>
    <row r="278" spans="1:47" x14ac:dyDescent="0.25">
      <c r="A278" s="4" t="s">
        <v>26</v>
      </c>
      <c r="B278" t="s">
        <v>25</v>
      </c>
      <c r="C278" s="3">
        <v>42704</v>
      </c>
      <c r="D278">
        <v>2</v>
      </c>
      <c r="E278">
        <v>0</v>
      </c>
      <c r="H278" s="2" t="s">
        <v>52</v>
      </c>
      <c r="I278" s="2" t="s">
        <v>32</v>
      </c>
      <c r="J278">
        <v>16</v>
      </c>
      <c r="K278" s="2" t="s">
        <v>21</v>
      </c>
      <c r="L278" s="20" t="s">
        <v>87</v>
      </c>
      <c r="N278">
        <v>323.91000000000003</v>
      </c>
      <c r="O278">
        <f t="shared" si="21"/>
        <v>323.91000000000003</v>
      </c>
      <c r="P278" s="2">
        <f>IF(ISNUMBER(O278),SUMIFS(O$1:$O278,A$1:$A278,A278,H$1:$H278,H278,D$1:$D278,D278),"")</f>
        <v>655.45</v>
      </c>
      <c r="R278" s="5"/>
      <c r="AF278" s="2" t="str">
        <f t="shared" si="18"/>
        <v/>
      </c>
      <c r="AJ278">
        <v>3.4000000000000002E-2</v>
      </c>
      <c r="AK278">
        <v>2.8000000000000001E-2</v>
      </c>
      <c r="AL278">
        <v>8.8999999999999996E-2</v>
      </c>
      <c r="AM278">
        <v>4.3999999999999997E-2</v>
      </c>
      <c r="AN278">
        <v>0.80200000000000005</v>
      </c>
      <c r="AP278">
        <v>2E-3</v>
      </c>
      <c r="AS278" s="2" t="str">
        <f t="shared" si="19"/>
        <v/>
      </c>
      <c r="AT278" s="2" t="str">
        <f>IF(ISNUMBER(AS278),SUMIFS($AS$1:AS278,$A$1:A278,A278,$H$1:H278,H278,$D$1:D278,D278),"")</f>
        <v/>
      </c>
      <c r="AU278">
        <f t="shared" si="20"/>
        <v>9</v>
      </c>
    </row>
    <row r="279" spans="1:47" x14ac:dyDescent="0.25">
      <c r="A279" s="4" t="s">
        <v>28</v>
      </c>
      <c r="B279" t="s">
        <v>25</v>
      </c>
      <c r="C279" s="3">
        <v>42704</v>
      </c>
      <c r="D279">
        <v>2</v>
      </c>
      <c r="E279">
        <v>50</v>
      </c>
      <c r="H279" s="2" t="s">
        <v>52</v>
      </c>
      <c r="I279" s="2" t="s">
        <v>32</v>
      </c>
      <c r="J279">
        <v>16</v>
      </c>
      <c r="K279" s="2" t="s">
        <v>21</v>
      </c>
      <c r="L279" s="20" t="s">
        <v>87</v>
      </c>
      <c r="N279">
        <v>334.64</v>
      </c>
      <c r="O279">
        <f t="shared" si="21"/>
        <v>334.64</v>
      </c>
      <c r="P279" s="2">
        <f>IF(ISNUMBER(O279),SUMIFS(O$1:$O279,A$1:$A279,A279,H$1:$H279,H279,D$1:$D279,D279),"")</f>
        <v>867.88</v>
      </c>
      <c r="R279" s="5"/>
      <c r="AF279" s="2" t="str">
        <f t="shared" si="18"/>
        <v/>
      </c>
      <c r="AJ279">
        <v>0.04</v>
      </c>
      <c r="AK279">
        <v>1.6E-2</v>
      </c>
      <c r="AL279">
        <v>0.22</v>
      </c>
      <c r="AM279">
        <v>0.216</v>
      </c>
      <c r="AN279">
        <v>0.505</v>
      </c>
      <c r="AP279">
        <v>2E-3</v>
      </c>
      <c r="AS279" s="2" t="str">
        <f t="shared" si="19"/>
        <v/>
      </c>
      <c r="AT279" s="2" t="str">
        <f>IF(ISNUMBER(AS279),SUMIFS($AS$1:AS279,$A$1:A279,A279,$H$1:H279,H279,$D$1:D279,D279),"")</f>
        <v/>
      </c>
      <c r="AU279">
        <f t="shared" si="20"/>
        <v>9</v>
      </c>
    </row>
    <row r="280" spans="1:47" x14ac:dyDescent="0.25">
      <c r="A280" s="4" t="s">
        <v>27</v>
      </c>
      <c r="B280" t="s">
        <v>25</v>
      </c>
      <c r="C280" s="3">
        <v>42704</v>
      </c>
      <c r="D280">
        <v>2</v>
      </c>
      <c r="E280">
        <v>100</v>
      </c>
      <c r="H280" s="2" t="s">
        <v>52</v>
      </c>
      <c r="I280" s="2" t="s">
        <v>32</v>
      </c>
      <c r="J280">
        <v>16</v>
      </c>
      <c r="K280" s="2" t="s">
        <v>21</v>
      </c>
      <c r="L280" s="20" t="s">
        <v>87</v>
      </c>
      <c r="N280">
        <v>273.20999999999998</v>
      </c>
      <c r="O280">
        <f t="shared" si="21"/>
        <v>273.20999999999998</v>
      </c>
      <c r="P280" s="2">
        <f>IF(ISNUMBER(O280),SUMIFS(O$1:$O280,A$1:$A280,A280,H$1:$H280,H280,D$1:$D280,D280),"")</f>
        <v>596.82999999999993</v>
      </c>
      <c r="R280" s="5"/>
      <c r="AF280" s="2" t="str">
        <f t="shared" si="18"/>
        <v/>
      </c>
      <c r="AJ280">
        <v>3.3000000000000002E-2</v>
      </c>
      <c r="AK280">
        <v>3.5999999999999997E-2</v>
      </c>
      <c r="AL280">
        <v>0.20599999999999999</v>
      </c>
      <c r="AM280">
        <v>0.19700000000000001</v>
      </c>
      <c r="AN280">
        <v>0.52600000000000002</v>
      </c>
      <c r="AP280">
        <v>2E-3</v>
      </c>
      <c r="AS280" s="2" t="str">
        <f t="shared" si="19"/>
        <v/>
      </c>
      <c r="AT280" s="2" t="str">
        <f>IF(ISNUMBER(AS280),SUMIFS($AS$1:AS280,$A$1:A280,A280,$H$1:H280,H280,$D$1:D280,D280),"")</f>
        <v/>
      </c>
      <c r="AU280">
        <f t="shared" si="20"/>
        <v>9</v>
      </c>
    </row>
    <row r="281" spans="1:47" x14ac:dyDescent="0.25">
      <c r="A281" s="4" t="s">
        <v>24</v>
      </c>
      <c r="B281" t="s">
        <v>25</v>
      </c>
      <c r="C281" s="3">
        <v>42704</v>
      </c>
      <c r="D281">
        <v>2</v>
      </c>
      <c r="E281">
        <v>200</v>
      </c>
      <c r="H281" s="2" t="s">
        <v>52</v>
      </c>
      <c r="I281" s="2" t="s">
        <v>32</v>
      </c>
      <c r="J281">
        <v>16</v>
      </c>
      <c r="K281" s="2" t="s">
        <v>21</v>
      </c>
      <c r="L281" s="20" t="s">
        <v>87</v>
      </c>
      <c r="N281">
        <v>247.79</v>
      </c>
      <c r="O281">
        <f t="shared" si="21"/>
        <v>247.79</v>
      </c>
      <c r="P281" s="2">
        <f>IF(ISNUMBER(O281),SUMIFS(O$1:$O281,A$1:$A281,A281,H$1:$H281,H281,D$1:$D281,D281),"")</f>
        <v>682.69</v>
      </c>
      <c r="R281" s="5"/>
      <c r="AF281" s="2" t="str">
        <f t="shared" si="18"/>
        <v/>
      </c>
      <c r="AJ281">
        <v>5.0999999999999997E-2</v>
      </c>
      <c r="AK281">
        <v>4.0000000000000001E-3</v>
      </c>
      <c r="AL281">
        <v>0.35199999999999998</v>
      </c>
      <c r="AM281">
        <v>0.16400000000000001</v>
      </c>
      <c r="AN281">
        <v>0.40799999999999997</v>
      </c>
      <c r="AP281">
        <v>1.2999999999999999E-2</v>
      </c>
      <c r="AS281" s="2" t="str">
        <f t="shared" si="19"/>
        <v/>
      </c>
      <c r="AT281" s="2" t="str">
        <f>IF(ISNUMBER(AS281),SUMIFS($AS$1:AS281,$A$1:A281,A281,$H$1:H281,H281,$D$1:D281,D281),"")</f>
        <v/>
      </c>
      <c r="AU281">
        <f t="shared" si="20"/>
        <v>9</v>
      </c>
    </row>
    <row r="282" spans="1:47" x14ac:dyDescent="0.25">
      <c r="A282" s="4" t="s">
        <v>30</v>
      </c>
      <c r="B282" t="s">
        <v>25</v>
      </c>
      <c r="C282" s="3">
        <v>42704</v>
      </c>
      <c r="D282">
        <v>2</v>
      </c>
      <c r="E282">
        <v>350</v>
      </c>
      <c r="H282" s="2" t="s">
        <v>52</v>
      </c>
      <c r="I282" s="2" t="s">
        <v>32</v>
      </c>
      <c r="J282">
        <v>16</v>
      </c>
      <c r="K282" s="2" t="s">
        <v>21</v>
      </c>
      <c r="L282" s="20" t="s">
        <v>87</v>
      </c>
      <c r="N282">
        <v>203.44</v>
      </c>
      <c r="O282">
        <f t="shared" si="21"/>
        <v>203.44</v>
      </c>
      <c r="P282" s="2">
        <f>IF(ISNUMBER(O282),SUMIFS(O$1:$O282,A$1:$A282,A282,H$1:$H282,H282,D$1:$D282,D282),"")</f>
        <v>605.29999999999995</v>
      </c>
      <c r="R282" s="5"/>
      <c r="AF282" s="2" t="str">
        <f t="shared" si="18"/>
        <v/>
      </c>
      <c r="AJ282">
        <v>0.27800000000000002</v>
      </c>
      <c r="AL282">
        <v>0.52600000000000002</v>
      </c>
      <c r="AM282">
        <v>0.16200000000000001</v>
      </c>
      <c r="AN282">
        <v>1.7999999999999999E-2</v>
      </c>
      <c r="AP282">
        <v>8.0000000000000002E-3</v>
      </c>
      <c r="AS282" s="2" t="str">
        <f t="shared" si="19"/>
        <v/>
      </c>
      <c r="AT282" s="2" t="str">
        <f>IF(ISNUMBER(AS282),SUMIFS($AS$1:AS282,$A$1:A282,A282,$H$1:H282,H282,$D$1:D282,D282),"")</f>
        <v/>
      </c>
      <c r="AU282">
        <f t="shared" si="20"/>
        <v>8</v>
      </c>
    </row>
    <row r="283" spans="1:47" x14ac:dyDescent="0.25">
      <c r="A283" s="4" t="s">
        <v>29</v>
      </c>
      <c r="B283" t="s">
        <v>25</v>
      </c>
      <c r="C283" s="3">
        <v>42704</v>
      </c>
      <c r="D283">
        <v>2</v>
      </c>
      <c r="E283">
        <v>500</v>
      </c>
      <c r="H283" s="2" t="s">
        <v>52</v>
      </c>
      <c r="I283" s="2" t="s">
        <v>32</v>
      </c>
      <c r="J283">
        <v>16</v>
      </c>
      <c r="K283" s="2" t="s">
        <v>21</v>
      </c>
      <c r="L283" s="20" t="s">
        <v>87</v>
      </c>
      <c r="N283">
        <v>283.8</v>
      </c>
      <c r="O283">
        <f t="shared" si="21"/>
        <v>283.8</v>
      </c>
      <c r="P283" s="2">
        <f>IF(ISNUMBER(O283),SUMIFS(O$1:$O283,A$1:$A283,A283,H$1:$H283,H283,D$1:$D283,D283),"")</f>
        <v>755.09</v>
      </c>
      <c r="R283" s="5"/>
      <c r="AF283" s="2" t="str">
        <f t="shared" si="18"/>
        <v/>
      </c>
      <c r="AJ283">
        <v>0.11700000000000001</v>
      </c>
      <c r="AK283">
        <v>3.0000000000000001E-3</v>
      </c>
      <c r="AL283">
        <v>0.60599999999999998</v>
      </c>
      <c r="AM283">
        <v>1.0999999999999999E-2</v>
      </c>
      <c r="AN283">
        <v>0.23799999999999999</v>
      </c>
      <c r="AP283">
        <v>1.9E-2</v>
      </c>
      <c r="AS283" s="2" t="str">
        <f t="shared" si="19"/>
        <v/>
      </c>
      <c r="AT283" s="2" t="str">
        <f>IF(ISNUMBER(AS283),SUMIFS($AS$1:AS283,$A$1:A283,A283,$H$1:H283,H283,$D$1:D283,D283),"")</f>
        <v/>
      </c>
      <c r="AU283">
        <f t="shared" si="20"/>
        <v>9</v>
      </c>
    </row>
    <row r="284" spans="1:47" x14ac:dyDescent="0.25">
      <c r="A284" s="4" t="s">
        <v>26</v>
      </c>
      <c r="B284" t="s">
        <v>25</v>
      </c>
      <c r="C284" s="3">
        <v>42704</v>
      </c>
      <c r="D284">
        <v>3</v>
      </c>
      <c r="E284">
        <v>0</v>
      </c>
      <c r="H284" s="2" t="s">
        <v>52</v>
      </c>
      <c r="I284" s="2" t="s">
        <v>32</v>
      </c>
      <c r="J284">
        <v>16</v>
      </c>
      <c r="K284" s="2" t="s">
        <v>21</v>
      </c>
      <c r="L284" s="20" t="s">
        <v>87</v>
      </c>
      <c r="N284">
        <v>221.87</v>
      </c>
      <c r="O284">
        <f t="shared" si="21"/>
        <v>221.87</v>
      </c>
      <c r="P284" s="2">
        <f>IF(ISNUMBER(O284),SUMIFS(O$1:$O284,A$1:$A284,A284,H$1:$H284,H284,D$1:$D284,D284),"")</f>
        <v>465.78</v>
      </c>
      <c r="R284" s="5"/>
      <c r="AF284" s="2" t="str">
        <f t="shared" si="18"/>
        <v/>
      </c>
      <c r="AJ284">
        <v>1.2E-2</v>
      </c>
      <c r="AK284">
        <v>9.0999999999999998E-2</v>
      </c>
      <c r="AL284">
        <v>0.14699999999999999</v>
      </c>
      <c r="AM284">
        <v>0.17799999999999999</v>
      </c>
      <c r="AN284">
        <v>0.55900000000000005</v>
      </c>
      <c r="AP284">
        <v>1.2E-2</v>
      </c>
      <c r="AS284" s="2" t="str">
        <f t="shared" si="19"/>
        <v/>
      </c>
      <c r="AT284" s="2" t="str">
        <f>IF(ISNUMBER(AS284),SUMIFS($AS$1:AS284,$A$1:A284,A284,$H$1:H284,H284,$D$1:D284,D284),"")</f>
        <v/>
      </c>
      <c r="AU284">
        <f t="shared" si="20"/>
        <v>9</v>
      </c>
    </row>
    <row r="285" spans="1:47" x14ac:dyDescent="0.25">
      <c r="A285" s="4" t="s">
        <v>28</v>
      </c>
      <c r="B285" t="s">
        <v>25</v>
      </c>
      <c r="C285" s="3">
        <v>42704</v>
      </c>
      <c r="D285">
        <v>3</v>
      </c>
      <c r="E285">
        <v>50</v>
      </c>
      <c r="H285" s="2" t="s">
        <v>52</v>
      </c>
      <c r="I285" s="2" t="s">
        <v>32</v>
      </c>
      <c r="J285">
        <v>16</v>
      </c>
      <c r="K285" s="2" t="s">
        <v>21</v>
      </c>
      <c r="L285" s="20" t="s">
        <v>87</v>
      </c>
      <c r="N285">
        <v>263.55</v>
      </c>
      <c r="O285">
        <f t="shared" si="21"/>
        <v>263.55</v>
      </c>
      <c r="P285" s="2">
        <f>IF(ISNUMBER(O285),SUMIFS(O$1:$O285,A$1:$A285,A285,H$1:$H285,H285,D$1:$D285,D285),"")</f>
        <v>543.15000000000009</v>
      </c>
      <c r="R285" s="5"/>
      <c r="AF285" s="2" t="str">
        <f t="shared" si="18"/>
        <v/>
      </c>
      <c r="AJ285">
        <v>3.5999999999999997E-2</v>
      </c>
      <c r="AK285">
        <v>3.6999999999999998E-2</v>
      </c>
      <c r="AL285">
        <v>0.16700000000000001</v>
      </c>
      <c r="AM285">
        <v>0.20399999999999999</v>
      </c>
      <c r="AN285">
        <v>0.54200000000000004</v>
      </c>
      <c r="AP285">
        <v>1.2E-2</v>
      </c>
      <c r="AS285" s="2" t="str">
        <f t="shared" si="19"/>
        <v/>
      </c>
      <c r="AT285" s="2" t="str">
        <f>IF(ISNUMBER(AS285),SUMIFS($AS$1:AS285,$A$1:A285,A285,$H$1:H285,H285,$D$1:D285,D285),"")</f>
        <v/>
      </c>
      <c r="AU285">
        <f t="shared" si="20"/>
        <v>9</v>
      </c>
    </row>
    <row r="286" spans="1:47" x14ac:dyDescent="0.25">
      <c r="A286" s="4" t="s">
        <v>27</v>
      </c>
      <c r="B286" t="s">
        <v>25</v>
      </c>
      <c r="C286" s="3">
        <v>42704</v>
      </c>
      <c r="D286">
        <v>3</v>
      </c>
      <c r="E286">
        <v>100</v>
      </c>
      <c r="H286" s="2" t="s">
        <v>52</v>
      </c>
      <c r="I286" s="2" t="s">
        <v>32</v>
      </c>
      <c r="J286">
        <v>16</v>
      </c>
      <c r="K286" s="2" t="s">
        <v>21</v>
      </c>
      <c r="L286" s="20" t="s">
        <v>87</v>
      </c>
      <c r="N286">
        <v>293.17</v>
      </c>
      <c r="O286">
        <f t="shared" si="21"/>
        <v>293.17</v>
      </c>
      <c r="P286" s="2">
        <f>IF(ISNUMBER(O286),SUMIFS(O$1:$O286,A$1:$A286,A286,H$1:$H286,H286,D$1:$D286,D286),"")</f>
        <v>697.38000000000011</v>
      </c>
      <c r="R286" s="5"/>
      <c r="AF286" s="2" t="str">
        <f t="shared" si="18"/>
        <v/>
      </c>
      <c r="AJ286">
        <v>8.7999999999999995E-2</v>
      </c>
      <c r="AK286">
        <v>0.154</v>
      </c>
      <c r="AL286">
        <v>0.112</v>
      </c>
      <c r="AM286">
        <v>0.36599999999999999</v>
      </c>
      <c r="AN286">
        <v>0.23499999999999999</v>
      </c>
      <c r="AP286">
        <v>4.1000000000000002E-2</v>
      </c>
      <c r="AS286" s="2" t="str">
        <f t="shared" si="19"/>
        <v/>
      </c>
      <c r="AT286" s="2" t="str">
        <f>IF(ISNUMBER(AS286),SUMIFS($AS$1:AS286,$A$1:A286,A286,$H$1:H286,H286,$D$1:D286,D286),"")</f>
        <v/>
      </c>
      <c r="AU286">
        <f t="shared" si="20"/>
        <v>9</v>
      </c>
    </row>
    <row r="287" spans="1:47" x14ac:dyDescent="0.25">
      <c r="A287" s="4" t="s">
        <v>24</v>
      </c>
      <c r="B287" t="s">
        <v>25</v>
      </c>
      <c r="C287" s="3">
        <v>42704</v>
      </c>
      <c r="D287">
        <v>3</v>
      </c>
      <c r="E287">
        <v>200</v>
      </c>
      <c r="H287" s="2" t="s">
        <v>52</v>
      </c>
      <c r="I287" s="2" t="s">
        <v>32</v>
      </c>
      <c r="J287">
        <v>16</v>
      </c>
      <c r="K287" s="2" t="s">
        <v>21</v>
      </c>
      <c r="L287" s="20" t="s">
        <v>87</v>
      </c>
      <c r="N287">
        <v>247.38</v>
      </c>
      <c r="O287">
        <f t="shared" si="21"/>
        <v>247.38</v>
      </c>
      <c r="P287" s="2">
        <f>IF(ISNUMBER(O287),SUMIFS(O$1:$O287,A$1:$A287,A287,H$1:$H287,H287,D$1:$D287,D287),"")</f>
        <v>704.64</v>
      </c>
      <c r="R287" s="5"/>
      <c r="AF287" s="2" t="str">
        <f t="shared" si="18"/>
        <v/>
      </c>
      <c r="AJ287">
        <v>8.7999999999999995E-2</v>
      </c>
      <c r="AK287">
        <v>1.6E-2</v>
      </c>
      <c r="AL287">
        <v>0.34</v>
      </c>
      <c r="AM287">
        <v>0.187</v>
      </c>
      <c r="AN287">
        <v>0.35399999999999998</v>
      </c>
      <c r="AP287">
        <v>1.4E-2</v>
      </c>
      <c r="AS287" s="2" t="str">
        <f t="shared" si="19"/>
        <v/>
      </c>
      <c r="AT287" s="2" t="str">
        <f>IF(ISNUMBER(AS287),SUMIFS($AS$1:AS287,$A$1:A287,A287,$H$1:H287,H287,$D$1:D287,D287),"")</f>
        <v/>
      </c>
      <c r="AU287">
        <f t="shared" si="20"/>
        <v>9</v>
      </c>
    </row>
    <row r="288" spans="1:47" x14ac:dyDescent="0.25">
      <c r="A288" s="4" t="s">
        <v>30</v>
      </c>
      <c r="B288" t="s">
        <v>25</v>
      </c>
      <c r="C288" s="3">
        <v>42704</v>
      </c>
      <c r="D288">
        <v>3</v>
      </c>
      <c r="E288">
        <v>350</v>
      </c>
      <c r="H288" s="2" t="s">
        <v>52</v>
      </c>
      <c r="I288" s="2" t="s">
        <v>32</v>
      </c>
      <c r="J288">
        <v>16</v>
      </c>
      <c r="K288" s="2" t="s">
        <v>21</v>
      </c>
      <c r="L288" s="20" t="s">
        <v>87</v>
      </c>
      <c r="N288">
        <v>323.22000000000003</v>
      </c>
      <c r="O288">
        <f t="shared" si="21"/>
        <v>323.22000000000003</v>
      </c>
      <c r="P288" s="2">
        <f>IF(ISNUMBER(O288),SUMIFS(O$1:$O288,A$1:$A288,A288,H$1:$H288,H288,D$1:$D288,D288),"")</f>
        <v>844.53</v>
      </c>
      <c r="R288" s="5"/>
      <c r="AF288" s="2" t="str">
        <f t="shared" si="18"/>
        <v/>
      </c>
      <c r="AJ288">
        <v>0.188</v>
      </c>
      <c r="AL288">
        <v>0.317</v>
      </c>
      <c r="AM288">
        <v>0.188</v>
      </c>
      <c r="AN288">
        <v>0.27600000000000002</v>
      </c>
      <c r="AP288">
        <v>1.7000000000000001E-2</v>
      </c>
      <c r="AS288" s="2" t="str">
        <f t="shared" si="19"/>
        <v/>
      </c>
      <c r="AT288" s="2" t="str">
        <f>IF(ISNUMBER(AS288),SUMIFS($AS$1:AS288,$A$1:A288,A288,$H$1:H288,H288,$D$1:D288,D288),"")</f>
        <v/>
      </c>
      <c r="AU288">
        <f t="shared" si="20"/>
        <v>8</v>
      </c>
    </row>
    <row r="289" spans="1:47" x14ac:dyDescent="0.25">
      <c r="A289" s="4" t="s">
        <v>29</v>
      </c>
      <c r="B289" t="s">
        <v>25</v>
      </c>
      <c r="C289" s="3">
        <v>42704</v>
      </c>
      <c r="D289">
        <v>3</v>
      </c>
      <c r="E289">
        <v>500</v>
      </c>
      <c r="H289" s="2" t="s">
        <v>52</v>
      </c>
      <c r="I289" s="2" t="s">
        <v>32</v>
      </c>
      <c r="J289">
        <v>16</v>
      </c>
      <c r="K289" s="2" t="s">
        <v>21</v>
      </c>
      <c r="L289" s="20" t="s">
        <v>87</v>
      </c>
      <c r="N289">
        <v>300.82</v>
      </c>
      <c r="O289">
        <f t="shared" si="21"/>
        <v>300.82</v>
      </c>
      <c r="P289" s="2">
        <f>IF(ISNUMBER(O289),SUMIFS(O$1:$O289,A$1:$A289,A289,H$1:$H289,H289,D$1:$D289,D289),"")</f>
        <v>678.3</v>
      </c>
      <c r="R289" s="5"/>
      <c r="AF289" s="2" t="str">
        <f t="shared" si="18"/>
        <v/>
      </c>
      <c r="AJ289">
        <v>5.0999999999999997E-2</v>
      </c>
      <c r="AL289">
        <v>0.32</v>
      </c>
      <c r="AM289">
        <v>9.7000000000000003E-2</v>
      </c>
      <c r="AN289">
        <v>0.378</v>
      </c>
      <c r="AP289">
        <v>0.15</v>
      </c>
      <c r="AS289" s="2" t="str">
        <f t="shared" si="19"/>
        <v/>
      </c>
      <c r="AT289" s="2" t="str">
        <f>IF(ISNUMBER(AS289),SUMIFS($AS$1:AS289,$A$1:A289,A289,$H$1:H289,H289,$D$1:D289,D289),"")</f>
        <v/>
      </c>
      <c r="AU289">
        <f t="shared" si="20"/>
        <v>8</v>
      </c>
    </row>
    <row r="290" spans="1:47" x14ac:dyDescent="0.25">
      <c r="A290" s="4" t="s">
        <v>113</v>
      </c>
      <c r="B290" t="s">
        <v>90</v>
      </c>
      <c r="C290" s="3">
        <v>41781</v>
      </c>
      <c r="D290">
        <v>1</v>
      </c>
      <c r="F290" t="s">
        <v>92</v>
      </c>
      <c r="G290" t="s">
        <v>93</v>
      </c>
      <c r="H290" s="2">
        <v>2014</v>
      </c>
      <c r="I290" s="2" t="s">
        <v>91</v>
      </c>
      <c r="J290">
        <v>1</v>
      </c>
      <c r="K290" s="2" t="s">
        <v>21</v>
      </c>
      <c r="L290" s="24">
        <v>5584.555443680777</v>
      </c>
      <c r="N290">
        <v>558.46</v>
      </c>
      <c r="O290">
        <f t="shared" si="21"/>
        <v>558.46</v>
      </c>
      <c r="P290" s="2">
        <f>IF(ISNUMBER(O290),SUMIFS(O$1:$O290,A$1:$A290,A290,H$1:$H290,H290,D$1:$D290,D290),"")</f>
        <v>558.46</v>
      </c>
      <c r="AF290" s="2" t="str">
        <f t="shared" si="18"/>
        <v/>
      </c>
      <c r="AJ290">
        <v>0.253</v>
      </c>
      <c r="AL290">
        <v>0.187</v>
      </c>
      <c r="AM290">
        <v>0</v>
      </c>
      <c r="AO290">
        <v>0.55600000000000005</v>
      </c>
      <c r="AP290">
        <v>4.0000000000000001E-3</v>
      </c>
      <c r="AS290" s="2" t="str">
        <f t="shared" ref="AS290:AS353" si="22">IF(AND(ISNUMBER(AG290),ISNUMBER(O290)),ROUND(O290*AG290,3),"")</f>
        <v/>
      </c>
      <c r="AT290" s="2" t="str">
        <f>IF(ISNUMBER(AS290),SUMIFS($AS$1:AS290,$A$1:A290,A290,$H$1:H290,H290,$D$1:D290,D290),"")</f>
        <v/>
      </c>
      <c r="AU290">
        <f t="shared" ref="AU290:AU353" si="23">COUNT(M290:AT290)</f>
        <v>8</v>
      </c>
    </row>
    <row r="291" spans="1:47" x14ac:dyDescent="0.25">
      <c r="A291" s="4" t="s">
        <v>113</v>
      </c>
      <c r="B291" t="s">
        <v>90</v>
      </c>
      <c r="C291" s="3">
        <v>41781</v>
      </c>
      <c r="D291">
        <v>2</v>
      </c>
      <c r="F291" t="s">
        <v>92</v>
      </c>
      <c r="G291" t="s">
        <v>93</v>
      </c>
      <c r="H291" s="2">
        <v>2014</v>
      </c>
      <c r="I291" s="2" t="s">
        <v>91</v>
      </c>
      <c r="J291">
        <v>1</v>
      </c>
      <c r="K291" s="2" t="s">
        <v>21</v>
      </c>
      <c r="L291" s="24">
        <v>4117.7697870186239</v>
      </c>
      <c r="N291">
        <v>411.78000000000003</v>
      </c>
      <c r="O291">
        <f t="shared" si="21"/>
        <v>411.78000000000003</v>
      </c>
      <c r="P291" s="2">
        <f>IF(ISNUMBER(O291),SUMIFS(O$1:$O291,A$1:$A291,A291,H$1:$H291,H291,D$1:$D291,D291),"")</f>
        <v>411.78000000000003</v>
      </c>
      <c r="AF291" s="2" t="str">
        <f t="shared" si="18"/>
        <v/>
      </c>
      <c r="AJ291">
        <v>0.42299999999999999</v>
      </c>
      <c r="AL291">
        <v>0.38500000000000001</v>
      </c>
      <c r="AM291">
        <v>0</v>
      </c>
      <c r="AO291">
        <v>0.14199999999999999</v>
      </c>
      <c r="AP291">
        <v>0.05</v>
      </c>
      <c r="AS291" s="2" t="str">
        <f t="shared" si="22"/>
        <v/>
      </c>
      <c r="AT291" s="2" t="str">
        <f>IF(ISNUMBER(AS291),SUMIFS($AS$1:AS291,$A$1:A291,A291,$H$1:H291,H291,$D$1:D291,D291),"")</f>
        <v/>
      </c>
      <c r="AU291">
        <f t="shared" si="23"/>
        <v>8</v>
      </c>
    </row>
    <row r="292" spans="1:47" x14ac:dyDescent="0.25">
      <c r="A292" s="4" t="s">
        <v>113</v>
      </c>
      <c r="B292" t="s">
        <v>90</v>
      </c>
      <c r="C292" s="3">
        <v>41781</v>
      </c>
      <c r="D292">
        <v>3</v>
      </c>
      <c r="F292" t="s">
        <v>92</v>
      </c>
      <c r="G292" t="s">
        <v>93</v>
      </c>
      <c r="H292" s="2">
        <v>2014</v>
      </c>
      <c r="I292" s="2" t="s">
        <v>91</v>
      </c>
      <c r="J292">
        <v>1</v>
      </c>
      <c r="K292" s="2" t="s">
        <v>21</v>
      </c>
      <c r="L292" s="24">
        <v>5999.8419165462947</v>
      </c>
      <c r="N292">
        <v>599.98</v>
      </c>
      <c r="O292">
        <f t="shared" si="21"/>
        <v>599.98</v>
      </c>
      <c r="P292" s="2">
        <f>IF(ISNUMBER(O292),SUMIFS(O$1:$O292,A$1:$A292,A292,H$1:$H292,H292,D$1:$D292,D292),"")</f>
        <v>599.98</v>
      </c>
      <c r="AF292" s="2" t="str">
        <f t="shared" si="18"/>
        <v/>
      </c>
      <c r="AJ292">
        <v>0.307</v>
      </c>
      <c r="AL292">
        <v>0.16700000000000001</v>
      </c>
      <c r="AM292">
        <v>0</v>
      </c>
      <c r="AO292">
        <v>0.51800000000000002</v>
      </c>
      <c r="AP292">
        <v>8.9999999999999993E-3</v>
      </c>
      <c r="AS292" s="2" t="str">
        <f t="shared" si="22"/>
        <v/>
      </c>
      <c r="AT292" s="2" t="str">
        <f>IF(ISNUMBER(AS292),SUMIFS($AS$1:AS292,$A$1:A292,A292,$H$1:H292,H292,$D$1:D292,D292),"")</f>
        <v/>
      </c>
      <c r="AU292">
        <f t="shared" si="23"/>
        <v>8</v>
      </c>
    </row>
    <row r="293" spans="1:47" x14ac:dyDescent="0.25">
      <c r="A293" s="4" t="s">
        <v>113</v>
      </c>
      <c r="B293" t="s">
        <v>90</v>
      </c>
      <c r="C293" s="3">
        <v>41822</v>
      </c>
      <c r="D293">
        <v>1</v>
      </c>
      <c r="F293" t="s">
        <v>92</v>
      </c>
      <c r="G293" t="s">
        <v>93</v>
      </c>
      <c r="H293" s="2">
        <v>2014</v>
      </c>
      <c r="I293" s="2" t="s">
        <v>91</v>
      </c>
      <c r="J293">
        <v>1</v>
      </c>
      <c r="K293" s="2" t="s">
        <v>21</v>
      </c>
      <c r="L293" s="24">
        <v>4425.3560529630186</v>
      </c>
      <c r="N293">
        <v>442.53999999999996</v>
      </c>
      <c r="O293">
        <f t="shared" si="21"/>
        <v>442.53999999999996</v>
      </c>
      <c r="P293" s="2">
        <f>IF(ISNUMBER(O293),SUMIFS(O$1:$O293,A$1:$A293,A293,H$1:$H293,H293,D$1:$D293,D293),"")</f>
        <v>1001</v>
      </c>
      <c r="AF293" s="2" t="str">
        <f t="shared" si="18"/>
        <v/>
      </c>
      <c r="AJ293">
        <v>8.3000000000000004E-2</v>
      </c>
      <c r="AL293">
        <v>0.36699999999999999</v>
      </c>
      <c r="AM293">
        <v>0</v>
      </c>
      <c r="AO293">
        <v>0.52200000000000002</v>
      </c>
      <c r="AP293">
        <v>2.8000000000000001E-2</v>
      </c>
      <c r="AS293" s="2" t="str">
        <f t="shared" si="22"/>
        <v/>
      </c>
      <c r="AT293" s="2" t="str">
        <f>IF(ISNUMBER(AS293),SUMIFS($AS$1:AS293,$A$1:A293,A293,$H$1:H293,H293,$D$1:D293,D293),"")</f>
        <v/>
      </c>
      <c r="AU293">
        <f t="shared" si="23"/>
        <v>8</v>
      </c>
    </row>
    <row r="294" spans="1:47" x14ac:dyDescent="0.25">
      <c r="A294" s="4" t="s">
        <v>113</v>
      </c>
      <c r="B294" t="s">
        <v>90</v>
      </c>
      <c r="C294" s="3">
        <v>41822</v>
      </c>
      <c r="D294">
        <v>2</v>
      </c>
      <c r="F294" t="s">
        <v>92</v>
      </c>
      <c r="G294" t="s">
        <v>93</v>
      </c>
      <c r="H294" s="2">
        <v>2014</v>
      </c>
      <c r="I294" s="2" t="s">
        <v>91</v>
      </c>
      <c r="J294">
        <v>1</v>
      </c>
      <c r="K294" s="2" t="s">
        <v>21</v>
      </c>
      <c r="L294" s="24">
        <v>3635.2241597888128</v>
      </c>
      <c r="N294">
        <v>363.52</v>
      </c>
      <c r="O294">
        <f t="shared" si="21"/>
        <v>363.52</v>
      </c>
      <c r="P294" s="2">
        <f>IF(ISNUMBER(O294),SUMIFS(O$1:$O294,A$1:$A294,A294,H$1:$H294,H294,D$1:$D294,D294),"")</f>
        <v>775.3</v>
      </c>
      <c r="AF294" s="2" t="str">
        <f t="shared" si="18"/>
        <v/>
      </c>
      <c r="AJ294">
        <v>0.23200000000000001</v>
      </c>
      <c r="AL294">
        <v>0.46300000000000002</v>
      </c>
      <c r="AM294">
        <v>0</v>
      </c>
      <c r="AO294">
        <v>0.218</v>
      </c>
      <c r="AP294">
        <v>8.6999999999999994E-2</v>
      </c>
      <c r="AS294" s="2" t="str">
        <f t="shared" si="22"/>
        <v/>
      </c>
      <c r="AT294" s="2" t="str">
        <f>IF(ISNUMBER(AS294),SUMIFS($AS$1:AS294,$A$1:A294,A294,$H$1:H294,H294,$D$1:D294,D294),"")</f>
        <v/>
      </c>
      <c r="AU294">
        <f t="shared" si="23"/>
        <v>8</v>
      </c>
    </row>
    <row r="295" spans="1:47" x14ac:dyDescent="0.25">
      <c r="A295" s="4" t="s">
        <v>113</v>
      </c>
      <c r="B295" t="s">
        <v>90</v>
      </c>
      <c r="C295" s="3">
        <v>41822</v>
      </c>
      <c r="D295">
        <v>3</v>
      </c>
      <c r="F295" t="s">
        <v>92</v>
      </c>
      <c r="G295" t="s">
        <v>93</v>
      </c>
      <c r="H295" s="2">
        <v>2014</v>
      </c>
      <c r="I295" s="2" t="s">
        <v>91</v>
      </c>
      <c r="J295">
        <v>1</v>
      </c>
      <c r="K295" s="2" t="s">
        <v>21</v>
      </c>
      <c r="L295" s="24">
        <v>4546.0810367797339</v>
      </c>
      <c r="N295">
        <v>454.61</v>
      </c>
      <c r="O295">
        <f t="shared" si="21"/>
        <v>454.61</v>
      </c>
      <c r="P295" s="2">
        <f>IF(ISNUMBER(O295),SUMIFS(O$1:$O295,A$1:$A295,A295,H$1:$H295,H295,D$1:$D295,D295),"")</f>
        <v>1054.5900000000001</v>
      </c>
      <c r="AF295" s="2" t="str">
        <f t="shared" si="18"/>
        <v/>
      </c>
      <c r="AJ295">
        <v>0.12</v>
      </c>
      <c r="AL295">
        <v>0.22700000000000001</v>
      </c>
      <c r="AM295">
        <v>0</v>
      </c>
      <c r="AO295">
        <v>0.63300000000000001</v>
      </c>
      <c r="AP295">
        <v>0.02</v>
      </c>
      <c r="AS295" s="2" t="str">
        <f t="shared" si="22"/>
        <v/>
      </c>
      <c r="AT295" s="2" t="str">
        <f>IF(ISNUMBER(AS295),SUMIFS($AS$1:AS295,$A$1:A295,A295,$H$1:H295,H295,$D$1:D295,D295),"")</f>
        <v/>
      </c>
      <c r="AU295">
        <f t="shared" si="23"/>
        <v>8</v>
      </c>
    </row>
    <row r="296" spans="1:47" x14ac:dyDescent="0.25">
      <c r="A296" s="4" t="s">
        <v>113</v>
      </c>
      <c r="B296" t="s">
        <v>90</v>
      </c>
      <c r="C296" s="3">
        <v>41871</v>
      </c>
      <c r="D296">
        <v>1</v>
      </c>
      <c r="F296" t="s">
        <v>92</v>
      </c>
      <c r="G296" t="s">
        <v>93</v>
      </c>
      <c r="H296" s="2">
        <v>2014</v>
      </c>
      <c r="I296" s="2" t="s">
        <v>91</v>
      </c>
      <c r="J296">
        <v>1</v>
      </c>
      <c r="K296" s="2" t="s">
        <v>21</v>
      </c>
      <c r="L296" s="24">
        <v>4479.6310023886008</v>
      </c>
      <c r="N296">
        <v>447.96000000000004</v>
      </c>
      <c r="O296">
        <f t="shared" si="21"/>
        <v>447.96000000000004</v>
      </c>
      <c r="P296" s="2">
        <f>IF(ISNUMBER(O296),SUMIFS(O$1:$O296,A$1:$A296,A296,H$1:$H296,H296,D$1:$D296,D296),"")</f>
        <v>1448.96</v>
      </c>
      <c r="AF296" s="2" t="str">
        <f t="shared" si="18"/>
        <v/>
      </c>
      <c r="AJ296">
        <v>0.01</v>
      </c>
      <c r="AL296">
        <v>0.22900000000000001</v>
      </c>
      <c r="AM296">
        <v>0</v>
      </c>
      <c r="AO296">
        <v>0.753</v>
      </c>
      <c r="AP296">
        <v>8.0000000000000002E-3</v>
      </c>
      <c r="AS296" s="2" t="str">
        <f t="shared" si="22"/>
        <v/>
      </c>
      <c r="AT296" s="2" t="str">
        <f>IF(ISNUMBER(AS296),SUMIFS($AS$1:AS296,$A$1:A296,A296,$H$1:H296,H296,$D$1:D296,D296),"")</f>
        <v/>
      </c>
      <c r="AU296">
        <f t="shared" si="23"/>
        <v>8</v>
      </c>
    </row>
    <row r="297" spans="1:47" x14ac:dyDescent="0.25">
      <c r="A297" s="4" t="s">
        <v>113</v>
      </c>
      <c r="B297" t="s">
        <v>90</v>
      </c>
      <c r="C297" s="3">
        <v>41871</v>
      </c>
      <c r="D297">
        <v>2</v>
      </c>
      <c r="F297" t="s">
        <v>92</v>
      </c>
      <c r="G297" t="s">
        <v>93</v>
      </c>
      <c r="H297" s="2">
        <v>2014</v>
      </c>
      <c r="I297" s="2" t="s">
        <v>91</v>
      </c>
      <c r="J297">
        <v>1</v>
      </c>
      <c r="K297" s="2" t="s">
        <v>21</v>
      </c>
      <c r="L297" s="24">
        <v>3396.6010879156584</v>
      </c>
      <c r="N297">
        <v>339.65999999999997</v>
      </c>
      <c r="O297">
        <f t="shared" si="21"/>
        <v>339.65999999999997</v>
      </c>
      <c r="P297" s="2">
        <f>IF(ISNUMBER(O297),SUMIFS(O$1:$O297,A$1:$A297,A297,H$1:$H297,H297,D$1:$D297,D297),"")</f>
        <v>1114.96</v>
      </c>
      <c r="AF297" s="2" t="str">
        <f t="shared" si="18"/>
        <v/>
      </c>
      <c r="AJ297">
        <v>7.2999999999999995E-2</v>
      </c>
      <c r="AL297">
        <v>0.44600000000000001</v>
      </c>
      <c r="AM297">
        <v>0</v>
      </c>
      <c r="AO297">
        <v>0.22500000000000001</v>
      </c>
      <c r="AP297">
        <v>0.25600000000000001</v>
      </c>
      <c r="AS297" s="2" t="str">
        <f t="shared" si="22"/>
        <v/>
      </c>
      <c r="AT297" s="2" t="str">
        <f>IF(ISNUMBER(AS297),SUMIFS($AS$1:AS297,$A$1:A297,A297,$H$1:H297,H297,$D$1:D297,D297),"")</f>
        <v/>
      </c>
      <c r="AU297">
        <f t="shared" si="23"/>
        <v>8</v>
      </c>
    </row>
    <row r="298" spans="1:47" x14ac:dyDescent="0.25">
      <c r="A298" s="4" t="s">
        <v>113</v>
      </c>
      <c r="B298" t="s">
        <v>90</v>
      </c>
      <c r="C298" s="3">
        <v>41871</v>
      </c>
      <c r="D298">
        <v>3</v>
      </c>
      <c r="F298" t="s">
        <v>92</v>
      </c>
      <c r="G298" t="s">
        <v>93</v>
      </c>
      <c r="H298" s="2">
        <v>2014</v>
      </c>
      <c r="I298" s="2" t="s">
        <v>91</v>
      </c>
      <c r="J298">
        <v>1</v>
      </c>
      <c r="K298" s="2" t="s">
        <v>21</v>
      </c>
      <c r="L298" s="24">
        <v>3938.5</v>
      </c>
      <c r="N298">
        <v>393.85</v>
      </c>
      <c r="O298">
        <f t="shared" si="21"/>
        <v>393.85</v>
      </c>
      <c r="P298" s="2">
        <f>IF(ISNUMBER(O298),SUMIFS(O$1:$O298,A$1:$A298,A298,H$1:$H298,H298,D$1:$D298,D298),"")</f>
        <v>1448.44</v>
      </c>
      <c r="AF298" s="2" t="str">
        <f t="shared" si="18"/>
        <v/>
      </c>
      <c r="AJ298">
        <v>2.5999999999999999E-2</v>
      </c>
      <c r="AL298">
        <v>0.25700000000000001</v>
      </c>
      <c r="AM298">
        <v>0</v>
      </c>
      <c r="AO298">
        <v>0.69399999999999995</v>
      </c>
      <c r="AP298">
        <v>2.4E-2</v>
      </c>
      <c r="AS298" s="2" t="str">
        <f t="shared" si="22"/>
        <v/>
      </c>
      <c r="AT298" s="2" t="str">
        <f>IF(ISNUMBER(AS298),SUMIFS($AS$1:AS298,$A$1:A298,A298,$H$1:H298,H298,$D$1:D298,D298),"")</f>
        <v/>
      </c>
      <c r="AU298">
        <f t="shared" si="23"/>
        <v>8</v>
      </c>
    </row>
    <row r="299" spans="1:47" x14ac:dyDescent="0.25">
      <c r="A299" s="4" t="s">
        <v>113</v>
      </c>
      <c r="B299" t="s">
        <v>90</v>
      </c>
      <c r="C299" s="3">
        <v>41918</v>
      </c>
      <c r="D299">
        <v>1</v>
      </c>
      <c r="F299" t="s">
        <v>92</v>
      </c>
      <c r="G299" t="s">
        <v>93</v>
      </c>
      <c r="H299" s="2">
        <v>2014</v>
      </c>
      <c r="I299" s="2" t="s">
        <v>91</v>
      </c>
      <c r="J299">
        <v>1</v>
      </c>
      <c r="K299" s="2" t="s">
        <v>21</v>
      </c>
      <c r="L299" s="24">
        <v>1166.0487644884884</v>
      </c>
      <c r="N299">
        <v>116.6</v>
      </c>
      <c r="O299">
        <f t="shared" si="21"/>
        <v>116.6</v>
      </c>
      <c r="P299" s="2">
        <f>IF(ISNUMBER(O299),SUMIFS(O$1:$O299,A$1:$A299,A299,H$1:$H299,H299,D$1:$D299,D299),"")</f>
        <v>1565.56</v>
      </c>
      <c r="AF299" s="2" t="str">
        <f t="shared" si="18"/>
        <v/>
      </c>
      <c r="AJ299">
        <v>0.126</v>
      </c>
      <c r="AL299">
        <v>0.252</v>
      </c>
      <c r="AM299">
        <v>0</v>
      </c>
      <c r="AO299">
        <v>0.496</v>
      </c>
      <c r="AP299">
        <v>0.127</v>
      </c>
      <c r="AS299" s="2" t="str">
        <f t="shared" si="22"/>
        <v/>
      </c>
      <c r="AT299" s="2" t="str">
        <f>IF(ISNUMBER(AS299),SUMIFS($AS$1:AS299,$A$1:A299,A299,$H$1:H299,H299,$D$1:D299,D299),"")</f>
        <v/>
      </c>
      <c r="AU299">
        <f t="shared" si="23"/>
        <v>8</v>
      </c>
    </row>
    <row r="300" spans="1:47" x14ac:dyDescent="0.25">
      <c r="A300" s="4" t="s">
        <v>113</v>
      </c>
      <c r="B300" t="s">
        <v>90</v>
      </c>
      <c r="C300" s="3">
        <v>41918</v>
      </c>
      <c r="D300">
        <v>2</v>
      </c>
      <c r="F300" t="s">
        <v>92</v>
      </c>
      <c r="G300" t="s">
        <v>93</v>
      </c>
      <c r="H300" s="2">
        <v>2014</v>
      </c>
      <c r="I300" s="2" t="s">
        <v>91</v>
      </c>
      <c r="J300">
        <v>1</v>
      </c>
      <c r="K300" s="2" t="s">
        <v>21</v>
      </c>
      <c r="L300" s="24">
        <v>1394.4209771234036</v>
      </c>
      <c r="N300">
        <v>139.44</v>
      </c>
      <c r="O300">
        <f t="shared" si="21"/>
        <v>139.44</v>
      </c>
      <c r="P300" s="2">
        <f>IF(ISNUMBER(O300),SUMIFS(O$1:$O300,A$1:$A300,A300,H$1:$H300,H300,D$1:$D300,D300),"")</f>
        <v>1254.4000000000001</v>
      </c>
      <c r="AF300" s="2" t="str">
        <f t="shared" si="18"/>
        <v/>
      </c>
      <c r="AJ300">
        <v>0.33600000000000002</v>
      </c>
      <c r="AL300">
        <v>0.109</v>
      </c>
      <c r="AM300">
        <v>0</v>
      </c>
      <c r="AO300">
        <v>0.36199999999999999</v>
      </c>
      <c r="AP300">
        <v>0.193</v>
      </c>
      <c r="AS300" s="2" t="str">
        <f t="shared" si="22"/>
        <v/>
      </c>
      <c r="AT300" s="2" t="str">
        <f>IF(ISNUMBER(AS300),SUMIFS($AS$1:AS300,$A$1:A300,A300,$H$1:H300,H300,$D$1:D300,D300),"")</f>
        <v/>
      </c>
      <c r="AU300">
        <f t="shared" si="23"/>
        <v>8</v>
      </c>
    </row>
    <row r="301" spans="1:47" x14ac:dyDescent="0.25">
      <c r="A301" s="4" t="s">
        <v>113</v>
      </c>
      <c r="B301" t="s">
        <v>90</v>
      </c>
      <c r="C301" s="3">
        <v>41918</v>
      </c>
      <c r="D301">
        <v>3</v>
      </c>
      <c r="F301" t="s">
        <v>92</v>
      </c>
      <c r="G301" t="s">
        <v>93</v>
      </c>
      <c r="H301" s="2">
        <v>2014</v>
      </c>
      <c r="I301" s="2" t="s">
        <v>91</v>
      </c>
      <c r="J301">
        <v>1</v>
      </c>
      <c r="K301" s="2" t="s">
        <v>21</v>
      </c>
      <c r="L301" s="24">
        <v>1559.398585606466</v>
      </c>
      <c r="N301">
        <v>155.94</v>
      </c>
      <c r="O301">
        <f t="shared" si="21"/>
        <v>155.94</v>
      </c>
      <c r="P301" s="2">
        <f>IF(ISNUMBER(O301),SUMIFS(O$1:$O301,A$1:$A301,A301,H$1:$H301,H301,D$1:$D301,D301),"")</f>
        <v>1604.38</v>
      </c>
      <c r="AF301" s="2" t="str">
        <f t="shared" si="18"/>
        <v/>
      </c>
      <c r="AJ301">
        <v>0.19</v>
      </c>
      <c r="AL301">
        <v>0.23699999999999999</v>
      </c>
      <c r="AM301">
        <v>0</v>
      </c>
      <c r="AO301">
        <v>0.51100000000000001</v>
      </c>
      <c r="AP301">
        <v>6.2E-2</v>
      </c>
      <c r="AS301" s="2" t="str">
        <f t="shared" si="22"/>
        <v/>
      </c>
      <c r="AT301" s="2" t="str">
        <f>IF(ISNUMBER(AS301),SUMIFS($AS$1:AS301,$A$1:A301,A301,$H$1:H301,H301,$D$1:D301,D301),"")</f>
        <v/>
      </c>
      <c r="AU301">
        <f t="shared" si="23"/>
        <v>8</v>
      </c>
    </row>
    <row r="302" spans="1:47" x14ac:dyDescent="0.25">
      <c r="A302" s="4" t="s">
        <v>113</v>
      </c>
      <c r="B302" t="s">
        <v>90</v>
      </c>
      <c r="C302" s="3">
        <v>42156</v>
      </c>
      <c r="D302">
        <v>1</v>
      </c>
      <c r="F302" t="s">
        <v>92</v>
      </c>
      <c r="G302" t="s">
        <v>93</v>
      </c>
      <c r="H302" s="2">
        <v>2015</v>
      </c>
      <c r="I302" s="2" t="s">
        <v>91</v>
      </c>
      <c r="J302">
        <v>1</v>
      </c>
      <c r="K302" s="2" t="s">
        <v>21</v>
      </c>
      <c r="L302" s="24">
        <v>3834.4329070047697</v>
      </c>
      <c r="N302">
        <v>383.44</v>
      </c>
      <c r="O302">
        <f t="shared" si="21"/>
        <v>383.44</v>
      </c>
      <c r="P302" s="2">
        <f>IF(ISNUMBER(O302),SUMIFS(O$1:$O302,A$1:$A302,A302,H$1:$H302,H302,D$1:$D302,D302),"")</f>
        <v>383.44</v>
      </c>
      <c r="AF302" s="2" t="str">
        <f t="shared" si="18"/>
        <v/>
      </c>
      <c r="AJ302">
        <v>0.53200000000000003</v>
      </c>
      <c r="AL302">
        <v>5.7000000000000002E-2</v>
      </c>
      <c r="AM302">
        <v>0</v>
      </c>
      <c r="AO302">
        <v>0.33200000000000002</v>
      </c>
      <c r="AP302">
        <v>7.9000000000000001E-2</v>
      </c>
      <c r="AS302" s="2" t="str">
        <f t="shared" si="22"/>
        <v/>
      </c>
      <c r="AT302" s="2" t="str">
        <f>IF(ISNUMBER(AS302),SUMIFS($AS$1:AS302,$A$1:A302,A302,$H$1:H302,H302,$D$1:D302,D302),"")</f>
        <v/>
      </c>
      <c r="AU302">
        <f t="shared" si="23"/>
        <v>8</v>
      </c>
    </row>
    <row r="303" spans="1:47" x14ac:dyDescent="0.25">
      <c r="A303" s="4" t="s">
        <v>113</v>
      </c>
      <c r="B303" t="s">
        <v>90</v>
      </c>
      <c r="C303" s="3">
        <v>42156</v>
      </c>
      <c r="D303">
        <v>2</v>
      </c>
      <c r="F303" t="s">
        <v>92</v>
      </c>
      <c r="G303" t="s">
        <v>93</v>
      </c>
      <c r="H303" s="2">
        <v>2015</v>
      </c>
      <c r="I303" s="2" t="s">
        <v>91</v>
      </c>
      <c r="J303">
        <v>1</v>
      </c>
      <c r="K303" s="2" t="s">
        <v>21</v>
      </c>
      <c r="L303" s="24">
        <v>4363.6767840677294</v>
      </c>
      <c r="N303">
        <v>436.37</v>
      </c>
      <c r="O303">
        <f t="shared" si="21"/>
        <v>436.37</v>
      </c>
      <c r="P303" s="2">
        <f>IF(ISNUMBER(O303),SUMIFS(O$1:$O303,A$1:$A303,A303,H$1:$H303,H303,D$1:$D303,D303),"")</f>
        <v>436.37</v>
      </c>
      <c r="AF303" s="2" t="str">
        <f t="shared" si="18"/>
        <v/>
      </c>
      <c r="AJ303">
        <v>0.754</v>
      </c>
      <c r="AL303">
        <v>8.9999999999999993E-3</v>
      </c>
      <c r="AM303">
        <v>0</v>
      </c>
      <c r="AO303">
        <v>5.2999999999999999E-2</v>
      </c>
      <c r="AP303">
        <v>0.185</v>
      </c>
      <c r="AS303" s="2" t="str">
        <f t="shared" si="22"/>
        <v/>
      </c>
      <c r="AT303" s="2" t="str">
        <f>IF(ISNUMBER(AS303),SUMIFS($AS$1:AS303,$A$1:A303,A303,$H$1:H303,H303,$D$1:D303,D303),"")</f>
        <v/>
      </c>
      <c r="AU303">
        <f t="shared" si="23"/>
        <v>8</v>
      </c>
    </row>
    <row r="304" spans="1:47" x14ac:dyDescent="0.25">
      <c r="A304" s="4" t="s">
        <v>113</v>
      </c>
      <c r="B304" t="s">
        <v>90</v>
      </c>
      <c r="C304" s="3">
        <v>42156</v>
      </c>
      <c r="D304">
        <v>3</v>
      </c>
      <c r="F304" t="s">
        <v>92</v>
      </c>
      <c r="G304" t="s">
        <v>93</v>
      </c>
      <c r="H304" s="2">
        <v>2015</v>
      </c>
      <c r="I304" s="2" t="s">
        <v>91</v>
      </c>
      <c r="J304">
        <v>1</v>
      </c>
      <c r="K304" s="2" t="s">
        <v>21</v>
      </c>
      <c r="L304" s="24">
        <v>3972.6758165079282</v>
      </c>
      <c r="N304">
        <v>397.27</v>
      </c>
      <c r="O304">
        <f t="shared" si="21"/>
        <v>397.27</v>
      </c>
      <c r="P304" s="2">
        <f>IF(ISNUMBER(O304),SUMIFS(O$1:$O304,A$1:$A304,A304,H$1:$H304,H304,D$1:$D304,D304),"")</f>
        <v>397.27</v>
      </c>
      <c r="AF304" s="2" t="str">
        <f t="shared" si="18"/>
        <v/>
      </c>
      <c r="AJ304">
        <v>0.54300000000000004</v>
      </c>
      <c r="AL304">
        <v>0</v>
      </c>
      <c r="AM304">
        <v>0</v>
      </c>
      <c r="AO304">
        <v>0.38800000000000001</v>
      </c>
      <c r="AP304">
        <v>6.9000000000000006E-2</v>
      </c>
      <c r="AS304" s="2" t="str">
        <f t="shared" si="22"/>
        <v/>
      </c>
      <c r="AT304" s="2" t="str">
        <f>IF(ISNUMBER(AS304),SUMIFS($AS$1:AS304,$A$1:A304,A304,$H$1:H304,H304,$D$1:D304,D304),"")</f>
        <v/>
      </c>
      <c r="AU304">
        <f t="shared" si="23"/>
        <v>8</v>
      </c>
    </row>
    <row r="305" spans="1:47" x14ac:dyDescent="0.25">
      <c r="A305" s="4" t="s">
        <v>113</v>
      </c>
      <c r="B305" t="s">
        <v>90</v>
      </c>
      <c r="C305" s="3">
        <v>42199</v>
      </c>
      <c r="D305">
        <v>1</v>
      </c>
      <c r="F305" t="s">
        <v>92</v>
      </c>
      <c r="G305" t="s">
        <v>93</v>
      </c>
      <c r="H305" s="2">
        <v>2015</v>
      </c>
      <c r="I305" s="2" t="s">
        <v>91</v>
      </c>
      <c r="J305">
        <v>1</v>
      </c>
      <c r="K305" s="2" t="s">
        <v>21</v>
      </c>
      <c r="L305" s="24">
        <v>3946.577342609291</v>
      </c>
      <c r="N305">
        <v>394.65999999999997</v>
      </c>
      <c r="O305">
        <f t="shared" si="21"/>
        <v>394.65999999999997</v>
      </c>
      <c r="P305" s="2">
        <f>IF(ISNUMBER(O305),SUMIFS(O$1:$O305,A$1:$A305,A305,H$1:$H305,H305,D$1:$D305,D305),"")</f>
        <v>778.09999999999991</v>
      </c>
      <c r="AF305" s="2" t="str">
        <f t="shared" si="18"/>
        <v/>
      </c>
      <c r="AJ305">
        <v>0.21299999999999999</v>
      </c>
      <c r="AL305">
        <v>2.7E-2</v>
      </c>
      <c r="AM305">
        <v>0</v>
      </c>
      <c r="AO305">
        <v>0.67600000000000005</v>
      </c>
      <c r="AP305">
        <v>8.4000000000000005E-2</v>
      </c>
      <c r="AS305" s="2" t="str">
        <f t="shared" si="22"/>
        <v/>
      </c>
      <c r="AT305" s="2" t="str">
        <f>IF(ISNUMBER(AS305),SUMIFS($AS$1:AS305,$A$1:A305,A305,$H$1:H305,H305,$D$1:D305,D305),"")</f>
        <v/>
      </c>
      <c r="AU305">
        <f t="shared" si="23"/>
        <v>8</v>
      </c>
    </row>
    <row r="306" spans="1:47" x14ac:dyDescent="0.25">
      <c r="A306" s="4" t="s">
        <v>113</v>
      </c>
      <c r="B306" t="s">
        <v>90</v>
      </c>
      <c r="C306" s="3">
        <v>42199</v>
      </c>
      <c r="D306">
        <v>2</v>
      </c>
      <c r="F306" t="s">
        <v>92</v>
      </c>
      <c r="G306" t="s">
        <v>93</v>
      </c>
      <c r="H306" s="2">
        <v>2015</v>
      </c>
      <c r="I306" s="2" t="s">
        <v>91</v>
      </c>
      <c r="J306">
        <v>1</v>
      </c>
      <c r="K306" s="2" t="s">
        <v>21</v>
      </c>
      <c r="L306" s="24">
        <v>3402.8049013639843</v>
      </c>
      <c r="N306">
        <v>340.28000000000003</v>
      </c>
      <c r="O306">
        <f t="shared" si="21"/>
        <v>340.28000000000003</v>
      </c>
      <c r="P306" s="2">
        <f>IF(ISNUMBER(O306),SUMIFS(O$1:$O306,A$1:$A306,A306,H$1:$H306,H306,D$1:$D306,D306),"")</f>
        <v>776.65000000000009</v>
      </c>
      <c r="AF306" s="2" t="str">
        <f t="shared" si="18"/>
        <v/>
      </c>
      <c r="AJ306">
        <v>0.40600000000000003</v>
      </c>
      <c r="AL306">
        <v>0</v>
      </c>
      <c r="AM306">
        <v>0</v>
      </c>
      <c r="AO306">
        <v>0.107</v>
      </c>
      <c r="AP306">
        <v>0.48799999999999999</v>
      </c>
      <c r="AS306" s="2" t="str">
        <f t="shared" si="22"/>
        <v/>
      </c>
      <c r="AT306" s="2" t="str">
        <f>IF(ISNUMBER(AS306),SUMIFS($AS$1:AS306,$A$1:A306,A306,$H$1:H306,H306,$D$1:D306,D306),"")</f>
        <v/>
      </c>
      <c r="AU306">
        <f t="shared" si="23"/>
        <v>8</v>
      </c>
    </row>
    <row r="307" spans="1:47" x14ac:dyDescent="0.25">
      <c r="A307" s="4" t="s">
        <v>113</v>
      </c>
      <c r="B307" t="s">
        <v>90</v>
      </c>
      <c r="C307" s="3">
        <v>42199</v>
      </c>
      <c r="D307">
        <v>3</v>
      </c>
      <c r="F307" t="s">
        <v>92</v>
      </c>
      <c r="G307" t="s">
        <v>93</v>
      </c>
      <c r="H307" s="2">
        <v>2015</v>
      </c>
      <c r="I307" s="2" t="s">
        <v>91</v>
      </c>
      <c r="J307">
        <v>1</v>
      </c>
      <c r="K307" s="2" t="s">
        <v>21</v>
      </c>
      <c r="L307" s="24">
        <v>3640.6106953633939</v>
      </c>
      <c r="N307">
        <v>364.06</v>
      </c>
      <c r="O307">
        <f t="shared" si="21"/>
        <v>364.06</v>
      </c>
      <c r="P307" s="2">
        <f>IF(ISNUMBER(O307),SUMIFS(O$1:$O307,A$1:$A307,A307,H$1:$H307,H307,D$1:$D307,D307),"")</f>
        <v>761.32999999999993</v>
      </c>
      <c r="AF307" s="2" t="str">
        <f t="shared" si="18"/>
        <v/>
      </c>
      <c r="AJ307">
        <v>0.31</v>
      </c>
      <c r="AL307">
        <v>5.0999999999999997E-2</v>
      </c>
      <c r="AM307">
        <v>0</v>
      </c>
      <c r="AO307">
        <v>0.59</v>
      </c>
      <c r="AP307">
        <v>4.9000000000000002E-2</v>
      </c>
      <c r="AS307" s="2" t="str">
        <f t="shared" si="22"/>
        <v/>
      </c>
      <c r="AT307" s="2" t="str">
        <f>IF(ISNUMBER(AS307),SUMIFS($AS$1:AS307,$A$1:A307,A307,$H$1:H307,H307,$D$1:D307,D307),"")</f>
        <v/>
      </c>
      <c r="AU307">
        <f t="shared" si="23"/>
        <v>8</v>
      </c>
    </row>
    <row r="308" spans="1:47" x14ac:dyDescent="0.25">
      <c r="A308" s="4" t="s">
        <v>113</v>
      </c>
      <c r="B308" t="s">
        <v>90</v>
      </c>
      <c r="C308" s="3">
        <v>42240</v>
      </c>
      <c r="D308">
        <v>1</v>
      </c>
      <c r="F308" t="s">
        <v>92</v>
      </c>
      <c r="G308" t="s">
        <v>93</v>
      </c>
      <c r="H308" s="2">
        <v>2015</v>
      </c>
      <c r="I308" s="2" t="s">
        <v>91</v>
      </c>
      <c r="J308">
        <v>1</v>
      </c>
      <c r="K308" s="2" t="s">
        <v>21</v>
      </c>
      <c r="L308" s="24">
        <v>1791.3113425281408</v>
      </c>
      <c r="N308">
        <v>179.13</v>
      </c>
      <c r="O308">
        <f t="shared" si="21"/>
        <v>179.13</v>
      </c>
      <c r="P308" s="2">
        <f>IF(ISNUMBER(O308),SUMIFS(O$1:$O308,A$1:$A308,A308,H$1:$H308,H308,D$1:$D308,D308),"")</f>
        <v>957.2299999999999</v>
      </c>
      <c r="AF308" s="2" t="str">
        <f t="shared" si="18"/>
        <v/>
      </c>
      <c r="AJ308">
        <v>0.2</v>
      </c>
      <c r="AL308">
        <v>3.6999999999999998E-2</v>
      </c>
      <c r="AM308">
        <v>0</v>
      </c>
      <c r="AO308">
        <v>0.73399999999999999</v>
      </c>
      <c r="AP308">
        <v>2.9000000000000001E-2</v>
      </c>
      <c r="AS308" s="2" t="str">
        <f t="shared" si="22"/>
        <v/>
      </c>
      <c r="AT308" s="2" t="str">
        <f>IF(ISNUMBER(AS308),SUMIFS($AS$1:AS308,$A$1:A308,A308,$H$1:H308,H308,$D$1:D308,D308),"")</f>
        <v/>
      </c>
      <c r="AU308">
        <f t="shared" si="23"/>
        <v>8</v>
      </c>
    </row>
    <row r="309" spans="1:47" x14ac:dyDescent="0.25">
      <c r="A309" s="4" t="s">
        <v>113</v>
      </c>
      <c r="B309" t="s">
        <v>90</v>
      </c>
      <c r="C309" s="3">
        <v>42240</v>
      </c>
      <c r="D309">
        <v>2</v>
      </c>
      <c r="F309" t="s">
        <v>92</v>
      </c>
      <c r="G309" t="s">
        <v>93</v>
      </c>
      <c r="H309" s="2">
        <v>2015</v>
      </c>
      <c r="I309" s="2" t="s">
        <v>91</v>
      </c>
      <c r="J309">
        <v>1</v>
      </c>
      <c r="K309" s="2" t="s">
        <v>21</v>
      </c>
      <c r="L309" s="24">
        <v>2326.7404910929267</v>
      </c>
      <c r="N309">
        <v>232.67</v>
      </c>
      <c r="O309">
        <f t="shared" si="21"/>
        <v>232.67</v>
      </c>
      <c r="P309" s="2">
        <f>IF(ISNUMBER(O309),SUMIFS(O$1:$O309,A$1:$A309,A309,H$1:$H309,H309,D$1:$D309,D309),"")</f>
        <v>1009.32</v>
      </c>
      <c r="AF309" s="2" t="str">
        <f t="shared" si="18"/>
        <v/>
      </c>
      <c r="AJ309">
        <v>0.314</v>
      </c>
      <c r="AL309">
        <v>0.01</v>
      </c>
      <c r="AM309">
        <v>0</v>
      </c>
      <c r="AO309">
        <v>0.252</v>
      </c>
      <c r="AP309">
        <v>0.42399999999999999</v>
      </c>
      <c r="AS309" s="2" t="str">
        <f t="shared" si="22"/>
        <v/>
      </c>
      <c r="AT309" s="2" t="str">
        <f>IF(ISNUMBER(AS309),SUMIFS($AS$1:AS309,$A$1:A309,A309,$H$1:H309,H309,$D$1:D309,D309),"")</f>
        <v/>
      </c>
      <c r="AU309">
        <f t="shared" si="23"/>
        <v>8</v>
      </c>
    </row>
    <row r="310" spans="1:47" x14ac:dyDescent="0.25">
      <c r="A310" s="4" t="s">
        <v>113</v>
      </c>
      <c r="B310" t="s">
        <v>90</v>
      </c>
      <c r="C310" s="3">
        <v>42240</v>
      </c>
      <c r="D310">
        <v>3</v>
      </c>
      <c r="F310" t="s">
        <v>92</v>
      </c>
      <c r="G310" t="s">
        <v>93</v>
      </c>
      <c r="H310" s="2">
        <v>2015</v>
      </c>
      <c r="I310" s="2" t="s">
        <v>91</v>
      </c>
      <c r="J310">
        <v>1</v>
      </c>
      <c r="K310" s="2" t="s">
        <v>21</v>
      </c>
      <c r="L310" s="24">
        <v>2366.5344336231169</v>
      </c>
      <c r="N310">
        <v>236.65</v>
      </c>
      <c r="O310">
        <f t="shared" si="21"/>
        <v>236.65</v>
      </c>
      <c r="P310" s="2">
        <f>IF(ISNUMBER(O310),SUMIFS(O$1:$O310,A$1:$A310,A310,H$1:$H310,H310,D$1:$D310,D310),"")</f>
        <v>997.9799999999999</v>
      </c>
      <c r="AF310" s="2" t="str">
        <f t="shared" si="18"/>
        <v/>
      </c>
      <c r="AJ310">
        <v>0.30199999999999999</v>
      </c>
      <c r="AL310">
        <v>0</v>
      </c>
      <c r="AM310">
        <v>0</v>
      </c>
      <c r="AO310">
        <v>0.627</v>
      </c>
      <c r="AP310">
        <v>7.0000000000000007E-2</v>
      </c>
      <c r="AS310" s="2" t="str">
        <f t="shared" si="22"/>
        <v/>
      </c>
      <c r="AT310" s="2" t="str">
        <f>IF(ISNUMBER(AS310),SUMIFS($AS$1:AS310,$A$1:A310,A310,$H$1:H310,H310,$D$1:D310,D310),"")</f>
        <v/>
      </c>
      <c r="AU310">
        <f t="shared" si="23"/>
        <v>8</v>
      </c>
    </row>
    <row r="311" spans="1:47" x14ac:dyDescent="0.25">
      <c r="A311" s="4" t="s">
        <v>113</v>
      </c>
      <c r="B311" t="s">
        <v>90</v>
      </c>
      <c r="C311" s="3">
        <v>42296</v>
      </c>
      <c r="D311">
        <v>1</v>
      </c>
      <c r="F311" t="s">
        <v>92</v>
      </c>
      <c r="G311" t="s">
        <v>93</v>
      </c>
      <c r="H311" s="2">
        <v>2015</v>
      </c>
      <c r="I311" s="2" t="s">
        <v>91</v>
      </c>
      <c r="J311">
        <v>1</v>
      </c>
      <c r="K311" s="2" t="s">
        <v>21</v>
      </c>
      <c r="L311" s="24">
        <v>723.69361309453495</v>
      </c>
      <c r="N311">
        <v>72.37</v>
      </c>
      <c r="O311">
        <f t="shared" si="21"/>
        <v>72.37</v>
      </c>
      <c r="P311" s="2">
        <f>IF(ISNUMBER(O311),SUMIFS(O$1:$O311,A$1:$A311,A311,H$1:$H311,H311,D$1:$D311,D311),"")</f>
        <v>1029.5999999999999</v>
      </c>
      <c r="AF311" s="2" t="str">
        <f t="shared" si="18"/>
        <v/>
      </c>
      <c r="AJ311">
        <v>0.59699999999999998</v>
      </c>
      <c r="AL311">
        <v>1.2999999999999999E-2</v>
      </c>
      <c r="AM311">
        <v>0</v>
      </c>
      <c r="AO311">
        <v>0.33500000000000002</v>
      </c>
      <c r="AP311">
        <v>5.6000000000000001E-2</v>
      </c>
      <c r="AS311" s="2" t="str">
        <f t="shared" si="22"/>
        <v/>
      </c>
      <c r="AT311" s="2" t="str">
        <f>IF(ISNUMBER(AS311),SUMIFS($AS$1:AS311,$A$1:A311,A311,$H$1:H311,H311,$D$1:D311,D311),"")</f>
        <v/>
      </c>
      <c r="AU311">
        <f t="shared" si="23"/>
        <v>8</v>
      </c>
    </row>
    <row r="312" spans="1:47" x14ac:dyDescent="0.25">
      <c r="A312" s="4" t="s">
        <v>113</v>
      </c>
      <c r="B312" t="s">
        <v>90</v>
      </c>
      <c r="C312" s="3">
        <v>42296</v>
      </c>
      <c r="D312">
        <v>2</v>
      </c>
      <c r="F312" t="s">
        <v>92</v>
      </c>
      <c r="G312" t="s">
        <v>93</v>
      </c>
      <c r="H312" s="2">
        <v>2015</v>
      </c>
      <c r="I312" s="2" t="s">
        <v>91</v>
      </c>
      <c r="J312">
        <v>1</v>
      </c>
      <c r="K312" s="2" t="s">
        <v>21</v>
      </c>
      <c r="L312" s="24">
        <v>885.08723888371503</v>
      </c>
      <c r="N312">
        <v>88.51</v>
      </c>
      <c r="O312">
        <f t="shared" si="21"/>
        <v>88.51</v>
      </c>
      <c r="P312" s="2">
        <f>IF(ISNUMBER(O312),SUMIFS(O$1:$O312,A$1:$A312,A312,H$1:$H312,H312,D$1:$D312,D312),"")</f>
        <v>1097.8300000000002</v>
      </c>
      <c r="AF312" s="2" t="str">
        <f t="shared" si="18"/>
        <v/>
      </c>
      <c r="AJ312">
        <v>0.72</v>
      </c>
      <c r="AL312">
        <v>8.0000000000000002E-3</v>
      </c>
      <c r="AM312">
        <v>0</v>
      </c>
      <c r="AO312">
        <v>0.08</v>
      </c>
      <c r="AP312">
        <v>0.192</v>
      </c>
      <c r="AS312" s="2" t="str">
        <f t="shared" si="22"/>
        <v/>
      </c>
      <c r="AT312" s="2" t="str">
        <f>IF(ISNUMBER(AS312),SUMIFS($AS$1:AS312,$A$1:A312,A312,$H$1:H312,H312,$D$1:D312,D312),"")</f>
        <v/>
      </c>
      <c r="AU312">
        <f t="shared" si="23"/>
        <v>8</v>
      </c>
    </row>
    <row r="313" spans="1:47" x14ac:dyDescent="0.25">
      <c r="A313" s="4" t="s">
        <v>113</v>
      </c>
      <c r="B313" t="s">
        <v>90</v>
      </c>
      <c r="C313" s="3">
        <v>42296</v>
      </c>
      <c r="D313">
        <v>3</v>
      </c>
      <c r="F313" t="s">
        <v>92</v>
      </c>
      <c r="G313" t="s">
        <v>93</v>
      </c>
      <c r="H313" s="2">
        <v>2015</v>
      </c>
      <c r="I313" s="2" t="s">
        <v>91</v>
      </c>
      <c r="J313">
        <v>1</v>
      </c>
      <c r="K313" s="2" t="s">
        <v>21</v>
      </c>
      <c r="L313" s="24">
        <v>894.13774710632481</v>
      </c>
      <c r="N313">
        <v>89.41</v>
      </c>
      <c r="O313">
        <f t="shared" si="21"/>
        <v>89.41</v>
      </c>
      <c r="P313" s="2">
        <f>IF(ISNUMBER(O313),SUMIFS(O$1:$O313,A$1:$A313,A313,H$1:$H313,H313,D$1:$D313,D313),"")</f>
        <v>1087.3899999999999</v>
      </c>
      <c r="AF313" s="2" t="str">
        <f t="shared" si="18"/>
        <v/>
      </c>
      <c r="AJ313">
        <v>0.72799999999999998</v>
      </c>
      <c r="AL313">
        <v>0</v>
      </c>
      <c r="AM313">
        <v>0</v>
      </c>
      <c r="AO313">
        <v>0.216</v>
      </c>
      <c r="AP313">
        <v>5.6000000000000001E-2</v>
      </c>
      <c r="AS313" s="2" t="str">
        <f t="shared" si="22"/>
        <v/>
      </c>
      <c r="AT313" s="2" t="str">
        <f>IF(ISNUMBER(AS313),SUMIFS($AS$1:AS313,$A$1:A313,A313,$H$1:H313,H313,$D$1:D313,D313),"")</f>
        <v/>
      </c>
      <c r="AU313">
        <f t="shared" si="23"/>
        <v>8</v>
      </c>
    </row>
    <row r="314" spans="1:47" x14ac:dyDescent="0.25">
      <c r="A314" s="4" t="s">
        <v>114</v>
      </c>
      <c r="B314" t="s">
        <v>90</v>
      </c>
      <c r="C314" s="3">
        <v>41781</v>
      </c>
      <c r="D314">
        <v>1</v>
      </c>
      <c r="F314" t="s">
        <v>94</v>
      </c>
      <c r="G314" t="s">
        <v>93</v>
      </c>
      <c r="H314" s="2">
        <v>2014</v>
      </c>
      <c r="I314" s="2" t="s">
        <v>91</v>
      </c>
      <c r="J314">
        <v>1</v>
      </c>
      <c r="K314" s="2" t="s">
        <v>21</v>
      </c>
      <c r="L314" s="24">
        <v>5341.1762633956487</v>
      </c>
      <c r="N314">
        <v>534.12</v>
      </c>
      <c r="O314">
        <f t="shared" si="21"/>
        <v>534.12</v>
      </c>
      <c r="P314" s="2">
        <f>IF(ISNUMBER(O314),SUMIFS(O$1:$O314,A$1:$A314,A314,H$1:$H314,H314,D$1:$D314,D314),"")</f>
        <v>534.12</v>
      </c>
      <c r="AF314" s="2" t="str">
        <f t="shared" si="18"/>
        <v/>
      </c>
      <c r="AJ314">
        <v>0.56699999999999995</v>
      </c>
      <c r="AL314">
        <v>0.12</v>
      </c>
      <c r="AM314">
        <v>0</v>
      </c>
      <c r="AO314">
        <v>0.307</v>
      </c>
      <c r="AP314">
        <v>6.0000000000000001E-3</v>
      </c>
      <c r="AS314" s="2" t="str">
        <f t="shared" si="22"/>
        <v/>
      </c>
      <c r="AT314" s="2" t="str">
        <f>IF(ISNUMBER(AS314),SUMIFS($AS$1:AS314,$A$1:A314,A314,$H$1:H314,H314,$D$1:D314,D314),"")</f>
        <v/>
      </c>
      <c r="AU314">
        <f t="shared" si="23"/>
        <v>8</v>
      </c>
    </row>
    <row r="315" spans="1:47" x14ac:dyDescent="0.25">
      <c r="A315" s="4" t="s">
        <v>114</v>
      </c>
      <c r="B315" t="s">
        <v>90</v>
      </c>
      <c r="C315" s="3">
        <v>41781</v>
      </c>
      <c r="D315">
        <v>2</v>
      </c>
      <c r="F315" t="s">
        <v>94</v>
      </c>
      <c r="G315" t="s">
        <v>93</v>
      </c>
      <c r="H315" s="2">
        <v>2014</v>
      </c>
      <c r="I315" s="2" t="s">
        <v>91</v>
      </c>
      <c r="J315">
        <v>1</v>
      </c>
      <c r="K315" s="2" t="s">
        <v>21</v>
      </c>
      <c r="L315" s="24">
        <v>6234.7719338057859</v>
      </c>
      <c r="N315">
        <v>623.48</v>
      </c>
      <c r="O315">
        <f t="shared" si="21"/>
        <v>623.48</v>
      </c>
      <c r="P315" s="2">
        <f>IF(ISNUMBER(O315),SUMIFS(O$1:$O315,A$1:$A315,A315,H$1:$H315,H315,D$1:$D315,D315),"")</f>
        <v>623.48</v>
      </c>
      <c r="AF315" s="2" t="str">
        <f t="shared" si="18"/>
        <v/>
      </c>
      <c r="AJ315">
        <v>0.28000000000000003</v>
      </c>
      <c r="AL315">
        <v>0.27200000000000002</v>
      </c>
      <c r="AM315">
        <v>0</v>
      </c>
      <c r="AO315">
        <v>0.436</v>
      </c>
      <c r="AP315">
        <v>1.2999999999999999E-2</v>
      </c>
      <c r="AS315" s="2" t="str">
        <f t="shared" si="22"/>
        <v/>
      </c>
      <c r="AT315" s="2" t="str">
        <f>IF(ISNUMBER(AS315),SUMIFS($AS$1:AS315,$A$1:A315,A315,$H$1:H315,H315,$D$1:D315,D315),"")</f>
        <v/>
      </c>
      <c r="AU315">
        <f t="shared" si="23"/>
        <v>8</v>
      </c>
    </row>
    <row r="316" spans="1:47" x14ac:dyDescent="0.25">
      <c r="A316" s="4" t="s">
        <v>114</v>
      </c>
      <c r="B316" t="s">
        <v>90</v>
      </c>
      <c r="C316" s="3">
        <v>41781</v>
      </c>
      <c r="D316">
        <v>3</v>
      </c>
      <c r="F316" t="s">
        <v>94</v>
      </c>
      <c r="G316" t="s">
        <v>93</v>
      </c>
      <c r="H316" s="2">
        <v>2014</v>
      </c>
      <c r="I316" s="2" t="s">
        <v>91</v>
      </c>
      <c r="J316">
        <v>1</v>
      </c>
      <c r="K316" s="2" t="s">
        <v>21</v>
      </c>
      <c r="L316" s="24">
        <v>5859.8423427607304</v>
      </c>
      <c r="N316">
        <v>585.98</v>
      </c>
      <c r="O316">
        <f t="shared" si="21"/>
        <v>585.98</v>
      </c>
      <c r="P316" s="2">
        <f>IF(ISNUMBER(O316),SUMIFS(O$1:$O316,A$1:$A316,A316,H$1:$H316,H316,D$1:$D316,D316),"")</f>
        <v>585.98</v>
      </c>
      <c r="AF316" s="2" t="str">
        <f t="shared" si="18"/>
        <v/>
      </c>
      <c r="AJ316">
        <v>0.50600000000000001</v>
      </c>
      <c r="AL316">
        <v>9.2999999999999999E-2</v>
      </c>
      <c r="AM316">
        <v>0</v>
      </c>
      <c r="AO316">
        <v>0.4</v>
      </c>
      <c r="AP316">
        <v>2E-3</v>
      </c>
      <c r="AS316" s="2" t="str">
        <f t="shared" si="22"/>
        <v/>
      </c>
      <c r="AT316" s="2" t="str">
        <f>IF(ISNUMBER(AS316),SUMIFS($AS$1:AS316,$A$1:A316,A316,$H$1:H316,H316,$D$1:D316,D316),"")</f>
        <v/>
      </c>
      <c r="AU316">
        <f t="shared" si="23"/>
        <v>8</v>
      </c>
    </row>
    <row r="317" spans="1:47" x14ac:dyDescent="0.25">
      <c r="A317" s="4" t="s">
        <v>114</v>
      </c>
      <c r="B317" t="s">
        <v>90</v>
      </c>
      <c r="C317" s="3">
        <v>41822</v>
      </c>
      <c r="D317">
        <v>1</v>
      </c>
      <c r="F317" t="s">
        <v>94</v>
      </c>
      <c r="G317" t="s">
        <v>93</v>
      </c>
      <c r="H317" s="2">
        <v>2014</v>
      </c>
      <c r="I317" s="2" t="s">
        <v>91</v>
      </c>
      <c r="J317">
        <v>1</v>
      </c>
      <c r="K317" s="2" t="s">
        <v>21</v>
      </c>
      <c r="L317" s="24">
        <v>4107.8414606508795</v>
      </c>
      <c r="N317">
        <v>410.78000000000003</v>
      </c>
      <c r="O317">
        <f t="shared" si="21"/>
        <v>410.78000000000003</v>
      </c>
      <c r="P317" s="2">
        <f>IF(ISNUMBER(O317),SUMIFS(O$1:$O317,A$1:$A317,A317,H$1:$H317,H317,D$1:$D317,D317),"")</f>
        <v>944.90000000000009</v>
      </c>
      <c r="AF317" s="2" t="str">
        <f t="shared" si="18"/>
        <v/>
      </c>
      <c r="AJ317">
        <v>0.21199999999999999</v>
      </c>
      <c r="AL317">
        <v>0.47899999999999998</v>
      </c>
      <c r="AM317">
        <v>0</v>
      </c>
      <c r="AO317">
        <v>0.28599999999999998</v>
      </c>
      <c r="AP317">
        <v>2.1999999999999999E-2</v>
      </c>
      <c r="AS317" s="2" t="str">
        <f t="shared" si="22"/>
        <v/>
      </c>
      <c r="AT317" s="2" t="str">
        <f>IF(ISNUMBER(AS317),SUMIFS($AS$1:AS317,$A$1:A317,A317,$H$1:H317,H317,$D$1:D317,D317),"")</f>
        <v/>
      </c>
      <c r="AU317">
        <f t="shared" si="23"/>
        <v>8</v>
      </c>
    </row>
    <row r="318" spans="1:47" x14ac:dyDescent="0.25">
      <c r="A318" s="4" t="s">
        <v>114</v>
      </c>
      <c r="B318" t="s">
        <v>90</v>
      </c>
      <c r="C318" s="3">
        <v>41822</v>
      </c>
      <c r="D318">
        <v>2</v>
      </c>
      <c r="F318" t="s">
        <v>94</v>
      </c>
      <c r="G318" t="s">
        <v>93</v>
      </c>
      <c r="H318" s="2">
        <v>2014</v>
      </c>
      <c r="I318" s="2" t="s">
        <v>91</v>
      </c>
      <c r="J318">
        <v>1</v>
      </c>
      <c r="K318" s="2" t="s">
        <v>21</v>
      </c>
      <c r="L318" s="24">
        <v>4612.1675019192853</v>
      </c>
      <c r="N318">
        <v>461.21999999999997</v>
      </c>
      <c r="O318">
        <f t="shared" si="21"/>
        <v>461.21999999999997</v>
      </c>
      <c r="P318" s="2">
        <f>IF(ISNUMBER(O318),SUMIFS(O$1:$O318,A$1:$A318,A318,H$1:$H318,H318,D$1:$D318,D318),"")</f>
        <v>1084.7</v>
      </c>
      <c r="AF318" s="2" t="str">
        <f t="shared" si="18"/>
        <v/>
      </c>
      <c r="AJ318">
        <v>0.13500000000000001</v>
      </c>
      <c r="AL318">
        <v>0.16400000000000001</v>
      </c>
      <c r="AM318">
        <v>0</v>
      </c>
      <c r="AO318">
        <v>0.70099999999999996</v>
      </c>
      <c r="AP318">
        <v>0</v>
      </c>
      <c r="AS318" s="2" t="str">
        <f t="shared" si="22"/>
        <v/>
      </c>
      <c r="AT318" s="2" t="str">
        <f>IF(ISNUMBER(AS318),SUMIFS($AS$1:AS318,$A$1:A318,A318,$H$1:H318,H318,$D$1:D318,D318),"")</f>
        <v/>
      </c>
      <c r="AU318">
        <f t="shared" si="23"/>
        <v>8</v>
      </c>
    </row>
    <row r="319" spans="1:47" x14ac:dyDescent="0.25">
      <c r="A319" s="4" t="s">
        <v>114</v>
      </c>
      <c r="B319" t="s">
        <v>90</v>
      </c>
      <c r="C319" s="3">
        <v>41822</v>
      </c>
      <c r="D319">
        <v>3</v>
      </c>
      <c r="F319" t="s">
        <v>94</v>
      </c>
      <c r="G319" t="s">
        <v>93</v>
      </c>
      <c r="H319" s="2">
        <v>2014</v>
      </c>
      <c r="I319" s="2" t="s">
        <v>91</v>
      </c>
      <c r="J319">
        <v>1</v>
      </c>
      <c r="K319" s="2" t="s">
        <v>21</v>
      </c>
      <c r="L319" s="24">
        <v>4360.3672504989545</v>
      </c>
      <c r="N319">
        <v>436.03999999999996</v>
      </c>
      <c r="O319">
        <f t="shared" si="21"/>
        <v>436.03999999999996</v>
      </c>
      <c r="P319" s="2">
        <f>IF(ISNUMBER(O319),SUMIFS(O$1:$O319,A$1:$A319,A319,H$1:$H319,H319,D$1:$D319,D319),"")</f>
        <v>1022.02</v>
      </c>
      <c r="AF319" s="2" t="str">
        <f t="shared" si="18"/>
        <v/>
      </c>
      <c r="AJ319">
        <v>0.33500000000000002</v>
      </c>
      <c r="AL319">
        <v>0.214</v>
      </c>
      <c r="AM319">
        <v>0</v>
      </c>
      <c r="AO319">
        <v>0.438</v>
      </c>
      <c r="AP319">
        <v>1.4E-2</v>
      </c>
      <c r="AS319" s="2" t="str">
        <f t="shared" si="22"/>
        <v/>
      </c>
      <c r="AT319" s="2" t="str">
        <f>IF(ISNUMBER(AS319),SUMIFS($AS$1:AS319,$A$1:A319,A319,$H$1:H319,H319,$D$1:D319,D319),"")</f>
        <v/>
      </c>
      <c r="AU319">
        <f t="shared" si="23"/>
        <v>8</v>
      </c>
    </row>
    <row r="320" spans="1:47" x14ac:dyDescent="0.25">
      <c r="A320" s="4" t="s">
        <v>114</v>
      </c>
      <c r="B320" t="s">
        <v>90</v>
      </c>
      <c r="C320" s="3">
        <v>41871</v>
      </c>
      <c r="D320">
        <v>1</v>
      </c>
      <c r="F320" t="s">
        <v>94</v>
      </c>
      <c r="G320" t="s">
        <v>93</v>
      </c>
      <c r="H320" s="2">
        <v>2014</v>
      </c>
      <c r="I320" s="2" t="s">
        <v>91</v>
      </c>
      <c r="J320">
        <v>1</v>
      </c>
      <c r="K320" s="2" t="s">
        <v>21</v>
      </c>
      <c r="L320" s="24">
        <v>4603.049819579197</v>
      </c>
      <c r="N320">
        <v>460.3</v>
      </c>
      <c r="O320">
        <f t="shared" si="21"/>
        <v>460.3</v>
      </c>
      <c r="P320" s="2">
        <f>IF(ISNUMBER(O320),SUMIFS(O$1:$O320,A$1:$A320,A320,H$1:$H320,H320,D$1:$D320,D320),"")</f>
        <v>1405.2</v>
      </c>
      <c r="AF320" s="2" t="str">
        <f t="shared" si="18"/>
        <v/>
      </c>
      <c r="AJ320">
        <v>0.05</v>
      </c>
      <c r="AL320">
        <v>0.35599999999999998</v>
      </c>
      <c r="AM320">
        <v>0</v>
      </c>
      <c r="AO320">
        <v>0.57599999999999996</v>
      </c>
      <c r="AP320">
        <v>1.7999999999999999E-2</v>
      </c>
      <c r="AS320" s="2" t="str">
        <f t="shared" si="22"/>
        <v/>
      </c>
      <c r="AT320" s="2" t="str">
        <f>IF(ISNUMBER(AS320),SUMIFS($AS$1:AS320,$A$1:A320,A320,$H$1:H320,H320,$D$1:D320,D320),"")</f>
        <v/>
      </c>
      <c r="AU320">
        <f t="shared" si="23"/>
        <v>8</v>
      </c>
    </row>
    <row r="321" spans="1:47" x14ac:dyDescent="0.25">
      <c r="A321" s="4" t="s">
        <v>114</v>
      </c>
      <c r="B321" t="s">
        <v>90</v>
      </c>
      <c r="C321" s="3">
        <v>41871</v>
      </c>
      <c r="D321">
        <v>2</v>
      </c>
      <c r="F321" t="s">
        <v>94</v>
      </c>
      <c r="G321" t="s">
        <v>93</v>
      </c>
      <c r="H321" s="2">
        <v>2014</v>
      </c>
      <c r="I321" s="2" t="s">
        <v>91</v>
      </c>
      <c r="J321">
        <v>1</v>
      </c>
      <c r="K321" s="2" t="s">
        <v>21</v>
      </c>
      <c r="L321" s="24">
        <v>4853.7124420711352</v>
      </c>
      <c r="N321">
        <v>485.37</v>
      </c>
      <c r="O321">
        <f t="shared" si="21"/>
        <v>485.37</v>
      </c>
      <c r="P321" s="2">
        <f>IF(ISNUMBER(O321),SUMIFS(O$1:$O321,A$1:$A321,A321,H$1:$H321,H321,D$1:$D321,D321),"")</f>
        <v>1570.0700000000002</v>
      </c>
      <c r="AF321" s="2" t="str">
        <f t="shared" si="18"/>
        <v/>
      </c>
      <c r="AJ321">
        <v>4.0000000000000001E-3</v>
      </c>
      <c r="AL321">
        <v>0.436</v>
      </c>
      <c r="AM321">
        <v>0</v>
      </c>
      <c r="AO321">
        <v>0.56000000000000005</v>
      </c>
      <c r="AP321">
        <v>0</v>
      </c>
      <c r="AS321" s="2" t="str">
        <f t="shared" si="22"/>
        <v/>
      </c>
      <c r="AT321" s="2" t="str">
        <f>IF(ISNUMBER(AS321),SUMIFS($AS$1:AS321,$A$1:A321,A321,$H$1:H321,H321,$D$1:D321,D321),"")</f>
        <v/>
      </c>
      <c r="AU321">
        <f t="shared" si="23"/>
        <v>8</v>
      </c>
    </row>
    <row r="322" spans="1:47" x14ac:dyDescent="0.25">
      <c r="A322" s="4" t="s">
        <v>114</v>
      </c>
      <c r="B322" t="s">
        <v>90</v>
      </c>
      <c r="C322" s="3">
        <v>41871</v>
      </c>
      <c r="D322">
        <v>3</v>
      </c>
      <c r="F322" t="s">
        <v>94</v>
      </c>
      <c r="G322" t="s">
        <v>93</v>
      </c>
      <c r="H322" s="2">
        <v>2014</v>
      </c>
      <c r="I322" s="2" t="s">
        <v>91</v>
      </c>
      <c r="J322">
        <v>1</v>
      </c>
      <c r="K322" s="2" t="s">
        <v>21</v>
      </c>
      <c r="L322" s="24">
        <v>4181.3922117995462</v>
      </c>
      <c r="N322">
        <v>418.14</v>
      </c>
      <c r="O322">
        <f t="shared" si="21"/>
        <v>418.14</v>
      </c>
      <c r="P322" s="2">
        <f>IF(ISNUMBER(O322),SUMIFS(O$1:$O322,A$1:$A322,A322,H$1:$H322,H322,D$1:$D322,D322),"")</f>
        <v>1440.1599999999999</v>
      </c>
      <c r="AF322" s="2" t="str">
        <f t="shared" ref="AF322:AF385" si="24">IF(ISNUMBER(AG322),AG322,"")</f>
        <v/>
      </c>
      <c r="AJ322">
        <v>3.7999999999999999E-2</v>
      </c>
      <c r="AL322">
        <v>0.41899999999999998</v>
      </c>
      <c r="AM322">
        <v>0</v>
      </c>
      <c r="AO322">
        <v>0.53900000000000003</v>
      </c>
      <c r="AP322">
        <v>4.0000000000000001E-3</v>
      </c>
      <c r="AS322" s="2" t="str">
        <f t="shared" si="22"/>
        <v/>
      </c>
      <c r="AT322" s="2" t="str">
        <f>IF(ISNUMBER(AS322),SUMIFS($AS$1:AS322,$A$1:A322,A322,$H$1:H322,H322,$D$1:D322,D322),"")</f>
        <v/>
      </c>
      <c r="AU322">
        <f t="shared" si="23"/>
        <v>8</v>
      </c>
    </row>
    <row r="323" spans="1:47" x14ac:dyDescent="0.25">
      <c r="A323" s="4" t="s">
        <v>114</v>
      </c>
      <c r="B323" t="s">
        <v>90</v>
      </c>
      <c r="C323" s="3">
        <v>41918</v>
      </c>
      <c r="D323">
        <v>1</v>
      </c>
      <c r="F323" t="s">
        <v>94</v>
      </c>
      <c r="G323" t="s">
        <v>93</v>
      </c>
      <c r="H323" s="2">
        <v>2014</v>
      </c>
      <c r="I323" s="2" t="s">
        <v>91</v>
      </c>
      <c r="J323">
        <v>1</v>
      </c>
      <c r="K323" s="2" t="s">
        <v>21</v>
      </c>
      <c r="L323" s="24">
        <v>1622.949093239748</v>
      </c>
      <c r="N323">
        <v>162.29000000000002</v>
      </c>
      <c r="O323">
        <f t="shared" ref="O323:O386" si="25">N323</f>
        <v>162.29000000000002</v>
      </c>
      <c r="P323" s="2">
        <f>IF(ISNUMBER(O323),SUMIFS(O$1:$O323,A$1:$A323,A323,H$1:$H323,H323,D$1:$D323,D323),"")</f>
        <v>1567.49</v>
      </c>
      <c r="AF323" s="2" t="str">
        <f t="shared" si="24"/>
        <v/>
      </c>
      <c r="AJ323">
        <v>0.32500000000000001</v>
      </c>
      <c r="AL323">
        <v>0.214</v>
      </c>
      <c r="AM323">
        <v>0</v>
      </c>
      <c r="AO323">
        <v>0.36199999999999999</v>
      </c>
      <c r="AP323">
        <v>9.9000000000000005E-2</v>
      </c>
      <c r="AS323" s="2" t="str">
        <f t="shared" si="22"/>
        <v/>
      </c>
      <c r="AT323" s="2" t="str">
        <f>IF(ISNUMBER(AS323),SUMIFS($AS$1:AS323,$A$1:A323,A323,$H$1:H323,H323,$D$1:D323,D323),"")</f>
        <v/>
      </c>
      <c r="AU323">
        <f t="shared" si="23"/>
        <v>8</v>
      </c>
    </row>
    <row r="324" spans="1:47" x14ac:dyDescent="0.25">
      <c r="A324" s="4" t="s">
        <v>114</v>
      </c>
      <c r="B324" t="s">
        <v>90</v>
      </c>
      <c r="C324" s="3">
        <v>41918</v>
      </c>
      <c r="D324">
        <v>2</v>
      </c>
      <c r="F324" t="s">
        <v>94</v>
      </c>
      <c r="G324" t="s">
        <v>93</v>
      </c>
      <c r="H324" s="2">
        <v>2014</v>
      </c>
      <c r="I324" s="2" t="s">
        <v>91</v>
      </c>
      <c r="J324">
        <v>1</v>
      </c>
      <c r="K324" s="2" t="s">
        <v>21</v>
      </c>
      <c r="L324" s="24">
        <v>1703.8388450221096</v>
      </c>
      <c r="N324">
        <v>170.38</v>
      </c>
      <c r="O324">
        <f t="shared" si="25"/>
        <v>170.38</v>
      </c>
      <c r="P324" s="2">
        <f>IF(ISNUMBER(O324),SUMIFS(O$1:$O324,A$1:$A324,A324,H$1:$H324,H324,D$1:$D324,D324),"")</f>
        <v>1740.4500000000003</v>
      </c>
      <c r="AF324" s="2" t="str">
        <f t="shared" si="24"/>
        <v/>
      </c>
      <c r="AJ324">
        <v>0.14599999999999999</v>
      </c>
      <c r="AL324">
        <v>0.38700000000000001</v>
      </c>
      <c r="AM324">
        <v>0</v>
      </c>
      <c r="AO324">
        <v>0.44400000000000001</v>
      </c>
      <c r="AP324">
        <v>2.3E-2</v>
      </c>
      <c r="AS324" s="2" t="str">
        <f t="shared" si="22"/>
        <v/>
      </c>
      <c r="AT324" s="2" t="str">
        <f>IF(ISNUMBER(AS324),SUMIFS($AS$1:AS324,$A$1:A324,A324,$H$1:H324,H324,$D$1:D324,D324),"")</f>
        <v/>
      </c>
      <c r="AU324">
        <f t="shared" si="23"/>
        <v>8</v>
      </c>
    </row>
    <row r="325" spans="1:47" x14ac:dyDescent="0.25">
      <c r="A325" s="4" t="s">
        <v>114</v>
      </c>
      <c r="B325" t="s">
        <v>90</v>
      </c>
      <c r="C325" s="3">
        <v>41918</v>
      </c>
      <c r="D325">
        <v>3</v>
      </c>
      <c r="F325" t="s">
        <v>94</v>
      </c>
      <c r="G325" t="s">
        <v>93</v>
      </c>
      <c r="H325" s="2">
        <v>2014</v>
      </c>
      <c r="I325" s="2" t="s">
        <v>91</v>
      </c>
      <c r="J325">
        <v>1</v>
      </c>
      <c r="K325" s="2" t="s">
        <v>21</v>
      </c>
      <c r="L325" s="24">
        <v>1412.4882071351199</v>
      </c>
      <c r="N325">
        <v>141.25</v>
      </c>
      <c r="O325">
        <f t="shared" si="25"/>
        <v>141.25</v>
      </c>
      <c r="P325" s="2">
        <f>IF(ISNUMBER(O325),SUMIFS(O$1:$O325,A$1:$A325,A325,H$1:$H325,H325,D$1:$D325,D325),"")</f>
        <v>1581.4099999999999</v>
      </c>
      <c r="AF325" s="2" t="str">
        <f t="shared" si="24"/>
        <v/>
      </c>
      <c r="AJ325">
        <v>0.23300000000000001</v>
      </c>
      <c r="AL325">
        <v>0.40799999999999997</v>
      </c>
      <c r="AM325">
        <v>0</v>
      </c>
      <c r="AO325">
        <v>0.32500000000000001</v>
      </c>
      <c r="AP325">
        <v>3.4000000000000002E-2</v>
      </c>
      <c r="AS325" s="2" t="str">
        <f t="shared" si="22"/>
        <v/>
      </c>
      <c r="AT325" s="2" t="str">
        <f>IF(ISNUMBER(AS325),SUMIFS($AS$1:AS325,$A$1:A325,A325,$H$1:H325,H325,$D$1:D325,D325),"")</f>
        <v/>
      </c>
      <c r="AU325">
        <f t="shared" si="23"/>
        <v>8</v>
      </c>
    </row>
    <row r="326" spans="1:47" x14ac:dyDescent="0.25">
      <c r="A326" s="4" t="s">
        <v>114</v>
      </c>
      <c r="B326" t="s">
        <v>90</v>
      </c>
      <c r="C326" s="3">
        <v>42156</v>
      </c>
      <c r="D326">
        <v>1</v>
      </c>
      <c r="F326" t="s">
        <v>94</v>
      </c>
      <c r="G326" t="s">
        <v>93</v>
      </c>
      <c r="H326" s="2">
        <v>2015</v>
      </c>
      <c r="I326" s="2" t="s">
        <v>91</v>
      </c>
      <c r="J326">
        <v>1</v>
      </c>
      <c r="K326" s="2" t="s">
        <v>21</v>
      </c>
      <c r="L326" s="24">
        <v>4593.3652975551022</v>
      </c>
      <c r="N326">
        <v>459.34</v>
      </c>
      <c r="O326">
        <f t="shared" si="25"/>
        <v>459.34</v>
      </c>
      <c r="P326" s="2">
        <f>IF(ISNUMBER(O326),SUMIFS(O$1:$O326,A$1:$A326,A326,H$1:$H326,H326,D$1:$D326,D326),"")</f>
        <v>459.34</v>
      </c>
      <c r="AF326" s="2" t="str">
        <f t="shared" si="24"/>
        <v/>
      </c>
      <c r="AJ326">
        <v>0.82699999999999996</v>
      </c>
      <c r="AL326">
        <v>5.0000000000000001E-3</v>
      </c>
      <c r="AM326">
        <v>0</v>
      </c>
      <c r="AO326">
        <v>0.108</v>
      </c>
      <c r="AP326">
        <v>0.06</v>
      </c>
      <c r="AS326" s="2" t="str">
        <f t="shared" si="22"/>
        <v/>
      </c>
      <c r="AT326" s="2" t="str">
        <f>IF(ISNUMBER(AS326),SUMIFS($AS$1:AS326,$A$1:A326,A326,$H$1:H326,H326,$D$1:D326,D326),"")</f>
        <v/>
      </c>
      <c r="AU326">
        <f t="shared" si="23"/>
        <v>8</v>
      </c>
    </row>
    <row r="327" spans="1:47" x14ac:dyDescent="0.25">
      <c r="A327" s="4" t="s">
        <v>114</v>
      </c>
      <c r="B327" t="s">
        <v>90</v>
      </c>
      <c r="C327" s="3">
        <v>42156</v>
      </c>
      <c r="D327">
        <v>2</v>
      </c>
      <c r="F327" t="s">
        <v>94</v>
      </c>
      <c r="G327" t="s">
        <v>93</v>
      </c>
      <c r="H327" s="2">
        <v>2015</v>
      </c>
      <c r="I327" s="2" t="s">
        <v>91</v>
      </c>
      <c r="J327">
        <v>1</v>
      </c>
      <c r="K327" s="2" t="s">
        <v>21</v>
      </c>
      <c r="L327" s="24">
        <v>4608.5352129569856</v>
      </c>
      <c r="N327">
        <v>460.85</v>
      </c>
      <c r="O327">
        <f t="shared" si="25"/>
        <v>460.85</v>
      </c>
      <c r="P327" s="2">
        <f>IF(ISNUMBER(O327),SUMIFS(O$1:$O327,A$1:$A327,A327,H$1:$H327,H327,D$1:$D327,D327),"")</f>
        <v>460.85</v>
      </c>
      <c r="AF327" s="2" t="str">
        <f t="shared" si="24"/>
        <v/>
      </c>
      <c r="AJ327">
        <v>0.72</v>
      </c>
      <c r="AL327">
        <v>1.7999999999999999E-2</v>
      </c>
      <c r="AM327">
        <v>0</v>
      </c>
      <c r="AO327">
        <v>0.23599999999999999</v>
      </c>
      <c r="AP327">
        <v>2.5999999999999999E-2</v>
      </c>
      <c r="AS327" s="2" t="str">
        <f t="shared" si="22"/>
        <v/>
      </c>
      <c r="AT327" s="2" t="str">
        <f>IF(ISNUMBER(AS327),SUMIFS($AS$1:AS327,$A$1:A327,A327,$H$1:H327,H327,$D$1:D327,D327),"")</f>
        <v/>
      </c>
      <c r="AU327">
        <f t="shared" si="23"/>
        <v>8</v>
      </c>
    </row>
    <row r="328" spans="1:47" x14ac:dyDescent="0.25">
      <c r="A328" s="4" t="s">
        <v>114</v>
      </c>
      <c r="B328" t="s">
        <v>90</v>
      </c>
      <c r="C328" s="3">
        <v>42156</v>
      </c>
      <c r="D328">
        <v>3</v>
      </c>
      <c r="F328" t="s">
        <v>94</v>
      </c>
      <c r="G328" t="s">
        <v>93</v>
      </c>
      <c r="H328" s="2">
        <v>2015</v>
      </c>
      <c r="I328" s="2" t="s">
        <v>91</v>
      </c>
      <c r="J328">
        <v>1</v>
      </c>
      <c r="K328" s="2" t="s">
        <v>21</v>
      </c>
      <c r="L328" s="24">
        <v>3873.1039855866379</v>
      </c>
      <c r="N328">
        <v>387.31</v>
      </c>
      <c r="O328">
        <f t="shared" si="25"/>
        <v>387.31</v>
      </c>
      <c r="P328" s="2">
        <f>IF(ISNUMBER(O328),SUMIFS(O$1:$O328,A$1:$A328,A328,H$1:$H328,H328,D$1:$D328,D328),"")</f>
        <v>387.31</v>
      </c>
      <c r="AF328" s="2" t="str">
        <f t="shared" si="24"/>
        <v/>
      </c>
      <c r="AJ328">
        <v>0.77600000000000002</v>
      </c>
      <c r="AL328">
        <v>6.0000000000000001E-3</v>
      </c>
      <c r="AM328">
        <v>0</v>
      </c>
      <c r="AO328">
        <v>0.19600000000000001</v>
      </c>
      <c r="AP328">
        <v>2.1999999999999999E-2</v>
      </c>
      <c r="AS328" s="2" t="str">
        <f t="shared" si="22"/>
        <v/>
      </c>
      <c r="AT328" s="2" t="str">
        <f>IF(ISNUMBER(AS328),SUMIFS($AS$1:AS328,$A$1:A328,A328,$H$1:H328,H328,$D$1:D328,D328),"")</f>
        <v/>
      </c>
      <c r="AU328">
        <f t="shared" si="23"/>
        <v>8</v>
      </c>
    </row>
    <row r="329" spans="1:47" x14ac:dyDescent="0.25">
      <c r="A329" s="4" t="s">
        <v>114</v>
      </c>
      <c r="B329" t="s">
        <v>90</v>
      </c>
      <c r="C329" s="3">
        <v>42199</v>
      </c>
      <c r="D329">
        <v>1</v>
      </c>
      <c r="F329" t="s">
        <v>94</v>
      </c>
      <c r="G329" t="s">
        <v>93</v>
      </c>
      <c r="H329" s="2">
        <v>2015</v>
      </c>
      <c r="I329" s="2" t="s">
        <v>91</v>
      </c>
      <c r="J329">
        <v>1</v>
      </c>
      <c r="K329" s="2" t="s">
        <v>21</v>
      </c>
      <c r="L329" s="24">
        <v>3682.0441545945414</v>
      </c>
      <c r="N329">
        <v>368.2</v>
      </c>
      <c r="O329">
        <f t="shared" si="25"/>
        <v>368.2</v>
      </c>
      <c r="P329" s="2">
        <f>IF(ISNUMBER(O329),SUMIFS(O$1:$O329,A$1:$A329,A329,H$1:$H329,H329,D$1:$D329,D329),"")</f>
        <v>827.54</v>
      </c>
      <c r="AF329" s="2" t="str">
        <f t="shared" si="24"/>
        <v/>
      </c>
      <c r="AJ329">
        <v>0.53800000000000003</v>
      </c>
      <c r="AL329">
        <v>3.9E-2</v>
      </c>
      <c r="AM329">
        <v>0</v>
      </c>
      <c r="AO329">
        <v>0.28799999999999998</v>
      </c>
      <c r="AP329">
        <v>0.13400000000000001</v>
      </c>
      <c r="AS329" s="2" t="str">
        <f t="shared" si="22"/>
        <v/>
      </c>
      <c r="AT329" s="2" t="str">
        <f>IF(ISNUMBER(AS329),SUMIFS($AS$1:AS329,$A$1:A329,A329,$H$1:H329,H329,$D$1:D329,D329),"")</f>
        <v/>
      </c>
      <c r="AU329">
        <f t="shared" si="23"/>
        <v>8</v>
      </c>
    </row>
    <row r="330" spans="1:47" x14ac:dyDescent="0.25">
      <c r="A330" s="4" t="s">
        <v>114</v>
      </c>
      <c r="B330" t="s">
        <v>90</v>
      </c>
      <c r="C330" s="3">
        <v>42199</v>
      </c>
      <c r="D330">
        <v>2</v>
      </c>
      <c r="F330" t="s">
        <v>94</v>
      </c>
      <c r="G330" t="s">
        <v>93</v>
      </c>
      <c r="H330" s="2">
        <v>2015</v>
      </c>
      <c r="I330" s="2" t="s">
        <v>91</v>
      </c>
      <c r="J330">
        <v>1</v>
      </c>
      <c r="K330" s="2" t="s">
        <v>21</v>
      </c>
      <c r="L330" s="24">
        <v>3612.8955446686527</v>
      </c>
      <c r="N330">
        <v>361.29</v>
      </c>
      <c r="O330">
        <f t="shared" si="25"/>
        <v>361.29</v>
      </c>
      <c r="P330" s="2">
        <f>IF(ISNUMBER(O330),SUMIFS(O$1:$O330,A$1:$A330,A330,H$1:$H330,H330,D$1:$D330,D330),"")</f>
        <v>822.1400000000001</v>
      </c>
      <c r="AF330" s="2" t="str">
        <f t="shared" si="24"/>
        <v/>
      </c>
      <c r="AJ330">
        <v>0.495</v>
      </c>
      <c r="AL330">
        <v>2.5000000000000001E-2</v>
      </c>
      <c r="AM330">
        <v>0</v>
      </c>
      <c r="AO330">
        <v>0.47499999999999998</v>
      </c>
      <c r="AP330">
        <v>5.0000000000000001E-3</v>
      </c>
      <c r="AS330" s="2" t="str">
        <f t="shared" si="22"/>
        <v/>
      </c>
      <c r="AT330" s="2" t="str">
        <f>IF(ISNUMBER(AS330),SUMIFS($AS$1:AS330,$A$1:A330,A330,$H$1:H330,H330,$D$1:D330,D330),"")</f>
        <v/>
      </c>
      <c r="AU330">
        <f t="shared" si="23"/>
        <v>8</v>
      </c>
    </row>
    <row r="331" spans="1:47" x14ac:dyDescent="0.25">
      <c r="A331" s="4" t="s">
        <v>114</v>
      </c>
      <c r="B331" t="s">
        <v>90</v>
      </c>
      <c r="C331" s="3">
        <v>42199</v>
      </c>
      <c r="D331">
        <v>3</v>
      </c>
      <c r="F331" t="s">
        <v>94</v>
      </c>
      <c r="G331" t="s">
        <v>93</v>
      </c>
      <c r="H331" s="2">
        <v>2015</v>
      </c>
      <c r="I331" s="2" t="s">
        <v>91</v>
      </c>
      <c r="J331">
        <v>1</v>
      </c>
      <c r="K331" s="2" t="s">
        <v>21</v>
      </c>
      <c r="L331" s="24">
        <v>4118.9931350114439</v>
      </c>
      <c r="N331">
        <v>411.9</v>
      </c>
      <c r="O331">
        <f t="shared" si="25"/>
        <v>411.9</v>
      </c>
      <c r="P331" s="2">
        <f>IF(ISNUMBER(O331),SUMIFS(O$1:$O331,A$1:$A331,A331,H$1:$H331,H331,D$1:$D331,D331),"")</f>
        <v>799.21</v>
      </c>
      <c r="AF331" s="2" t="str">
        <f t="shared" si="24"/>
        <v/>
      </c>
      <c r="AJ331">
        <v>0.59299999999999997</v>
      </c>
      <c r="AL331">
        <v>0</v>
      </c>
      <c r="AM331">
        <v>0</v>
      </c>
      <c r="AO331">
        <v>0.38200000000000001</v>
      </c>
      <c r="AP331">
        <v>2.4E-2</v>
      </c>
      <c r="AS331" s="2" t="str">
        <f t="shared" si="22"/>
        <v/>
      </c>
      <c r="AT331" s="2" t="str">
        <f>IF(ISNUMBER(AS331),SUMIFS($AS$1:AS331,$A$1:A331,A331,$H$1:H331,H331,$D$1:D331,D331),"")</f>
        <v/>
      </c>
      <c r="AU331">
        <f t="shared" si="23"/>
        <v>8</v>
      </c>
    </row>
    <row r="332" spans="1:47" x14ac:dyDescent="0.25">
      <c r="A332" s="4" t="s">
        <v>114</v>
      </c>
      <c r="B332" t="s">
        <v>90</v>
      </c>
      <c r="C332" s="3">
        <v>42240</v>
      </c>
      <c r="D332">
        <v>1</v>
      </c>
      <c r="F332" t="s">
        <v>94</v>
      </c>
      <c r="G332" t="s">
        <v>93</v>
      </c>
      <c r="H332" s="2">
        <v>2015</v>
      </c>
      <c r="I332" s="2" t="s">
        <v>91</v>
      </c>
      <c r="J332">
        <v>1</v>
      </c>
      <c r="K332" s="2" t="s">
        <v>21</v>
      </c>
      <c r="L332" s="24">
        <v>2086.2908616125792</v>
      </c>
      <c r="N332">
        <v>208.63000000000002</v>
      </c>
      <c r="O332">
        <f t="shared" si="25"/>
        <v>208.63000000000002</v>
      </c>
      <c r="P332" s="2">
        <f>IF(ISNUMBER(O332),SUMIFS(O$1:$O332,A$1:$A332,A332,H$1:$H332,H332,D$1:$D332,D332),"")</f>
        <v>1036.17</v>
      </c>
      <c r="AF332" s="2" t="str">
        <f t="shared" si="24"/>
        <v/>
      </c>
      <c r="AJ332">
        <v>0.49</v>
      </c>
      <c r="AL332">
        <v>1.9E-2</v>
      </c>
      <c r="AM332">
        <v>0</v>
      </c>
      <c r="AO332">
        <v>0.28299999999999997</v>
      </c>
      <c r="AP332">
        <v>0.20799999999999999</v>
      </c>
      <c r="AS332" s="2" t="str">
        <f t="shared" si="22"/>
        <v/>
      </c>
      <c r="AT332" s="2" t="str">
        <f>IF(ISNUMBER(AS332),SUMIFS($AS$1:AS332,$A$1:A332,A332,$H$1:H332,H332,$D$1:D332,D332),"")</f>
        <v/>
      </c>
      <c r="AU332">
        <f t="shared" si="23"/>
        <v>8</v>
      </c>
    </row>
    <row r="333" spans="1:47" x14ac:dyDescent="0.25">
      <c r="A333" s="4" t="s">
        <v>114</v>
      </c>
      <c r="B333" t="s">
        <v>90</v>
      </c>
      <c r="C333" s="3">
        <v>42240</v>
      </c>
      <c r="D333">
        <v>2</v>
      </c>
      <c r="F333" t="s">
        <v>94</v>
      </c>
      <c r="G333" t="s">
        <v>93</v>
      </c>
      <c r="H333" s="2">
        <v>2015</v>
      </c>
      <c r="I333" s="2" t="s">
        <v>91</v>
      </c>
      <c r="J333">
        <v>1</v>
      </c>
      <c r="K333" s="2" t="s">
        <v>21</v>
      </c>
      <c r="L333" s="24">
        <v>2152.9822976303221</v>
      </c>
      <c r="N333">
        <v>215.3</v>
      </c>
      <c r="O333">
        <f t="shared" si="25"/>
        <v>215.3</v>
      </c>
      <c r="P333" s="2">
        <f>IF(ISNUMBER(O333),SUMIFS(O$1:$O333,A$1:$A333,A333,H$1:$H333,H333,D$1:$D333,D333),"")</f>
        <v>1037.44</v>
      </c>
      <c r="AF333" s="2" t="str">
        <f t="shared" si="24"/>
        <v/>
      </c>
      <c r="AJ333">
        <v>0.32400000000000001</v>
      </c>
      <c r="AL333">
        <v>1.7999999999999999E-2</v>
      </c>
      <c r="AM333">
        <v>0</v>
      </c>
      <c r="AO333">
        <v>0.60699999999999998</v>
      </c>
      <c r="AP333">
        <v>0.05</v>
      </c>
      <c r="AS333" s="2" t="str">
        <f t="shared" si="22"/>
        <v/>
      </c>
      <c r="AT333" s="2" t="str">
        <f>IF(ISNUMBER(AS333),SUMIFS($AS$1:AS333,$A$1:A333,A333,$H$1:H333,H333,$D$1:D333,D333),"")</f>
        <v/>
      </c>
      <c r="AU333">
        <f t="shared" si="23"/>
        <v>8</v>
      </c>
    </row>
    <row r="334" spans="1:47" x14ac:dyDescent="0.25">
      <c r="A334" s="4" t="s">
        <v>114</v>
      </c>
      <c r="B334" t="s">
        <v>90</v>
      </c>
      <c r="C334" s="3">
        <v>42240</v>
      </c>
      <c r="D334">
        <v>3</v>
      </c>
      <c r="F334" t="s">
        <v>94</v>
      </c>
      <c r="G334" t="s">
        <v>93</v>
      </c>
      <c r="H334" s="2">
        <v>2015</v>
      </c>
      <c r="I334" s="2" t="s">
        <v>91</v>
      </c>
      <c r="J334">
        <v>1</v>
      </c>
      <c r="K334" s="2" t="s">
        <v>21</v>
      </c>
      <c r="L334" s="24">
        <v>1956.3496308976166</v>
      </c>
      <c r="N334">
        <v>195.63</v>
      </c>
      <c r="O334">
        <f t="shared" si="25"/>
        <v>195.63</v>
      </c>
      <c r="P334" s="2">
        <f>IF(ISNUMBER(O334),SUMIFS(O$1:$O334,A$1:$A334,A334,H$1:$H334,H334,D$1:$D334,D334),"")</f>
        <v>994.84</v>
      </c>
      <c r="AF334" s="2" t="str">
        <f t="shared" si="24"/>
        <v/>
      </c>
      <c r="AJ334">
        <v>0.372</v>
      </c>
      <c r="AL334">
        <v>8.9999999999999993E-3</v>
      </c>
      <c r="AM334">
        <v>0</v>
      </c>
      <c r="AO334">
        <v>0.52900000000000003</v>
      </c>
      <c r="AP334">
        <v>9.0999999999999998E-2</v>
      </c>
      <c r="AS334" s="2" t="str">
        <f t="shared" si="22"/>
        <v/>
      </c>
      <c r="AT334" s="2" t="str">
        <f>IF(ISNUMBER(AS334),SUMIFS($AS$1:AS334,$A$1:A334,A334,$H$1:H334,H334,$D$1:D334,D334),"")</f>
        <v/>
      </c>
      <c r="AU334">
        <f t="shared" si="23"/>
        <v>8</v>
      </c>
    </row>
    <row r="335" spans="1:47" x14ac:dyDescent="0.25">
      <c r="A335" s="4" t="s">
        <v>114</v>
      </c>
      <c r="B335" t="s">
        <v>90</v>
      </c>
      <c r="C335" s="3">
        <v>42296</v>
      </c>
      <c r="D335">
        <v>1</v>
      </c>
      <c r="F335" t="s">
        <v>94</v>
      </c>
      <c r="G335" t="s">
        <v>93</v>
      </c>
      <c r="H335" s="2">
        <v>2015</v>
      </c>
      <c r="I335" s="2" t="s">
        <v>91</v>
      </c>
      <c r="J335">
        <v>1</v>
      </c>
      <c r="K335" s="2" t="s">
        <v>21</v>
      </c>
      <c r="L335" s="24">
        <v>929.99566058412984</v>
      </c>
      <c r="N335">
        <v>93</v>
      </c>
      <c r="O335">
        <f t="shared" si="25"/>
        <v>93</v>
      </c>
      <c r="P335" s="2">
        <f>IF(ISNUMBER(O335),SUMIFS(O$1:$O335,A$1:$A335,A335,H$1:$H335,H335,D$1:$D335,D335),"")</f>
        <v>1129.17</v>
      </c>
      <c r="AF335" s="2" t="str">
        <f t="shared" si="24"/>
        <v/>
      </c>
      <c r="AJ335">
        <v>0.74099999999999999</v>
      </c>
      <c r="AL335">
        <v>1.2E-2</v>
      </c>
      <c r="AM335">
        <v>0</v>
      </c>
      <c r="AO335">
        <v>8.4000000000000005E-2</v>
      </c>
      <c r="AP335">
        <v>0.16300000000000001</v>
      </c>
      <c r="AS335" s="2" t="str">
        <f t="shared" si="22"/>
        <v/>
      </c>
      <c r="AT335" s="2" t="str">
        <f>IF(ISNUMBER(AS335),SUMIFS($AS$1:AS335,$A$1:A335,A335,$H$1:H335,H335,$D$1:D335,D335),"")</f>
        <v/>
      </c>
      <c r="AU335">
        <f t="shared" si="23"/>
        <v>8</v>
      </c>
    </row>
    <row r="336" spans="1:47" x14ac:dyDescent="0.25">
      <c r="A336" s="4" t="s">
        <v>114</v>
      </c>
      <c r="B336" t="s">
        <v>90</v>
      </c>
      <c r="C336" s="3">
        <v>42296</v>
      </c>
      <c r="D336">
        <v>2</v>
      </c>
      <c r="F336" t="s">
        <v>94</v>
      </c>
      <c r="G336" t="s">
        <v>93</v>
      </c>
      <c r="H336" s="2">
        <v>2015</v>
      </c>
      <c r="I336" s="2" t="s">
        <v>91</v>
      </c>
      <c r="J336">
        <v>1</v>
      </c>
      <c r="K336" s="2" t="s">
        <v>21</v>
      </c>
      <c r="L336" s="24">
        <v>1387.8360254242225</v>
      </c>
      <c r="N336">
        <v>138.78</v>
      </c>
      <c r="O336">
        <f t="shared" si="25"/>
        <v>138.78</v>
      </c>
      <c r="P336" s="2">
        <f>IF(ISNUMBER(O336),SUMIFS(O$1:$O336,A$1:$A336,A336,H$1:$H336,H336,D$1:$D336,D336),"")</f>
        <v>1176.22</v>
      </c>
      <c r="AF336" s="2" t="str">
        <f t="shared" si="24"/>
        <v/>
      </c>
      <c r="AJ336">
        <v>0.80300000000000005</v>
      </c>
      <c r="AL336">
        <v>1.7000000000000001E-2</v>
      </c>
      <c r="AM336">
        <v>0</v>
      </c>
      <c r="AO336">
        <v>0.16200000000000001</v>
      </c>
      <c r="AP336">
        <v>1.9E-2</v>
      </c>
      <c r="AS336" s="2" t="str">
        <f t="shared" si="22"/>
        <v/>
      </c>
      <c r="AT336" s="2" t="str">
        <f>IF(ISNUMBER(AS336),SUMIFS($AS$1:AS336,$A$1:A336,A336,$H$1:H336,H336,$D$1:D336,D336),"")</f>
        <v/>
      </c>
      <c r="AU336">
        <f t="shared" si="23"/>
        <v>8</v>
      </c>
    </row>
    <row r="337" spans="1:47" x14ac:dyDescent="0.25">
      <c r="A337" s="4" t="s">
        <v>114</v>
      </c>
      <c r="B337" t="s">
        <v>90</v>
      </c>
      <c r="C337" s="3">
        <v>42296</v>
      </c>
      <c r="D337">
        <v>3</v>
      </c>
      <c r="F337" t="s">
        <v>94</v>
      </c>
      <c r="G337" t="s">
        <v>93</v>
      </c>
      <c r="H337" s="2">
        <v>2015</v>
      </c>
      <c r="I337" s="2" t="s">
        <v>91</v>
      </c>
      <c r="J337">
        <v>1</v>
      </c>
      <c r="K337" s="2" t="s">
        <v>21</v>
      </c>
      <c r="L337" s="24">
        <v>1172.2016977168405</v>
      </c>
      <c r="N337">
        <v>117.22</v>
      </c>
      <c r="O337">
        <f t="shared" si="25"/>
        <v>117.22</v>
      </c>
      <c r="P337" s="2">
        <f>IF(ISNUMBER(O337),SUMIFS(O$1:$O337,A$1:$A337,A337,H$1:$H337,H337,D$1:$D337,D337),"")</f>
        <v>1112.06</v>
      </c>
      <c r="AF337" s="2" t="str">
        <f t="shared" si="24"/>
        <v/>
      </c>
      <c r="AJ337">
        <v>0.81399999999999995</v>
      </c>
      <c r="AL337">
        <v>0</v>
      </c>
      <c r="AM337">
        <v>0</v>
      </c>
      <c r="AO337">
        <v>0.17399999999999999</v>
      </c>
      <c r="AP337">
        <v>1.2E-2</v>
      </c>
      <c r="AS337" s="2" t="str">
        <f t="shared" si="22"/>
        <v/>
      </c>
      <c r="AT337" s="2" t="str">
        <f>IF(ISNUMBER(AS337),SUMIFS($AS$1:AS337,$A$1:A337,A337,$H$1:H337,H337,$D$1:D337,D337),"")</f>
        <v/>
      </c>
      <c r="AU337">
        <f t="shared" si="23"/>
        <v>8</v>
      </c>
    </row>
    <row r="338" spans="1:47" x14ac:dyDescent="0.25">
      <c r="A338" s="4" t="s">
        <v>115</v>
      </c>
      <c r="B338" t="s">
        <v>90</v>
      </c>
      <c r="C338" s="3">
        <v>41781</v>
      </c>
      <c r="D338">
        <v>1</v>
      </c>
      <c r="F338" t="s">
        <v>92</v>
      </c>
      <c r="G338" t="s">
        <v>95</v>
      </c>
      <c r="H338" s="2">
        <v>2014</v>
      </c>
      <c r="I338" s="2" t="s">
        <v>91</v>
      </c>
      <c r="J338">
        <v>1</v>
      </c>
      <c r="K338" s="2" t="s">
        <v>21</v>
      </c>
      <c r="L338" s="24">
        <v>4860.3355116127659</v>
      </c>
      <c r="N338">
        <v>486.03000000000003</v>
      </c>
      <c r="O338">
        <f t="shared" si="25"/>
        <v>486.03000000000003</v>
      </c>
      <c r="P338" s="2">
        <f>IF(ISNUMBER(O338),SUMIFS(O$1:$O338,A$1:$A338,A338,H$1:$H338,H338,D$1:$D338,D338),"")</f>
        <v>486.03000000000003</v>
      </c>
      <c r="AF338" s="2" t="str">
        <f t="shared" si="24"/>
        <v/>
      </c>
      <c r="AJ338">
        <v>6.7000000000000004E-2</v>
      </c>
      <c r="AL338">
        <v>0.61699999999999999</v>
      </c>
      <c r="AM338">
        <v>0</v>
      </c>
      <c r="AO338">
        <v>0.30399999999999999</v>
      </c>
      <c r="AP338">
        <v>1.2E-2</v>
      </c>
      <c r="AS338" s="2" t="str">
        <f t="shared" si="22"/>
        <v/>
      </c>
      <c r="AT338" s="2" t="str">
        <f>IF(ISNUMBER(AS338),SUMIFS($AS$1:AS338,$A$1:A338,A338,$H$1:H338,H338,$D$1:D338,D338),"")</f>
        <v/>
      </c>
      <c r="AU338">
        <f t="shared" si="23"/>
        <v>8</v>
      </c>
    </row>
    <row r="339" spans="1:47" x14ac:dyDescent="0.25">
      <c r="A339" s="4" t="s">
        <v>115</v>
      </c>
      <c r="B339" t="s">
        <v>90</v>
      </c>
      <c r="C339" s="3">
        <v>41781</v>
      </c>
      <c r="D339">
        <v>2</v>
      </c>
      <c r="F339" t="s">
        <v>92</v>
      </c>
      <c r="G339" t="s">
        <v>95</v>
      </c>
      <c r="H339" s="2">
        <v>2014</v>
      </c>
      <c r="I339" s="2" t="s">
        <v>91</v>
      </c>
      <c r="J339">
        <v>1</v>
      </c>
      <c r="K339" s="2" t="s">
        <v>21</v>
      </c>
      <c r="L339" s="24">
        <v>3827.6392896990615</v>
      </c>
      <c r="N339">
        <v>382.76</v>
      </c>
      <c r="O339">
        <f t="shared" si="25"/>
        <v>382.76</v>
      </c>
      <c r="P339" s="2">
        <f>IF(ISNUMBER(O339),SUMIFS(O$1:$O339,A$1:$A339,A339,H$1:$H339,H339,D$1:$D339,D339),"")</f>
        <v>382.76</v>
      </c>
      <c r="AF339" s="2" t="str">
        <f t="shared" si="24"/>
        <v/>
      </c>
      <c r="AJ339">
        <v>6.9000000000000006E-2</v>
      </c>
      <c r="AL339">
        <v>0.38600000000000001</v>
      </c>
      <c r="AM339">
        <v>0</v>
      </c>
      <c r="AO339">
        <v>0.54100000000000004</v>
      </c>
      <c r="AP339">
        <v>4.0000000000000001E-3</v>
      </c>
      <c r="AS339" s="2" t="str">
        <f t="shared" si="22"/>
        <v/>
      </c>
      <c r="AT339" s="2" t="str">
        <f>IF(ISNUMBER(AS339),SUMIFS($AS$1:AS339,$A$1:A339,A339,$H$1:H339,H339,$D$1:D339,D339),"")</f>
        <v/>
      </c>
      <c r="AU339">
        <f t="shared" si="23"/>
        <v>8</v>
      </c>
    </row>
    <row r="340" spans="1:47" x14ac:dyDescent="0.25">
      <c r="A340" s="4" t="s">
        <v>115</v>
      </c>
      <c r="B340" t="s">
        <v>90</v>
      </c>
      <c r="C340" s="3">
        <v>41781</v>
      </c>
      <c r="D340">
        <v>3</v>
      </c>
      <c r="F340" t="s">
        <v>92</v>
      </c>
      <c r="G340" t="s">
        <v>95</v>
      </c>
      <c r="H340" s="2">
        <v>2014</v>
      </c>
      <c r="I340" s="2" t="s">
        <v>91</v>
      </c>
      <c r="J340">
        <v>1</v>
      </c>
      <c r="K340" s="2" t="s">
        <v>21</v>
      </c>
      <c r="L340" s="24">
        <v>5262.5080442568478</v>
      </c>
      <c r="N340">
        <v>526.25</v>
      </c>
      <c r="O340">
        <f t="shared" si="25"/>
        <v>526.25</v>
      </c>
      <c r="P340" s="2">
        <f>IF(ISNUMBER(O340),SUMIFS(O$1:$O340,A$1:$A340,A340,H$1:$H340,H340,D$1:$D340,D340),"")</f>
        <v>526.25</v>
      </c>
      <c r="AF340" s="2" t="str">
        <f t="shared" si="24"/>
        <v/>
      </c>
      <c r="AJ340">
        <v>0.16300000000000001</v>
      </c>
      <c r="AL340">
        <v>0.46100000000000002</v>
      </c>
      <c r="AM340">
        <v>0</v>
      </c>
      <c r="AO340">
        <v>0.35699999999999998</v>
      </c>
      <c r="AP340">
        <v>1.9E-2</v>
      </c>
      <c r="AS340" s="2" t="str">
        <f t="shared" si="22"/>
        <v/>
      </c>
      <c r="AT340" s="2" t="str">
        <f>IF(ISNUMBER(AS340),SUMIFS($AS$1:AS340,$A$1:A340,A340,$H$1:H340,H340,$D$1:D340,D340),"")</f>
        <v/>
      </c>
      <c r="AU340">
        <f t="shared" si="23"/>
        <v>8</v>
      </c>
    </row>
    <row r="341" spans="1:47" x14ac:dyDescent="0.25">
      <c r="A341" s="4" t="s">
        <v>115</v>
      </c>
      <c r="B341" t="s">
        <v>90</v>
      </c>
      <c r="C341" s="3">
        <v>41822</v>
      </c>
      <c r="D341">
        <v>1</v>
      </c>
      <c r="F341" t="s">
        <v>92</v>
      </c>
      <c r="G341" t="s">
        <v>95</v>
      </c>
      <c r="H341" s="2">
        <v>2014</v>
      </c>
      <c r="I341" s="2" t="s">
        <v>91</v>
      </c>
      <c r="J341">
        <v>1</v>
      </c>
      <c r="K341" s="2" t="s">
        <v>21</v>
      </c>
      <c r="L341" s="24">
        <v>4107.3471720651532</v>
      </c>
      <c r="N341">
        <v>410.73</v>
      </c>
      <c r="O341">
        <f t="shared" si="25"/>
        <v>410.73</v>
      </c>
      <c r="P341" s="2">
        <f>IF(ISNUMBER(O341),SUMIFS(O$1:$O341,A$1:$A341,A341,H$1:$H341,H341,D$1:$D341,D341),"")</f>
        <v>896.76</v>
      </c>
      <c r="AF341" s="2" t="str">
        <f t="shared" si="24"/>
        <v/>
      </c>
      <c r="AJ341">
        <v>0.03</v>
      </c>
      <c r="AL341">
        <v>0.627</v>
      </c>
      <c r="AM341">
        <v>0</v>
      </c>
      <c r="AO341">
        <v>0.34300000000000003</v>
      </c>
      <c r="AP341">
        <v>0</v>
      </c>
      <c r="AS341" s="2" t="str">
        <f t="shared" si="22"/>
        <v/>
      </c>
      <c r="AT341" s="2" t="str">
        <f>IF(ISNUMBER(AS341),SUMIFS($AS$1:AS341,$A$1:A341,A341,$H$1:H341,H341,$D$1:D341,D341),"")</f>
        <v/>
      </c>
      <c r="AU341">
        <f t="shared" si="23"/>
        <v>8</v>
      </c>
    </row>
    <row r="342" spans="1:47" x14ac:dyDescent="0.25">
      <c r="A342" s="4" t="s">
        <v>115</v>
      </c>
      <c r="B342" t="s">
        <v>90</v>
      </c>
      <c r="C342" s="3">
        <v>41822</v>
      </c>
      <c r="D342">
        <v>2</v>
      </c>
      <c r="F342" t="s">
        <v>92</v>
      </c>
      <c r="G342" t="s">
        <v>95</v>
      </c>
      <c r="H342" s="2">
        <v>2014</v>
      </c>
      <c r="I342" s="2" t="s">
        <v>91</v>
      </c>
      <c r="J342">
        <v>1</v>
      </c>
      <c r="K342" s="2" t="s">
        <v>21</v>
      </c>
      <c r="L342" s="24">
        <v>4049.1204779289747</v>
      </c>
      <c r="N342">
        <v>404.90999999999997</v>
      </c>
      <c r="O342">
        <f t="shared" si="25"/>
        <v>404.90999999999997</v>
      </c>
      <c r="P342" s="2">
        <f>IF(ISNUMBER(O342),SUMIFS(O$1:$O342,A$1:$A342,A342,H$1:$H342,H342,D$1:$D342,D342),"")</f>
        <v>787.67</v>
      </c>
      <c r="AF342" s="2" t="str">
        <f t="shared" si="24"/>
        <v/>
      </c>
      <c r="AJ342">
        <v>4.3999999999999997E-2</v>
      </c>
      <c r="AL342">
        <v>0.60099999999999998</v>
      </c>
      <c r="AM342">
        <v>0</v>
      </c>
      <c r="AO342">
        <v>0.314</v>
      </c>
      <c r="AP342">
        <v>4.1000000000000002E-2</v>
      </c>
      <c r="AS342" s="2" t="str">
        <f t="shared" si="22"/>
        <v/>
      </c>
      <c r="AT342" s="2" t="str">
        <f>IF(ISNUMBER(AS342),SUMIFS($AS$1:AS342,$A$1:A342,A342,$H$1:H342,H342,$D$1:D342,D342),"")</f>
        <v/>
      </c>
      <c r="AU342">
        <f t="shared" si="23"/>
        <v>8</v>
      </c>
    </row>
    <row r="343" spans="1:47" x14ac:dyDescent="0.25">
      <c r="A343" s="4" t="s">
        <v>115</v>
      </c>
      <c r="B343" t="s">
        <v>90</v>
      </c>
      <c r="C343" s="3">
        <v>41822</v>
      </c>
      <c r="D343">
        <v>3</v>
      </c>
      <c r="F343" t="s">
        <v>92</v>
      </c>
      <c r="G343" t="s">
        <v>95</v>
      </c>
      <c r="H343" s="2">
        <v>2014</v>
      </c>
      <c r="I343" s="2" t="s">
        <v>91</v>
      </c>
      <c r="J343">
        <v>1</v>
      </c>
      <c r="K343" s="2" t="s">
        <v>21</v>
      </c>
      <c r="L343" s="24">
        <v>4479.3343954077391</v>
      </c>
      <c r="N343">
        <v>447.93</v>
      </c>
      <c r="O343">
        <f t="shared" si="25"/>
        <v>447.93</v>
      </c>
      <c r="P343" s="2">
        <f>IF(ISNUMBER(O343),SUMIFS(O$1:$O343,A$1:$A343,A343,H$1:$H343,H343,D$1:$D343,D343),"")</f>
        <v>974.18000000000006</v>
      </c>
      <c r="AF343" s="2" t="str">
        <f t="shared" si="24"/>
        <v/>
      </c>
      <c r="AJ343">
        <v>0.14799999999999999</v>
      </c>
      <c r="AL343">
        <v>0.40300000000000002</v>
      </c>
      <c r="AM343">
        <v>0</v>
      </c>
      <c r="AO343">
        <v>0.379</v>
      </c>
      <c r="AP343">
        <v>7.0000000000000007E-2</v>
      </c>
      <c r="AS343" s="2" t="str">
        <f t="shared" si="22"/>
        <v/>
      </c>
      <c r="AT343" s="2" t="str">
        <f>IF(ISNUMBER(AS343),SUMIFS($AS$1:AS343,$A$1:A343,A343,$H$1:H343,H343,$D$1:D343,D343),"")</f>
        <v/>
      </c>
      <c r="AU343">
        <f t="shared" si="23"/>
        <v>8</v>
      </c>
    </row>
    <row r="344" spans="1:47" x14ac:dyDescent="0.25">
      <c r="A344" s="4" t="s">
        <v>115</v>
      </c>
      <c r="B344" t="s">
        <v>90</v>
      </c>
      <c r="C344" s="3">
        <v>41871</v>
      </c>
      <c r="D344">
        <v>1</v>
      </c>
      <c r="F344" t="s">
        <v>92</v>
      </c>
      <c r="G344" t="s">
        <v>95</v>
      </c>
      <c r="H344" s="2">
        <v>2014</v>
      </c>
      <c r="I344" s="2" t="s">
        <v>91</v>
      </c>
      <c r="J344">
        <v>1</v>
      </c>
      <c r="K344" s="2" t="s">
        <v>21</v>
      </c>
      <c r="L344" s="24">
        <v>3887.8598247809769</v>
      </c>
      <c r="N344">
        <v>388.79</v>
      </c>
      <c r="O344">
        <f t="shared" si="25"/>
        <v>388.79</v>
      </c>
      <c r="P344" s="2">
        <f>IF(ISNUMBER(O344),SUMIFS(O$1:$O344,A$1:$A344,A344,H$1:$H344,H344,D$1:$D344,D344),"")</f>
        <v>1285.55</v>
      </c>
      <c r="AF344" s="2" t="str">
        <f t="shared" si="24"/>
        <v/>
      </c>
      <c r="AJ344">
        <v>8.0000000000000002E-3</v>
      </c>
      <c r="AL344">
        <v>0.36799999999999999</v>
      </c>
      <c r="AM344">
        <v>0</v>
      </c>
      <c r="AO344">
        <v>0.624</v>
      </c>
      <c r="AP344">
        <v>0</v>
      </c>
      <c r="AS344" s="2" t="str">
        <f t="shared" si="22"/>
        <v/>
      </c>
      <c r="AT344" s="2" t="str">
        <f>IF(ISNUMBER(AS344),SUMIFS($AS$1:AS344,$A$1:A344,A344,$H$1:H344,H344,$D$1:D344,D344),"")</f>
        <v/>
      </c>
      <c r="AU344">
        <f t="shared" si="23"/>
        <v>8</v>
      </c>
    </row>
    <row r="345" spans="1:47" x14ac:dyDescent="0.25">
      <c r="A345" s="4" t="s">
        <v>115</v>
      </c>
      <c r="B345" t="s">
        <v>90</v>
      </c>
      <c r="C345" s="3">
        <v>41871</v>
      </c>
      <c r="D345">
        <v>2</v>
      </c>
      <c r="F345" t="s">
        <v>92</v>
      </c>
      <c r="G345" t="s">
        <v>95</v>
      </c>
      <c r="H345" s="2">
        <v>2014</v>
      </c>
      <c r="I345" s="2" t="s">
        <v>91</v>
      </c>
      <c r="J345">
        <v>1</v>
      </c>
      <c r="K345" s="2" t="s">
        <v>21</v>
      </c>
      <c r="L345" s="24">
        <v>4012.3800856552743</v>
      </c>
      <c r="N345">
        <v>401.24</v>
      </c>
      <c r="O345">
        <f t="shared" si="25"/>
        <v>401.24</v>
      </c>
      <c r="P345" s="2">
        <f>IF(ISNUMBER(O345),SUMIFS(O$1:$O345,A$1:$A345,A345,H$1:$H345,H345,D$1:$D345,D345),"")</f>
        <v>1188.9099999999999</v>
      </c>
      <c r="AF345" s="2" t="str">
        <f t="shared" si="24"/>
        <v/>
      </c>
      <c r="AJ345">
        <v>1.4E-2</v>
      </c>
      <c r="AL345">
        <v>0.36899999999999999</v>
      </c>
      <c r="AM345">
        <v>0</v>
      </c>
      <c r="AO345">
        <v>0.56899999999999995</v>
      </c>
      <c r="AP345">
        <v>4.8000000000000001E-2</v>
      </c>
      <c r="AS345" s="2" t="str">
        <f t="shared" si="22"/>
        <v/>
      </c>
      <c r="AT345" s="2" t="str">
        <f>IF(ISNUMBER(AS345),SUMIFS($AS$1:AS345,$A$1:A345,A345,$H$1:H345,H345,$D$1:D345,D345),"")</f>
        <v/>
      </c>
      <c r="AU345">
        <f t="shared" si="23"/>
        <v>8</v>
      </c>
    </row>
    <row r="346" spans="1:47" x14ac:dyDescent="0.25">
      <c r="A346" s="4" t="s">
        <v>115</v>
      </c>
      <c r="B346" t="s">
        <v>90</v>
      </c>
      <c r="C346" s="3">
        <v>41871</v>
      </c>
      <c r="D346">
        <v>3</v>
      </c>
      <c r="F346" t="s">
        <v>92</v>
      </c>
      <c r="G346" t="s">
        <v>95</v>
      </c>
      <c r="H346" s="2">
        <v>2014</v>
      </c>
      <c r="I346" s="2" t="s">
        <v>91</v>
      </c>
      <c r="J346">
        <v>1</v>
      </c>
      <c r="K346" s="2" t="s">
        <v>21</v>
      </c>
      <c r="L346" s="24">
        <v>3654.2417575435065</v>
      </c>
      <c r="N346">
        <v>365.41999999999996</v>
      </c>
      <c r="O346">
        <f t="shared" si="25"/>
        <v>365.41999999999996</v>
      </c>
      <c r="P346" s="2">
        <f>IF(ISNUMBER(O346),SUMIFS(O$1:$O346,A$1:$A346,A346,H$1:$H346,H346,D$1:$D346,D346),"")</f>
        <v>1339.6</v>
      </c>
      <c r="AF346" s="2" t="str">
        <f t="shared" si="24"/>
        <v/>
      </c>
      <c r="AJ346">
        <v>0.02</v>
      </c>
      <c r="AL346">
        <v>0.41199999999999998</v>
      </c>
      <c r="AM346">
        <v>0</v>
      </c>
      <c r="AO346">
        <v>0.51200000000000001</v>
      </c>
      <c r="AP346">
        <v>5.7000000000000002E-2</v>
      </c>
      <c r="AS346" s="2" t="str">
        <f t="shared" si="22"/>
        <v/>
      </c>
      <c r="AT346" s="2" t="str">
        <f>IF(ISNUMBER(AS346),SUMIFS($AS$1:AS346,$A$1:A346,A346,$H$1:H346,H346,$D$1:D346,D346),"")</f>
        <v/>
      </c>
      <c r="AU346">
        <f t="shared" si="23"/>
        <v>8</v>
      </c>
    </row>
    <row r="347" spans="1:47" x14ac:dyDescent="0.25">
      <c r="A347" s="4" t="s">
        <v>115</v>
      </c>
      <c r="B347" t="s">
        <v>90</v>
      </c>
      <c r="C347" s="3">
        <v>41918</v>
      </c>
      <c r="D347">
        <v>1</v>
      </c>
      <c r="F347" t="s">
        <v>92</v>
      </c>
      <c r="G347" t="s">
        <v>95</v>
      </c>
      <c r="H347" s="2">
        <v>2014</v>
      </c>
      <c r="I347" s="2" t="s">
        <v>91</v>
      </c>
      <c r="J347">
        <v>1</v>
      </c>
      <c r="K347" s="2" t="s">
        <v>21</v>
      </c>
      <c r="L347" s="24">
        <v>1011.4241947185584</v>
      </c>
      <c r="N347">
        <v>101.14</v>
      </c>
      <c r="O347">
        <f t="shared" si="25"/>
        <v>101.14</v>
      </c>
      <c r="P347" s="2">
        <f>IF(ISNUMBER(O347),SUMIFS(O$1:$O347,A$1:$A347,A347,H$1:$H347,H347,D$1:$D347,D347),"")</f>
        <v>1386.69</v>
      </c>
      <c r="AF347" s="2" t="str">
        <f t="shared" si="24"/>
        <v/>
      </c>
      <c r="AJ347">
        <v>5.0999999999999997E-2</v>
      </c>
      <c r="AL347">
        <v>0.32300000000000001</v>
      </c>
      <c r="AM347">
        <v>0</v>
      </c>
      <c r="AO347">
        <v>0.40300000000000002</v>
      </c>
      <c r="AP347">
        <v>0.223</v>
      </c>
      <c r="AS347" s="2" t="str">
        <f t="shared" si="22"/>
        <v/>
      </c>
      <c r="AT347" s="2" t="str">
        <f>IF(ISNUMBER(AS347),SUMIFS($AS$1:AS347,$A$1:A347,A347,$H$1:H347,H347,$D$1:D347,D347),"")</f>
        <v/>
      </c>
      <c r="AU347">
        <f t="shared" si="23"/>
        <v>8</v>
      </c>
    </row>
    <row r="348" spans="1:47" x14ac:dyDescent="0.25">
      <c r="A348" s="4" t="s">
        <v>115</v>
      </c>
      <c r="B348" t="s">
        <v>90</v>
      </c>
      <c r="C348" s="3">
        <v>41918</v>
      </c>
      <c r="D348">
        <v>2</v>
      </c>
      <c r="F348" t="s">
        <v>92</v>
      </c>
      <c r="G348" t="s">
        <v>95</v>
      </c>
      <c r="H348" s="2">
        <v>2014</v>
      </c>
      <c r="I348" s="2" t="s">
        <v>91</v>
      </c>
      <c r="J348">
        <v>1</v>
      </c>
      <c r="K348" s="2" t="s">
        <v>21</v>
      </c>
      <c r="L348" s="24">
        <v>1158.1737546992479</v>
      </c>
      <c r="N348">
        <v>115.82000000000001</v>
      </c>
      <c r="O348">
        <f t="shared" si="25"/>
        <v>115.82000000000001</v>
      </c>
      <c r="P348" s="2">
        <f>IF(ISNUMBER(O348),SUMIFS(O$1:$O348,A$1:$A348,A348,H$1:$H348,H348,D$1:$D348,D348),"")</f>
        <v>1304.7299999999998</v>
      </c>
      <c r="AF348" s="2" t="str">
        <f t="shared" si="24"/>
        <v/>
      </c>
      <c r="AJ348">
        <v>5.0999999999999997E-2</v>
      </c>
      <c r="AL348">
        <v>0.64900000000000002</v>
      </c>
      <c r="AM348">
        <v>0</v>
      </c>
      <c r="AO348">
        <v>0.24</v>
      </c>
      <c r="AP348">
        <v>5.8999999999999997E-2</v>
      </c>
      <c r="AS348" s="2" t="str">
        <f t="shared" si="22"/>
        <v/>
      </c>
      <c r="AT348" s="2" t="str">
        <f>IF(ISNUMBER(AS348),SUMIFS($AS$1:AS348,$A$1:A348,A348,$H$1:H348,H348,$D$1:D348,D348),"")</f>
        <v/>
      </c>
      <c r="AU348">
        <f t="shared" si="23"/>
        <v>8</v>
      </c>
    </row>
    <row r="349" spans="1:47" x14ac:dyDescent="0.25">
      <c r="A349" s="4" t="s">
        <v>115</v>
      </c>
      <c r="B349" t="s">
        <v>90</v>
      </c>
      <c r="C349" s="3">
        <v>41918</v>
      </c>
      <c r="D349">
        <v>3</v>
      </c>
      <c r="F349" t="s">
        <v>92</v>
      </c>
      <c r="G349" t="s">
        <v>95</v>
      </c>
      <c r="H349" s="2">
        <v>2014</v>
      </c>
      <c r="I349" s="2" t="s">
        <v>91</v>
      </c>
      <c r="J349">
        <v>1</v>
      </c>
      <c r="K349" s="2" t="s">
        <v>21</v>
      </c>
      <c r="L349" s="24">
        <v>1144.6362625985398</v>
      </c>
      <c r="N349">
        <v>114.46</v>
      </c>
      <c r="O349">
        <f t="shared" si="25"/>
        <v>114.46</v>
      </c>
      <c r="P349" s="2">
        <f>IF(ISNUMBER(O349),SUMIFS(O$1:$O349,A$1:$A349,A349,H$1:$H349,H349,D$1:$D349,D349),"")</f>
        <v>1454.06</v>
      </c>
      <c r="AF349" s="2" t="str">
        <f t="shared" si="24"/>
        <v/>
      </c>
      <c r="AJ349">
        <v>6.7000000000000004E-2</v>
      </c>
      <c r="AL349">
        <v>0.56299999999999994</v>
      </c>
      <c r="AM349">
        <v>0</v>
      </c>
      <c r="AO349">
        <v>0.30599999999999999</v>
      </c>
      <c r="AP349">
        <v>6.4000000000000001E-2</v>
      </c>
      <c r="AS349" s="2" t="str">
        <f t="shared" si="22"/>
        <v/>
      </c>
      <c r="AT349" s="2" t="str">
        <f>IF(ISNUMBER(AS349),SUMIFS($AS$1:AS349,$A$1:A349,A349,$H$1:H349,H349,$D$1:D349,D349),"")</f>
        <v/>
      </c>
      <c r="AU349">
        <f t="shared" si="23"/>
        <v>8</v>
      </c>
    </row>
    <row r="350" spans="1:47" x14ac:dyDescent="0.25">
      <c r="A350" s="4" t="s">
        <v>115</v>
      </c>
      <c r="B350" t="s">
        <v>90</v>
      </c>
      <c r="C350" s="3">
        <v>42156</v>
      </c>
      <c r="D350">
        <v>1</v>
      </c>
      <c r="F350" t="s">
        <v>92</v>
      </c>
      <c r="G350" t="s">
        <v>95</v>
      </c>
      <c r="H350" s="2">
        <v>2015</v>
      </c>
      <c r="I350" s="2" t="s">
        <v>91</v>
      </c>
      <c r="J350">
        <v>1</v>
      </c>
      <c r="K350" s="2" t="s">
        <v>21</v>
      </c>
      <c r="L350" s="24">
        <v>3063.8727846907991</v>
      </c>
      <c r="N350">
        <v>306.39</v>
      </c>
      <c r="O350">
        <f t="shared" si="25"/>
        <v>306.39</v>
      </c>
      <c r="P350" s="2">
        <f>IF(ISNUMBER(O350),SUMIFS(O$1:$O350,A$1:$A350,A350,H$1:$H350,H350,D$1:$D350,D350),"")</f>
        <v>306.39</v>
      </c>
      <c r="AF350" s="2" t="str">
        <f t="shared" si="24"/>
        <v/>
      </c>
      <c r="AJ350">
        <v>0.63600000000000001</v>
      </c>
      <c r="AL350">
        <v>5.8000000000000003E-2</v>
      </c>
      <c r="AM350">
        <v>0</v>
      </c>
      <c r="AO350">
        <v>0.23</v>
      </c>
      <c r="AP350">
        <v>7.5999999999999998E-2</v>
      </c>
      <c r="AS350" s="2" t="str">
        <f t="shared" si="22"/>
        <v/>
      </c>
      <c r="AT350" s="2" t="str">
        <f>IF(ISNUMBER(AS350),SUMIFS($AS$1:AS350,$A$1:A350,A350,$H$1:H350,H350,$D$1:D350,D350),"")</f>
        <v/>
      </c>
      <c r="AU350">
        <f t="shared" si="23"/>
        <v>8</v>
      </c>
    </row>
    <row r="351" spans="1:47" x14ac:dyDescent="0.25">
      <c r="A351" s="4" t="s">
        <v>115</v>
      </c>
      <c r="B351" t="s">
        <v>90</v>
      </c>
      <c r="C351" s="3">
        <v>42156</v>
      </c>
      <c r="D351">
        <v>2</v>
      </c>
      <c r="F351" t="s">
        <v>92</v>
      </c>
      <c r="G351" t="s">
        <v>95</v>
      </c>
      <c r="H351" s="2">
        <v>2015</v>
      </c>
      <c r="I351" s="2" t="s">
        <v>91</v>
      </c>
      <c r="J351">
        <v>1</v>
      </c>
      <c r="K351" s="2" t="s">
        <v>21</v>
      </c>
      <c r="L351" s="24">
        <v>2882.3600822705112</v>
      </c>
      <c r="N351">
        <v>288.24</v>
      </c>
      <c r="O351">
        <f t="shared" si="25"/>
        <v>288.24</v>
      </c>
      <c r="P351" s="2">
        <f>IF(ISNUMBER(O351),SUMIFS(O$1:$O351,A$1:$A351,A351,H$1:$H351,H351,D$1:$D351,D351),"")</f>
        <v>288.24</v>
      </c>
      <c r="AF351" s="2" t="str">
        <f t="shared" si="24"/>
        <v/>
      </c>
      <c r="AJ351">
        <v>0.63700000000000001</v>
      </c>
      <c r="AL351">
        <v>6.7000000000000004E-2</v>
      </c>
      <c r="AM351">
        <v>0</v>
      </c>
      <c r="AO351">
        <v>0.20399999999999999</v>
      </c>
      <c r="AP351">
        <v>9.1999999999999998E-2</v>
      </c>
      <c r="AS351" s="2" t="str">
        <f t="shared" si="22"/>
        <v/>
      </c>
      <c r="AT351" s="2" t="str">
        <f>IF(ISNUMBER(AS351),SUMIFS($AS$1:AS351,$A$1:A351,A351,$H$1:H351,H351,$D$1:D351,D351),"")</f>
        <v/>
      </c>
      <c r="AU351">
        <f t="shared" si="23"/>
        <v>8</v>
      </c>
    </row>
    <row r="352" spans="1:47" x14ac:dyDescent="0.25">
      <c r="A352" s="4" t="s">
        <v>115</v>
      </c>
      <c r="B352" t="s">
        <v>90</v>
      </c>
      <c r="C352" s="3">
        <v>42156</v>
      </c>
      <c r="D352">
        <v>3</v>
      </c>
      <c r="F352" t="s">
        <v>92</v>
      </c>
      <c r="G352" t="s">
        <v>95</v>
      </c>
      <c r="H352" s="2">
        <v>2015</v>
      </c>
      <c r="I352" s="2" t="s">
        <v>91</v>
      </c>
      <c r="J352">
        <v>1</v>
      </c>
      <c r="K352" s="2" t="s">
        <v>21</v>
      </c>
      <c r="L352" s="24">
        <v>3025.5986977940438</v>
      </c>
      <c r="N352">
        <v>302.56</v>
      </c>
      <c r="O352">
        <f t="shared" si="25"/>
        <v>302.56</v>
      </c>
      <c r="P352" s="2">
        <f>IF(ISNUMBER(O352),SUMIFS(O$1:$O352,A$1:$A352,A352,H$1:$H352,H352,D$1:$D352,D352),"")</f>
        <v>302.56</v>
      </c>
      <c r="AF352" s="2" t="str">
        <f t="shared" si="24"/>
        <v/>
      </c>
      <c r="AJ352">
        <v>0.59699999999999998</v>
      </c>
      <c r="AL352">
        <v>3.5999999999999997E-2</v>
      </c>
      <c r="AM352">
        <v>0</v>
      </c>
      <c r="AO352">
        <v>0.33200000000000002</v>
      </c>
      <c r="AP352">
        <v>3.5000000000000003E-2</v>
      </c>
      <c r="AS352" s="2" t="str">
        <f t="shared" si="22"/>
        <v/>
      </c>
      <c r="AT352" s="2" t="str">
        <f>IF(ISNUMBER(AS352),SUMIFS($AS$1:AS352,$A$1:A352,A352,$H$1:H352,H352,$D$1:D352,D352),"")</f>
        <v/>
      </c>
      <c r="AU352">
        <f t="shared" si="23"/>
        <v>8</v>
      </c>
    </row>
    <row r="353" spans="1:47" x14ac:dyDescent="0.25">
      <c r="A353" s="4" t="s">
        <v>115</v>
      </c>
      <c r="B353" t="s">
        <v>90</v>
      </c>
      <c r="C353" s="3">
        <v>42199</v>
      </c>
      <c r="D353">
        <v>1</v>
      </c>
      <c r="F353" t="s">
        <v>92</v>
      </c>
      <c r="G353" t="s">
        <v>95</v>
      </c>
      <c r="H353" s="2">
        <v>2015</v>
      </c>
      <c r="I353" s="2" t="s">
        <v>91</v>
      </c>
      <c r="J353">
        <v>1</v>
      </c>
      <c r="K353" s="2" t="s">
        <v>21</v>
      </c>
      <c r="L353" s="24">
        <v>4027.4350730272708</v>
      </c>
      <c r="N353">
        <v>402.74</v>
      </c>
      <c r="O353">
        <f t="shared" si="25"/>
        <v>402.74</v>
      </c>
      <c r="P353" s="2">
        <f>IF(ISNUMBER(O353),SUMIFS(O$1:$O353,A$1:$A353,A353,H$1:$H353,H353,D$1:$D353,D353),"")</f>
        <v>709.13</v>
      </c>
      <c r="AF353" s="2" t="str">
        <f t="shared" si="24"/>
        <v/>
      </c>
      <c r="AJ353">
        <v>0.311</v>
      </c>
      <c r="AL353">
        <v>0.126</v>
      </c>
      <c r="AM353">
        <v>0</v>
      </c>
      <c r="AO353">
        <v>0.38900000000000001</v>
      </c>
      <c r="AP353">
        <v>0.17399999999999999</v>
      </c>
      <c r="AS353" s="2" t="str">
        <f t="shared" si="22"/>
        <v/>
      </c>
      <c r="AT353" s="2" t="str">
        <f>IF(ISNUMBER(AS353),SUMIFS($AS$1:AS353,$A$1:A353,A353,$H$1:H353,H353,$D$1:D353,D353),"")</f>
        <v/>
      </c>
      <c r="AU353">
        <f t="shared" si="23"/>
        <v>8</v>
      </c>
    </row>
    <row r="354" spans="1:47" x14ac:dyDescent="0.25">
      <c r="A354" s="4" t="s">
        <v>115</v>
      </c>
      <c r="B354" t="s">
        <v>90</v>
      </c>
      <c r="C354" s="3">
        <v>42199</v>
      </c>
      <c r="D354">
        <v>2</v>
      </c>
      <c r="F354" t="s">
        <v>92</v>
      </c>
      <c r="G354" t="s">
        <v>95</v>
      </c>
      <c r="H354" s="2">
        <v>2015</v>
      </c>
      <c r="I354" s="2" t="s">
        <v>91</v>
      </c>
      <c r="J354">
        <v>1</v>
      </c>
      <c r="K354" s="2" t="s">
        <v>21</v>
      </c>
      <c r="L354" s="24">
        <v>3614.4752837772062</v>
      </c>
      <c r="N354">
        <v>361.45</v>
      </c>
      <c r="O354">
        <f t="shared" si="25"/>
        <v>361.45</v>
      </c>
      <c r="P354" s="2">
        <f>IF(ISNUMBER(O354),SUMIFS(O$1:$O354,A$1:$A354,A354,H$1:$H354,H354,D$1:$D354,D354),"")</f>
        <v>649.69000000000005</v>
      </c>
      <c r="AF354" s="2" t="str">
        <f t="shared" si="24"/>
        <v/>
      </c>
      <c r="AJ354">
        <v>0.48</v>
      </c>
      <c r="AL354">
        <v>1.2999999999999999E-2</v>
      </c>
      <c r="AM354">
        <v>0</v>
      </c>
      <c r="AO354">
        <v>0.24399999999999999</v>
      </c>
      <c r="AP354">
        <v>0.26200000000000001</v>
      </c>
      <c r="AS354" s="2" t="str">
        <f t="shared" ref="AS354:AS417" si="26">IF(AND(ISNUMBER(AG354),ISNUMBER(O354)),ROUND(O354*AG354,3),"")</f>
        <v/>
      </c>
      <c r="AT354" s="2" t="str">
        <f>IF(ISNUMBER(AS354),SUMIFS($AS$1:AS354,$A$1:A354,A354,$H$1:H354,H354,$D$1:D354,D354),"")</f>
        <v/>
      </c>
      <c r="AU354">
        <f t="shared" ref="AU354:AU417" si="27">COUNT(M354:AT354)</f>
        <v>8</v>
      </c>
    </row>
    <row r="355" spans="1:47" x14ac:dyDescent="0.25">
      <c r="A355" s="4" t="s">
        <v>115</v>
      </c>
      <c r="B355" t="s">
        <v>90</v>
      </c>
      <c r="C355" s="3">
        <v>42199</v>
      </c>
      <c r="D355">
        <v>3</v>
      </c>
      <c r="F355" t="s">
        <v>92</v>
      </c>
      <c r="G355" t="s">
        <v>95</v>
      </c>
      <c r="H355" s="2">
        <v>2015</v>
      </c>
      <c r="I355" s="2" t="s">
        <v>91</v>
      </c>
      <c r="J355">
        <v>1</v>
      </c>
      <c r="K355" s="2" t="s">
        <v>21</v>
      </c>
      <c r="L355" s="24">
        <v>3811.0188330128126</v>
      </c>
      <c r="N355">
        <v>381.1</v>
      </c>
      <c r="O355">
        <f t="shared" si="25"/>
        <v>381.1</v>
      </c>
      <c r="P355" s="2">
        <f>IF(ISNUMBER(O355),SUMIFS(O$1:$O355,A$1:$A355,A355,H$1:$H355,H355,D$1:$D355,D355),"")</f>
        <v>683.66000000000008</v>
      </c>
      <c r="AF355" s="2" t="str">
        <f t="shared" si="24"/>
        <v/>
      </c>
      <c r="AJ355">
        <v>0.29299999999999998</v>
      </c>
      <c r="AL355">
        <v>0.10199999999999999</v>
      </c>
      <c r="AM355">
        <v>0</v>
      </c>
      <c r="AO355">
        <v>0.47899999999999998</v>
      </c>
      <c r="AP355">
        <v>0.126</v>
      </c>
      <c r="AS355" s="2" t="str">
        <f t="shared" si="26"/>
        <v/>
      </c>
      <c r="AT355" s="2" t="str">
        <f>IF(ISNUMBER(AS355),SUMIFS($AS$1:AS355,$A$1:A355,A355,$H$1:H355,H355,$D$1:D355,D355),"")</f>
        <v/>
      </c>
      <c r="AU355">
        <f t="shared" si="27"/>
        <v>8</v>
      </c>
    </row>
    <row r="356" spans="1:47" x14ac:dyDescent="0.25">
      <c r="A356" s="4" t="s">
        <v>115</v>
      </c>
      <c r="B356" t="s">
        <v>90</v>
      </c>
      <c r="C356" s="3">
        <v>42240</v>
      </c>
      <c r="D356">
        <v>1</v>
      </c>
      <c r="F356" t="s">
        <v>92</v>
      </c>
      <c r="G356" t="s">
        <v>95</v>
      </c>
      <c r="H356" s="2">
        <v>2015</v>
      </c>
      <c r="I356" s="2" t="s">
        <v>91</v>
      </c>
      <c r="J356">
        <v>1</v>
      </c>
      <c r="K356" s="2" t="s">
        <v>21</v>
      </c>
      <c r="L356" s="24">
        <v>1895.5154192204802</v>
      </c>
      <c r="N356">
        <v>189.55</v>
      </c>
      <c r="O356">
        <f t="shared" si="25"/>
        <v>189.55</v>
      </c>
      <c r="P356" s="2">
        <f>IF(ISNUMBER(O356),SUMIFS(O$1:$O356,A$1:$A356,A356,H$1:$H356,H356,D$1:$D356,D356),"")</f>
        <v>898.68000000000006</v>
      </c>
      <c r="AF356" s="2" t="str">
        <f t="shared" si="24"/>
        <v/>
      </c>
      <c r="AJ356">
        <v>0.26</v>
      </c>
      <c r="AL356">
        <v>2.8000000000000001E-2</v>
      </c>
      <c r="AM356">
        <v>0</v>
      </c>
      <c r="AO356">
        <v>0.49199999999999999</v>
      </c>
      <c r="AP356">
        <v>0.22</v>
      </c>
      <c r="AS356" s="2" t="str">
        <f t="shared" si="26"/>
        <v/>
      </c>
      <c r="AT356" s="2" t="str">
        <f>IF(ISNUMBER(AS356),SUMIFS($AS$1:AS356,$A$1:A356,A356,$H$1:H356,H356,$D$1:D356,D356),"")</f>
        <v/>
      </c>
      <c r="AU356">
        <f t="shared" si="27"/>
        <v>8</v>
      </c>
    </row>
    <row r="357" spans="1:47" x14ac:dyDescent="0.25">
      <c r="A357" s="4" t="s">
        <v>115</v>
      </c>
      <c r="B357" t="s">
        <v>90</v>
      </c>
      <c r="C357" s="3">
        <v>42240</v>
      </c>
      <c r="D357">
        <v>2</v>
      </c>
      <c r="F357" t="s">
        <v>92</v>
      </c>
      <c r="G357" t="s">
        <v>95</v>
      </c>
      <c r="H357" s="2">
        <v>2015</v>
      </c>
      <c r="I357" s="2" t="s">
        <v>91</v>
      </c>
      <c r="J357">
        <v>1</v>
      </c>
      <c r="K357" s="2" t="s">
        <v>21</v>
      </c>
      <c r="L357" s="24">
        <v>1577.1368961394753</v>
      </c>
      <c r="N357">
        <v>157.70999999999998</v>
      </c>
      <c r="O357">
        <f t="shared" si="25"/>
        <v>157.70999999999998</v>
      </c>
      <c r="P357" s="2">
        <f>IF(ISNUMBER(O357),SUMIFS(O$1:$O357,A$1:$A357,A357,H$1:$H357,H357,D$1:$D357,D357),"")</f>
        <v>807.40000000000009</v>
      </c>
      <c r="AF357" s="2" t="str">
        <f t="shared" si="24"/>
        <v/>
      </c>
      <c r="AJ357">
        <v>0.29499999999999998</v>
      </c>
      <c r="AL357">
        <v>0.03</v>
      </c>
      <c r="AM357">
        <v>0</v>
      </c>
      <c r="AO357">
        <v>0.38200000000000001</v>
      </c>
      <c r="AP357">
        <v>0.29199999999999998</v>
      </c>
      <c r="AS357" s="2" t="str">
        <f t="shared" si="26"/>
        <v/>
      </c>
      <c r="AT357" s="2" t="str">
        <f>IF(ISNUMBER(AS357),SUMIFS($AS$1:AS357,$A$1:A357,A357,$H$1:H357,H357,$D$1:D357,D357),"")</f>
        <v/>
      </c>
      <c r="AU357">
        <f t="shared" si="27"/>
        <v>8</v>
      </c>
    </row>
    <row r="358" spans="1:47" x14ac:dyDescent="0.25">
      <c r="A358" s="4" t="s">
        <v>115</v>
      </c>
      <c r="B358" t="s">
        <v>90</v>
      </c>
      <c r="C358" s="3">
        <v>42240</v>
      </c>
      <c r="D358">
        <v>3</v>
      </c>
      <c r="F358" t="s">
        <v>92</v>
      </c>
      <c r="G358" t="s">
        <v>95</v>
      </c>
      <c r="H358" s="2">
        <v>2015</v>
      </c>
      <c r="I358" s="2" t="s">
        <v>91</v>
      </c>
      <c r="J358">
        <v>1</v>
      </c>
      <c r="K358" s="2" t="s">
        <v>21</v>
      </c>
      <c r="L358" s="24">
        <v>1926.6826389055036</v>
      </c>
      <c r="N358">
        <v>192.67000000000002</v>
      </c>
      <c r="O358">
        <f t="shared" si="25"/>
        <v>192.67000000000002</v>
      </c>
      <c r="P358" s="2">
        <f>IF(ISNUMBER(O358),SUMIFS(O$1:$O358,A$1:$A358,A358,H$1:$H358,H358,D$1:$D358,D358),"")</f>
        <v>876.33000000000015</v>
      </c>
      <c r="AF358" s="2" t="str">
        <f t="shared" si="24"/>
        <v/>
      </c>
      <c r="AJ358">
        <v>0.13500000000000001</v>
      </c>
      <c r="AL358">
        <v>8.9999999999999993E-3</v>
      </c>
      <c r="AM358">
        <v>0</v>
      </c>
      <c r="AO358">
        <v>0.64100000000000001</v>
      </c>
      <c r="AP358">
        <v>0.214</v>
      </c>
      <c r="AS358" s="2" t="str">
        <f t="shared" si="26"/>
        <v/>
      </c>
      <c r="AT358" s="2" t="str">
        <f>IF(ISNUMBER(AS358),SUMIFS($AS$1:AS358,$A$1:A358,A358,$H$1:H358,H358,$D$1:D358,D358),"")</f>
        <v/>
      </c>
      <c r="AU358">
        <f t="shared" si="27"/>
        <v>8</v>
      </c>
    </row>
    <row r="359" spans="1:47" x14ac:dyDescent="0.25">
      <c r="A359" s="4" t="s">
        <v>115</v>
      </c>
      <c r="B359" t="s">
        <v>90</v>
      </c>
      <c r="C359" s="3">
        <v>42296</v>
      </c>
      <c r="D359">
        <v>1</v>
      </c>
      <c r="F359" t="s">
        <v>92</v>
      </c>
      <c r="G359" t="s">
        <v>95</v>
      </c>
      <c r="H359" s="2">
        <v>2015</v>
      </c>
      <c r="I359" s="2" t="s">
        <v>91</v>
      </c>
      <c r="J359">
        <v>1</v>
      </c>
      <c r="K359" s="2" t="s">
        <v>21</v>
      </c>
      <c r="L359" s="24">
        <v>705.66148999936615</v>
      </c>
      <c r="N359">
        <v>70.570000000000007</v>
      </c>
      <c r="O359">
        <f t="shared" si="25"/>
        <v>70.570000000000007</v>
      </c>
      <c r="P359" s="2">
        <f>IF(ISNUMBER(O359),SUMIFS(O$1:$O359,A$1:$A359,A359,H$1:$H359,H359,D$1:$D359,D359),"")</f>
        <v>969.25000000000011</v>
      </c>
      <c r="AF359" s="2" t="str">
        <f t="shared" si="24"/>
        <v/>
      </c>
      <c r="AJ359">
        <v>0.68100000000000005</v>
      </c>
      <c r="AL359">
        <v>5.6000000000000001E-2</v>
      </c>
      <c r="AM359">
        <v>0</v>
      </c>
      <c r="AO359">
        <v>0.104</v>
      </c>
      <c r="AP359">
        <v>0.158</v>
      </c>
      <c r="AS359" s="2" t="str">
        <f t="shared" si="26"/>
        <v/>
      </c>
      <c r="AT359" s="2" t="str">
        <f>IF(ISNUMBER(AS359),SUMIFS($AS$1:AS359,$A$1:A359,A359,$H$1:H359,H359,$D$1:D359,D359),"")</f>
        <v/>
      </c>
      <c r="AU359">
        <f t="shared" si="27"/>
        <v>8</v>
      </c>
    </row>
    <row r="360" spans="1:47" x14ac:dyDescent="0.25">
      <c r="A360" s="4" t="s">
        <v>115</v>
      </c>
      <c r="B360" t="s">
        <v>90</v>
      </c>
      <c r="C360" s="3">
        <v>42296</v>
      </c>
      <c r="D360">
        <v>2</v>
      </c>
      <c r="F360" t="s">
        <v>92</v>
      </c>
      <c r="G360" t="s">
        <v>95</v>
      </c>
      <c r="H360" s="2">
        <v>2015</v>
      </c>
      <c r="I360" s="2" t="s">
        <v>91</v>
      </c>
      <c r="J360">
        <v>1</v>
      </c>
      <c r="K360" s="2" t="s">
        <v>21</v>
      </c>
      <c r="L360" s="24">
        <v>640.63660294222893</v>
      </c>
      <c r="N360">
        <v>64.06</v>
      </c>
      <c r="O360">
        <f t="shared" si="25"/>
        <v>64.06</v>
      </c>
      <c r="P360" s="2">
        <f>IF(ISNUMBER(O360),SUMIFS(O$1:$O360,A$1:$A360,A360,H$1:$H360,H360,D$1:$D360,D360),"")</f>
        <v>871.46</v>
      </c>
      <c r="AF360" s="2" t="str">
        <f t="shared" si="24"/>
        <v/>
      </c>
      <c r="AJ360">
        <v>0.75700000000000001</v>
      </c>
      <c r="AL360">
        <v>7.0999999999999994E-2</v>
      </c>
      <c r="AM360">
        <v>0</v>
      </c>
      <c r="AO360">
        <v>8.5000000000000006E-2</v>
      </c>
      <c r="AP360">
        <v>8.7999999999999995E-2</v>
      </c>
      <c r="AS360" s="2" t="str">
        <f t="shared" si="26"/>
        <v/>
      </c>
      <c r="AT360" s="2" t="str">
        <f>IF(ISNUMBER(AS360),SUMIFS($AS$1:AS360,$A$1:A360,A360,$H$1:H360,H360,$D$1:D360,D360),"")</f>
        <v/>
      </c>
      <c r="AU360">
        <f t="shared" si="27"/>
        <v>8</v>
      </c>
    </row>
    <row r="361" spans="1:47" x14ac:dyDescent="0.25">
      <c r="A361" s="4" t="s">
        <v>115</v>
      </c>
      <c r="B361" t="s">
        <v>90</v>
      </c>
      <c r="C361" s="3">
        <v>42296</v>
      </c>
      <c r="D361">
        <v>3</v>
      </c>
      <c r="F361" t="s">
        <v>92</v>
      </c>
      <c r="G361" t="s">
        <v>95</v>
      </c>
      <c r="H361" s="2">
        <v>2015</v>
      </c>
      <c r="I361" s="2" t="s">
        <v>91</v>
      </c>
      <c r="J361">
        <v>1</v>
      </c>
      <c r="K361" s="2" t="s">
        <v>21</v>
      </c>
      <c r="L361" s="24">
        <v>588.53436455236022</v>
      </c>
      <c r="N361">
        <v>58.85</v>
      </c>
      <c r="O361">
        <f t="shared" si="25"/>
        <v>58.85</v>
      </c>
      <c r="P361" s="2">
        <f>IF(ISNUMBER(O361),SUMIFS(O$1:$O361,A$1:$A361,A361,H$1:$H361,H361,D$1:$D361,D361),"")</f>
        <v>935.18000000000018</v>
      </c>
      <c r="AF361" s="2" t="str">
        <f t="shared" si="24"/>
        <v/>
      </c>
      <c r="AJ361">
        <v>0.72599999999999998</v>
      </c>
      <c r="AL361">
        <v>1.9E-2</v>
      </c>
      <c r="AM361">
        <v>0</v>
      </c>
      <c r="AO361">
        <v>0.125</v>
      </c>
      <c r="AP361">
        <v>0.129</v>
      </c>
      <c r="AS361" s="2" t="str">
        <f t="shared" si="26"/>
        <v/>
      </c>
      <c r="AT361" s="2" t="str">
        <f>IF(ISNUMBER(AS361),SUMIFS($AS$1:AS361,$A$1:A361,A361,$H$1:H361,H361,$D$1:D361,D361),"")</f>
        <v/>
      </c>
      <c r="AU361">
        <f t="shared" si="27"/>
        <v>8</v>
      </c>
    </row>
    <row r="362" spans="1:47" x14ac:dyDescent="0.25">
      <c r="A362" s="4" t="s">
        <v>116</v>
      </c>
      <c r="B362" t="s">
        <v>90</v>
      </c>
      <c r="C362" s="3">
        <v>41781</v>
      </c>
      <c r="D362">
        <v>1</v>
      </c>
      <c r="F362" t="s">
        <v>94</v>
      </c>
      <c r="G362" t="s">
        <v>95</v>
      </c>
      <c r="H362" s="2">
        <v>2014</v>
      </c>
      <c r="I362" s="2" t="s">
        <v>91</v>
      </c>
      <c r="J362">
        <v>1</v>
      </c>
      <c r="K362" s="2" t="s">
        <v>21</v>
      </c>
      <c r="L362" s="24">
        <v>5188.2138400998165</v>
      </c>
      <c r="N362">
        <v>518.81999999999994</v>
      </c>
      <c r="O362">
        <f t="shared" si="25"/>
        <v>518.81999999999994</v>
      </c>
      <c r="P362" s="2">
        <f>IF(ISNUMBER(O362),SUMIFS(O$1:$O362,A$1:$A362,A362,H$1:$H362,H362,D$1:$D362,D362),"")</f>
        <v>518.81999999999994</v>
      </c>
      <c r="AF362" s="2" t="str">
        <f t="shared" si="24"/>
        <v/>
      </c>
      <c r="AJ362">
        <v>0.27300000000000002</v>
      </c>
      <c r="AL362">
        <v>0.55800000000000005</v>
      </c>
      <c r="AM362">
        <v>0</v>
      </c>
      <c r="AO362">
        <v>0.16700000000000001</v>
      </c>
      <c r="AP362">
        <v>2E-3</v>
      </c>
      <c r="AS362" s="2" t="str">
        <f t="shared" si="26"/>
        <v/>
      </c>
      <c r="AT362" s="2" t="str">
        <f>IF(ISNUMBER(AS362),SUMIFS($AS$1:AS362,$A$1:A362,A362,$H$1:H362,H362,$D$1:D362,D362),"")</f>
        <v/>
      </c>
      <c r="AU362">
        <f t="shared" si="27"/>
        <v>8</v>
      </c>
    </row>
    <row r="363" spans="1:47" x14ac:dyDescent="0.25">
      <c r="A363" s="4" t="s">
        <v>116</v>
      </c>
      <c r="B363" t="s">
        <v>90</v>
      </c>
      <c r="C363" s="3">
        <v>41781</v>
      </c>
      <c r="D363">
        <v>2</v>
      </c>
      <c r="F363" t="s">
        <v>94</v>
      </c>
      <c r="G363" t="s">
        <v>95</v>
      </c>
      <c r="H363" s="2">
        <v>2014</v>
      </c>
      <c r="I363" s="2" t="s">
        <v>91</v>
      </c>
      <c r="J363">
        <v>1</v>
      </c>
      <c r="K363" s="2" t="s">
        <v>21</v>
      </c>
      <c r="L363" s="24">
        <v>5570.7853045766315</v>
      </c>
      <c r="N363">
        <v>557.08000000000004</v>
      </c>
      <c r="O363">
        <f t="shared" si="25"/>
        <v>557.08000000000004</v>
      </c>
      <c r="P363" s="2">
        <f>IF(ISNUMBER(O363),SUMIFS(O$1:$O363,A$1:$A363,A363,H$1:$H363,H363,D$1:$D363,D363),"")</f>
        <v>557.08000000000004</v>
      </c>
      <c r="AF363" s="2" t="str">
        <f t="shared" si="24"/>
        <v/>
      </c>
      <c r="AJ363">
        <v>0.30599999999999999</v>
      </c>
      <c r="AL363">
        <v>0.54900000000000004</v>
      </c>
      <c r="AM363">
        <v>0</v>
      </c>
      <c r="AO363">
        <v>0.13400000000000001</v>
      </c>
      <c r="AP363">
        <v>1.0999999999999999E-2</v>
      </c>
      <c r="AS363" s="2" t="str">
        <f t="shared" si="26"/>
        <v/>
      </c>
      <c r="AT363" s="2" t="str">
        <f>IF(ISNUMBER(AS363),SUMIFS($AS$1:AS363,$A$1:A363,A363,$H$1:H363,H363,$D$1:D363,D363),"")</f>
        <v/>
      </c>
      <c r="AU363">
        <f t="shared" si="27"/>
        <v>8</v>
      </c>
    </row>
    <row r="364" spans="1:47" x14ac:dyDescent="0.25">
      <c r="A364" s="4" t="s">
        <v>116</v>
      </c>
      <c r="B364" t="s">
        <v>90</v>
      </c>
      <c r="C364" s="3">
        <v>41781</v>
      </c>
      <c r="D364">
        <v>3</v>
      </c>
      <c r="F364" t="s">
        <v>94</v>
      </c>
      <c r="G364" t="s">
        <v>95</v>
      </c>
      <c r="H364" s="2">
        <v>2014</v>
      </c>
      <c r="I364" s="2" t="s">
        <v>91</v>
      </c>
      <c r="J364">
        <v>1</v>
      </c>
      <c r="K364" s="2" t="s">
        <v>21</v>
      </c>
      <c r="L364" s="24">
        <v>5260.3138327432589</v>
      </c>
      <c r="N364">
        <v>526.03</v>
      </c>
      <c r="O364">
        <f t="shared" si="25"/>
        <v>526.03</v>
      </c>
      <c r="P364" s="2">
        <f>IF(ISNUMBER(O364),SUMIFS(O$1:$O364,A$1:$A364,A364,H$1:$H364,H364,D$1:$D364,D364),"")</f>
        <v>526.03</v>
      </c>
      <c r="AF364" s="2" t="str">
        <f t="shared" si="24"/>
        <v/>
      </c>
      <c r="AJ364">
        <v>0.155</v>
      </c>
      <c r="AL364">
        <v>0.52200000000000002</v>
      </c>
      <c r="AM364">
        <v>0</v>
      </c>
      <c r="AO364">
        <v>0.31900000000000001</v>
      </c>
      <c r="AP364">
        <v>4.0000000000000001E-3</v>
      </c>
      <c r="AS364" s="2" t="str">
        <f t="shared" si="26"/>
        <v/>
      </c>
      <c r="AT364" s="2" t="str">
        <f>IF(ISNUMBER(AS364),SUMIFS($AS$1:AS364,$A$1:A364,A364,$H$1:H364,H364,$D$1:D364,D364),"")</f>
        <v/>
      </c>
      <c r="AU364">
        <f t="shared" si="27"/>
        <v>8</v>
      </c>
    </row>
    <row r="365" spans="1:47" x14ac:dyDescent="0.25">
      <c r="A365" s="4" t="s">
        <v>116</v>
      </c>
      <c r="B365" t="s">
        <v>90</v>
      </c>
      <c r="C365" s="3">
        <v>41822</v>
      </c>
      <c r="D365">
        <v>1</v>
      </c>
      <c r="F365" t="s">
        <v>94</v>
      </c>
      <c r="G365" t="s">
        <v>95</v>
      </c>
      <c r="H365" s="2">
        <v>2014</v>
      </c>
      <c r="I365" s="2" t="s">
        <v>91</v>
      </c>
      <c r="J365">
        <v>1</v>
      </c>
      <c r="K365" s="2" t="s">
        <v>21</v>
      </c>
      <c r="L365" s="24">
        <v>3754.8089140671514</v>
      </c>
      <c r="N365">
        <v>375.48</v>
      </c>
      <c r="O365">
        <f t="shared" si="25"/>
        <v>375.48</v>
      </c>
      <c r="P365" s="2">
        <f>IF(ISNUMBER(O365),SUMIFS(O$1:$O365,A$1:$A365,A365,H$1:$H365,H365,D$1:$D365,D365),"")</f>
        <v>894.3</v>
      </c>
      <c r="AF365" s="2" t="str">
        <f t="shared" si="24"/>
        <v/>
      </c>
      <c r="AJ365">
        <v>0.10299999999999999</v>
      </c>
      <c r="AL365">
        <v>0.54400000000000004</v>
      </c>
      <c r="AM365">
        <v>0</v>
      </c>
      <c r="AO365">
        <v>0.33500000000000002</v>
      </c>
      <c r="AP365">
        <v>1.7999999999999999E-2</v>
      </c>
      <c r="AS365" s="2" t="str">
        <f t="shared" si="26"/>
        <v/>
      </c>
      <c r="AT365" s="2" t="str">
        <f>IF(ISNUMBER(AS365),SUMIFS($AS$1:AS365,$A$1:A365,A365,$H$1:H365,H365,$D$1:D365,D365),"")</f>
        <v/>
      </c>
      <c r="AU365">
        <f t="shared" si="27"/>
        <v>8</v>
      </c>
    </row>
    <row r="366" spans="1:47" x14ac:dyDescent="0.25">
      <c r="A366" s="4" t="s">
        <v>116</v>
      </c>
      <c r="B366" t="s">
        <v>90</v>
      </c>
      <c r="C366" s="3">
        <v>41822</v>
      </c>
      <c r="D366">
        <v>2</v>
      </c>
      <c r="F366" t="s">
        <v>94</v>
      </c>
      <c r="G366" t="s">
        <v>95</v>
      </c>
      <c r="H366" s="2">
        <v>2014</v>
      </c>
      <c r="I366" s="2" t="s">
        <v>91</v>
      </c>
      <c r="J366">
        <v>1</v>
      </c>
      <c r="K366" s="2" t="s">
        <v>21</v>
      </c>
      <c r="L366" s="24">
        <v>4335.5144070601982</v>
      </c>
      <c r="N366">
        <v>433.55</v>
      </c>
      <c r="O366">
        <f t="shared" si="25"/>
        <v>433.55</v>
      </c>
      <c r="P366" s="2">
        <f>IF(ISNUMBER(O366),SUMIFS(O$1:$O366,A$1:$A366,A366,H$1:$H366,H366,D$1:$D366,D366),"")</f>
        <v>990.63000000000011</v>
      </c>
      <c r="AF366" s="2" t="str">
        <f t="shared" si="24"/>
        <v/>
      </c>
      <c r="AJ366">
        <v>0.112</v>
      </c>
      <c r="AL366">
        <v>0.67600000000000005</v>
      </c>
      <c r="AM366">
        <v>0</v>
      </c>
      <c r="AO366">
        <v>0.19</v>
      </c>
      <c r="AP366">
        <v>2.3E-2</v>
      </c>
      <c r="AS366" s="2" t="str">
        <f t="shared" si="26"/>
        <v/>
      </c>
      <c r="AT366" s="2" t="str">
        <f>IF(ISNUMBER(AS366),SUMIFS($AS$1:AS366,$A$1:A366,A366,$H$1:H366,H366,$D$1:D366,D366),"")</f>
        <v/>
      </c>
      <c r="AU366">
        <f t="shared" si="27"/>
        <v>8</v>
      </c>
    </row>
    <row r="367" spans="1:47" x14ac:dyDescent="0.25">
      <c r="A367" s="4" t="s">
        <v>116</v>
      </c>
      <c r="B367" t="s">
        <v>90</v>
      </c>
      <c r="C367" s="3">
        <v>41822</v>
      </c>
      <c r="D367">
        <v>3</v>
      </c>
      <c r="F367" t="s">
        <v>94</v>
      </c>
      <c r="G367" t="s">
        <v>95</v>
      </c>
      <c r="H367" s="2">
        <v>2014</v>
      </c>
      <c r="I367" s="2" t="s">
        <v>91</v>
      </c>
      <c r="J367">
        <v>1</v>
      </c>
      <c r="K367" s="2" t="s">
        <v>21</v>
      </c>
      <c r="L367" s="24">
        <v>3566.9410745233981</v>
      </c>
      <c r="N367">
        <v>356.69</v>
      </c>
      <c r="O367">
        <f t="shared" si="25"/>
        <v>356.69</v>
      </c>
      <c r="P367" s="2">
        <f>IF(ISNUMBER(O367),SUMIFS(O$1:$O367,A$1:$A367,A367,H$1:$H367,H367,D$1:$D367,D367),"")</f>
        <v>882.72</v>
      </c>
      <c r="AF367" s="2" t="str">
        <f t="shared" si="24"/>
        <v/>
      </c>
      <c r="AJ367">
        <v>6.6000000000000003E-2</v>
      </c>
      <c r="AL367">
        <v>0.65100000000000002</v>
      </c>
      <c r="AM367">
        <v>0</v>
      </c>
      <c r="AO367">
        <v>0.245</v>
      </c>
      <c r="AP367">
        <v>3.9E-2</v>
      </c>
      <c r="AS367" s="2" t="str">
        <f t="shared" si="26"/>
        <v/>
      </c>
      <c r="AT367" s="2" t="str">
        <f>IF(ISNUMBER(AS367),SUMIFS($AS$1:AS367,$A$1:A367,A367,$H$1:H367,H367,$D$1:D367,D367),"")</f>
        <v/>
      </c>
      <c r="AU367">
        <f t="shared" si="27"/>
        <v>8</v>
      </c>
    </row>
    <row r="368" spans="1:47" x14ac:dyDescent="0.25">
      <c r="A368" s="4" t="s">
        <v>116</v>
      </c>
      <c r="B368" t="s">
        <v>90</v>
      </c>
      <c r="C368" s="3">
        <v>41871</v>
      </c>
      <c r="D368">
        <v>1</v>
      </c>
      <c r="F368" t="s">
        <v>94</v>
      </c>
      <c r="G368" t="s">
        <v>95</v>
      </c>
      <c r="H368" s="2">
        <v>2014</v>
      </c>
      <c r="I368" s="2" t="s">
        <v>91</v>
      </c>
      <c r="J368">
        <v>1</v>
      </c>
      <c r="K368" s="2" t="s">
        <v>21</v>
      </c>
      <c r="L368" s="24">
        <v>3700.9126963332392</v>
      </c>
      <c r="N368">
        <v>370.09000000000003</v>
      </c>
      <c r="O368">
        <f t="shared" si="25"/>
        <v>370.09000000000003</v>
      </c>
      <c r="P368" s="2">
        <f>IF(ISNUMBER(O368),SUMIFS(O$1:$O368,A$1:$A368,A368,H$1:$H368,H368,D$1:$D368,D368),"")</f>
        <v>1264.3899999999999</v>
      </c>
      <c r="AF368" s="2" t="str">
        <f t="shared" si="24"/>
        <v/>
      </c>
      <c r="AJ368">
        <v>3.7999999999999999E-2</v>
      </c>
      <c r="AL368">
        <v>0.29599999999999999</v>
      </c>
      <c r="AM368">
        <v>0</v>
      </c>
      <c r="AO368">
        <v>0.66600000000000004</v>
      </c>
      <c r="AP368">
        <v>0</v>
      </c>
      <c r="AS368" s="2" t="str">
        <f t="shared" si="26"/>
        <v/>
      </c>
      <c r="AT368" s="2" t="str">
        <f>IF(ISNUMBER(AS368),SUMIFS($AS$1:AS368,$A$1:A368,A368,$H$1:H368,H368,$D$1:D368,D368),"")</f>
        <v/>
      </c>
      <c r="AU368">
        <f t="shared" si="27"/>
        <v>8</v>
      </c>
    </row>
    <row r="369" spans="1:47" x14ac:dyDescent="0.25">
      <c r="A369" s="4" t="s">
        <v>116</v>
      </c>
      <c r="B369" t="s">
        <v>90</v>
      </c>
      <c r="C369" s="3">
        <v>41871</v>
      </c>
      <c r="D369">
        <v>2</v>
      </c>
      <c r="F369" t="s">
        <v>94</v>
      </c>
      <c r="G369" t="s">
        <v>95</v>
      </c>
      <c r="H369" s="2">
        <v>2014</v>
      </c>
      <c r="I369" s="2" t="s">
        <v>91</v>
      </c>
      <c r="J369">
        <v>1</v>
      </c>
      <c r="K369" s="2" t="s">
        <v>21</v>
      </c>
      <c r="L369" s="24">
        <v>3810.9885888445151</v>
      </c>
      <c r="N369">
        <v>381.1</v>
      </c>
      <c r="O369">
        <f t="shared" si="25"/>
        <v>381.1</v>
      </c>
      <c r="P369" s="2">
        <f>IF(ISNUMBER(O369),SUMIFS(O$1:$O369,A$1:$A369,A369,H$1:$H369,H369,D$1:$D369,D369),"")</f>
        <v>1371.73</v>
      </c>
      <c r="AF369" s="2" t="str">
        <f t="shared" si="24"/>
        <v/>
      </c>
      <c r="AJ369">
        <v>0.01</v>
      </c>
      <c r="AL369">
        <v>0.56499999999999995</v>
      </c>
      <c r="AM369">
        <v>0</v>
      </c>
      <c r="AO369">
        <v>0.40300000000000002</v>
      </c>
      <c r="AP369">
        <v>2.1000000000000001E-2</v>
      </c>
      <c r="AS369" s="2" t="str">
        <f t="shared" si="26"/>
        <v/>
      </c>
      <c r="AT369" s="2" t="str">
        <f>IF(ISNUMBER(AS369),SUMIFS($AS$1:AS369,$A$1:A369,A369,$H$1:H369,H369,$D$1:D369,D369),"")</f>
        <v/>
      </c>
      <c r="AU369">
        <f t="shared" si="27"/>
        <v>8</v>
      </c>
    </row>
    <row r="370" spans="1:47" x14ac:dyDescent="0.25">
      <c r="A370" s="4" t="s">
        <v>116</v>
      </c>
      <c r="B370" t="s">
        <v>90</v>
      </c>
      <c r="C370" s="3">
        <v>41871</v>
      </c>
      <c r="D370">
        <v>3</v>
      </c>
      <c r="F370" t="s">
        <v>94</v>
      </c>
      <c r="G370" t="s">
        <v>95</v>
      </c>
      <c r="H370" s="2">
        <v>2014</v>
      </c>
      <c r="I370" s="2" t="s">
        <v>91</v>
      </c>
      <c r="J370">
        <v>1</v>
      </c>
      <c r="K370" s="2" t="s">
        <v>21</v>
      </c>
      <c r="L370" s="24">
        <v>3699.6293144166866</v>
      </c>
      <c r="N370">
        <v>369.96</v>
      </c>
      <c r="O370">
        <f t="shared" si="25"/>
        <v>369.96</v>
      </c>
      <c r="P370" s="2">
        <f>IF(ISNUMBER(O370),SUMIFS(O$1:$O370,A$1:$A370,A370,H$1:$H370,H370,D$1:$D370,D370),"")</f>
        <v>1252.68</v>
      </c>
      <c r="AF370" s="2" t="str">
        <f t="shared" si="24"/>
        <v/>
      </c>
      <c r="AJ370">
        <v>0.02</v>
      </c>
      <c r="AL370">
        <v>0.44500000000000001</v>
      </c>
      <c r="AM370">
        <v>0</v>
      </c>
      <c r="AO370">
        <v>0.47499999999999998</v>
      </c>
      <c r="AP370">
        <v>0.06</v>
      </c>
      <c r="AS370" s="2" t="str">
        <f t="shared" si="26"/>
        <v/>
      </c>
      <c r="AT370" s="2" t="str">
        <f>IF(ISNUMBER(AS370),SUMIFS($AS$1:AS370,$A$1:A370,A370,$H$1:H370,H370,$D$1:D370,D370),"")</f>
        <v/>
      </c>
      <c r="AU370">
        <f t="shared" si="27"/>
        <v>8</v>
      </c>
    </row>
    <row r="371" spans="1:47" x14ac:dyDescent="0.25">
      <c r="A371" s="4" t="s">
        <v>116</v>
      </c>
      <c r="B371" t="s">
        <v>90</v>
      </c>
      <c r="C371" s="3">
        <v>41918</v>
      </c>
      <c r="D371">
        <v>1</v>
      </c>
      <c r="F371" t="s">
        <v>94</v>
      </c>
      <c r="G371" t="s">
        <v>95</v>
      </c>
      <c r="H371" s="2">
        <v>2014</v>
      </c>
      <c r="I371" s="2" t="s">
        <v>91</v>
      </c>
      <c r="J371">
        <v>1</v>
      </c>
      <c r="K371" s="2" t="s">
        <v>21</v>
      </c>
      <c r="L371" s="24">
        <v>1286.1829239929377</v>
      </c>
      <c r="N371">
        <v>128.62</v>
      </c>
      <c r="O371">
        <f t="shared" si="25"/>
        <v>128.62</v>
      </c>
      <c r="P371" s="2">
        <f>IF(ISNUMBER(O371),SUMIFS(O$1:$O371,A$1:$A371,A371,H$1:$H371,H371,D$1:$D371,D371),"")</f>
        <v>1393.0099999999998</v>
      </c>
      <c r="AF371" s="2" t="str">
        <f t="shared" si="24"/>
        <v/>
      </c>
      <c r="AJ371">
        <v>0.124</v>
      </c>
      <c r="AL371">
        <v>0.63800000000000001</v>
      </c>
      <c r="AM371">
        <v>0</v>
      </c>
      <c r="AO371">
        <v>0.21099999999999999</v>
      </c>
      <c r="AP371">
        <v>2.7E-2</v>
      </c>
      <c r="AS371" s="2" t="str">
        <f t="shared" si="26"/>
        <v/>
      </c>
      <c r="AT371" s="2" t="str">
        <f>IF(ISNUMBER(AS371),SUMIFS($AS$1:AS371,$A$1:A371,A371,$H$1:H371,H371,$D$1:D371,D371),"")</f>
        <v/>
      </c>
      <c r="AU371">
        <f t="shared" si="27"/>
        <v>8</v>
      </c>
    </row>
    <row r="372" spans="1:47" x14ac:dyDescent="0.25">
      <c r="A372" s="4" t="s">
        <v>116</v>
      </c>
      <c r="B372" t="s">
        <v>90</v>
      </c>
      <c r="C372" s="3">
        <v>41918</v>
      </c>
      <c r="D372">
        <v>2</v>
      </c>
      <c r="F372" t="s">
        <v>94</v>
      </c>
      <c r="G372" t="s">
        <v>95</v>
      </c>
      <c r="H372" s="2">
        <v>2014</v>
      </c>
      <c r="I372" s="2" t="s">
        <v>91</v>
      </c>
      <c r="J372">
        <v>1</v>
      </c>
      <c r="K372" s="2" t="s">
        <v>21</v>
      </c>
      <c r="L372" s="24">
        <v>1459.8818372403282</v>
      </c>
      <c r="N372">
        <v>145.99</v>
      </c>
      <c r="O372">
        <f t="shared" si="25"/>
        <v>145.99</v>
      </c>
      <c r="P372" s="2">
        <f>IF(ISNUMBER(O372),SUMIFS(O$1:$O372,A$1:$A372,A372,H$1:$H372,H372,D$1:$D372,D372),"")</f>
        <v>1517.72</v>
      </c>
      <c r="AF372" s="2" t="str">
        <f t="shared" si="24"/>
        <v/>
      </c>
      <c r="AJ372">
        <v>7.8E-2</v>
      </c>
      <c r="AL372">
        <v>0.78100000000000003</v>
      </c>
      <c r="AM372">
        <v>0</v>
      </c>
      <c r="AO372">
        <v>0.107</v>
      </c>
      <c r="AP372">
        <v>3.3000000000000002E-2</v>
      </c>
      <c r="AS372" s="2" t="str">
        <f t="shared" si="26"/>
        <v/>
      </c>
      <c r="AT372" s="2" t="str">
        <f>IF(ISNUMBER(AS372),SUMIFS($AS$1:AS372,$A$1:A372,A372,$H$1:H372,H372,$D$1:D372,D372),"")</f>
        <v/>
      </c>
      <c r="AU372">
        <f t="shared" si="27"/>
        <v>8</v>
      </c>
    </row>
    <row r="373" spans="1:47" x14ac:dyDescent="0.25">
      <c r="A373" s="4" t="s">
        <v>116</v>
      </c>
      <c r="B373" t="s">
        <v>90</v>
      </c>
      <c r="C373" s="3">
        <v>41918</v>
      </c>
      <c r="D373">
        <v>3</v>
      </c>
      <c r="F373" t="s">
        <v>94</v>
      </c>
      <c r="G373" t="s">
        <v>95</v>
      </c>
      <c r="H373" s="2">
        <v>2014</v>
      </c>
      <c r="I373" s="2" t="s">
        <v>91</v>
      </c>
      <c r="J373">
        <v>1</v>
      </c>
      <c r="K373" s="2" t="s">
        <v>21</v>
      </c>
      <c r="L373" s="24">
        <v>1300.1810456981179</v>
      </c>
      <c r="N373">
        <v>130.02000000000001</v>
      </c>
      <c r="O373">
        <f t="shared" si="25"/>
        <v>130.02000000000001</v>
      </c>
      <c r="P373" s="2">
        <f>IF(ISNUMBER(O373),SUMIFS(O$1:$O373,A$1:$A373,A373,H$1:$H373,H373,D$1:$D373,D373),"")</f>
        <v>1382.7</v>
      </c>
      <c r="AF373" s="2" t="str">
        <f t="shared" si="24"/>
        <v/>
      </c>
      <c r="AJ373">
        <v>0.34</v>
      </c>
      <c r="AL373">
        <v>0.19500000000000001</v>
      </c>
      <c r="AM373">
        <v>0</v>
      </c>
      <c r="AO373">
        <v>0.21</v>
      </c>
      <c r="AP373">
        <v>0.254</v>
      </c>
      <c r="AS373" s="2" t="str">
        <f t="shared" si="26"/>
        <v/>
      </c>
      <c r="AT373" s="2" t="str">
        <f>IF(ISNUMBER(AS373),SUMIFS($AS$1:AS373,$A$1:A373,A373,$H$1:H373,H373,$D$1:D373,D373),"")</f>
        <v/>
      </c>
      <c r="AU373">
        <f t="shared" si="27"/>
        <v>8</v>
      </c>
    </row>
    <row r="374" spans="1:47" x14ac:dyDescent="0.25">
      <c r="A374" s="4" t="s">
        <v>116</v>
      </c>
      <c r="B374" t="s">
        <v>90</v>
      </c>
      <c r="C374" s="3">
        <v>42156</v>
      </c>
      <c r="D374">
        <v>1</v>
      </c>
      <c r="F374" t="s">
        <v>94</v>
      </c>
      <c r="G374" t="s">
        <v>95</v>
      </c>
      <c r="H374" s="2">
        <v>2015</v>
      </c>
      <c r="I374" s="2" t="s">
        <v>91</v>
      </c>
      <c r="J374">
        <v>1</v>
      </c>
      <c r="K374" s="2" t="s">
        <v>21</v>
      </c>
      <c r="L374" s="24">
        <v>4808.4926754438484</v>
      </c>
      <c r="N374">
        <v>480.85</v>
      </c>
      <c r="O374">
        <f t="shared" si="25"/>
        <v>480.85</v>
      </c>
      <c r="P374" s="2">
        <f>IF(ISNUMBER(O374),SUMIFS(O$1:$O374,A$1:$A374,A374,H$1:$H374,H374,D$1:$D374,D374),"")</f>
        <v>480.85</v>
      </c>
      <c r="AF374" s="2" t="str">
        <f t="shared" si="24"/>
        <v/>
      </c>
      <c r="AJ374">
        <v>0.74299999999999999</v>
      </c>
      <c r="AL374">
        <v>6.4000000000000001E-2</v>
      </c>
      <c r="AM374">
        <v>0</v>
      </c>
      <c r="AO374">
        <v>0.10299999999999999</v>
      </c>
      <c r="AP374">
        <v>9.0999999999999998E-2</v>
      </c>
      <c r="AS374" s="2" t="str">
        <f t="shared" si="26"/>
        <v/>
      </c>
      <c r="AT374" s="2" t="str">
        <f>IF(ISNUMBER(AS374),SUMIFS($AS$1:AS374,$A$1:A374,A374,$H$1:H374,H374,$D$1:D374,D374),"")</f>
        <v/>
      </c>
      <c r="AU374">
        <f t="shared" si="27"/>
        <v>8</v>
      </c>
    </row>
    <row r="375" spans="1:47" x14ac:dyDescent="0.25">
      <c r="A375" s="4" t="s">
        <v>116</v>
      </c>
      <c r="B375" t="s">
        <v>90</v>
      </c>
      <c r="C375" s="3">
        <v>42156</v>
      </c>
      <c r="D375">
        <v>2</v>
      </c>
      <c r="F375" t="s">
        <v>94</v>
      </c>
      <c r="G375" t="s">
        <v>95</v>
      </c>
      <c r="H375" s="2">
        <v>2015</v>
      </c>
      <c r="I375" s="2" t="s">
        <v>91</v>
      </c>
      <c r="J375">
        <v>1</v>
      </c>
      <c r="K375" s="2" t="s">
        <v>21</v>
      </c>
      <c r="L375" s="24">
        <v>3334.514507420376</v>
      </c>
      <c r="N375">
        <v>333.45</v>
      </c>
      <c r="O375">
        <f t="shared" si="25"/>
        <v>333.45</v>
      </c>
      <c r="P375" s="2">
        <f>IF(ISNUMBER(O375),SUMIFS(O$1:$O375,A$1:$A375,A375,H$1:$H375,H375,D$1:$D375,D375),"")</f>
        <v>333.45</v>
      </c>
      <c r="AF375" s="2" t="str">
        <f t="shared" si="24"/>
        <v/>
      </c>
      <c r="AJ375">
        <v>0.84599999999999997</v>
      </c>
      <c r="AL375">
        <v>7.6999999999999999E-2</v>
      </c>
      <c r="AM375">
        <v>0</v>
      </c>
      <c r="AO375">
        <v>0</v>
      </c>
      <c r="AP375">
        <v>7.6999999999999999E-2</v>
      </c>
      <c r="AS375" s="2" t="str">
        <f t="shared" si="26"/>
        <v/>
      </c>
      <c r="AT375" s="2" t="str">
        <f>IF(ISNUMBER(AS375),SUMIFS($AS$1:AS375,$A$1:A375,A375,$H$1:H375,H375,$D$1:D375,D375),"")</f>
        <v/>
      </c>
      <c r="AU375">
        <f t="shared" si="27"/>
        <v>8</v>
      </c>
    </row>
    <row r="376" spans="1:47" x14ac:dyDescent="0.25">
      <c r="A376" s="4" t="s">
        <v>116</v>
      </c>
      <c r="B376" t="s">
        <v>90</v>
      </c>
      <c r="C376" s="3">
        <v>42156</v>
      </c>
      <c r="D376">
        <v>3</v>
      </c>
      <c r="F376" t="s">
        <v>94</v>
      </c>
      <c r="G376" t="s">
        <v>95</v>
      </c>
      <c r="H376" s="2">
        <v>2015</v>
      </c>
      <c r="I376" s="2" t="s">
        <v>91</v>
      </c>
      <c r="J376">
        <v>1</v>
      </c>
      <c r="K376" s="2" t="s">
        <v>21</v>
      </c>
      <c r="L376" s="24">
        <v>4282.8071461938325</v>
      </c>
      <c r="N376">
        <v>428.28000000000003</v>
      </c>
      <c r="O376">
        <f t="shared" si="25"/>
        <v>428.28000000000003</v>
      </c>
      <c r="P376" s="2">
        <f>IF(ISNUMBER(O376),SUMIFS(O$1:$O376,A$1:$A376,A376,H$1:$H376,H376,D$1:$D376,D376),"")</f>
        <v>428.28000000000003</v>
      </c>
      <c r="AF376" s="2" t="str">
        <f t="shared" si="24"/>
        <v/>
      </c>
      <c r="AJ376">
        <v>0.67800000000000005</v>
      </c>
      <c r="AL376">
        <v>1.4E-2</v>
      </c>
      <c r="AM376">
        <v>0</v>
      </c>
      <c r="AO376">
        <v>0.25600000000000001</v>
      </c>
      <c r="AP376">
        <v>5.1999999999999998E-2</v>
      </c>
      <c r="AS376" s="2" t="str">
        <f t="shared" si="26"/>
        <v/>
      </c>
      <c r="AT376" s="2" t="str">
        <f>IF(ISNUMBER(AS376),SUMIFS($AS$1:AS376,$A$1:A376,A376,$H$1:H376,H376,$D$1:D376,D376),"")</f>
        <v/>
      </c>
      <c r="AU376">
        <f t="shared" si="27"/>
        <v>8</v>
      </c>
    </row>
    <row r="377" spans="1:47" x14ac:dyDescent="0.25">
      <c r="A377" s="4" t="s">
        <v>116</v>
      </c>
      <c r="B377" t="s">
        <v>90</v>
      </c>
      <c r="C377" s="3">
        <v>42199</v>
      </c>
      <c r="D377">
        <v>1</v>
      </c>
      <c r="F377" t="s">
        <v>94</v>
      </c>
      <c r="G377" t="s">
        <v>95</v>
      </c>
      <c r="H377" s="2">
        <v>2015</v>
      </c>
      <c r="I377" s="2" t="s">
        <v>91</v>
      </c>
      <c r="J377">
        <v>1</v>
      </c>
      <c r="K377" s="2" t="s">
        <v>21</v>
      </c>
      <c r="L377" s="24">
        <v>3452.4649046101176</v>
      </c>
      <c r="N377">
        <v>345.25</v>
      </c>
      <c r="O377">
        <f t="shared" si="25"/>
        <v>345.25</v>
      </c>
      <c r="P377" s="2">
        <f>IF(ISNUMBER(O377),SUMIFS(O$1:$O377,A$1:$A377,A377,H$1:$H377,H377,D$1:$D377,D377),"")</f>
        <v>826.1</v>
      </c>
      <c r="AF377" s="2" t="str">
        <f t="shared" si="24"/>
        <v/>
      </c>
      <c r="AJ377">
        <v>0.66400000000000003</v>
      </c>
      <c r="AL377">
        <v>3.4000000000000002E-2</v>
      </c>
      <c r="AM377">
        <v>0</v>
      </c>
      <c r="AO377">
        <v>0.17100000000000001</v>
      </c>
      <c r="AP377">
        <v>0.13100000000000001</v>
      </c>
      <c r="AS377" s="2" t="str">
        <f t="shared" si="26"/>
        <v/>
      </c>
      <c r="AT377" s="2" t="str">
        <f>IF(ISNUMBER(AS377),SUMIFS($AS$1:AS377,$A$1:A377,A377,$H$1:H377,H377,$D$1:D377,D377),"")</f>
        <v/>
      </c>
      <c r="AU377">
        <f t="shared" si="27"/>
        <v>8</v>
      </c>
    </row>
    <row r="378" spans="1:47" x14ac:dyDescent="0.25">
      <c r="A378" s="4" t="s">
        <v>116</v>
      </c>
      <c r="B378" t="s">
        <v>90</v>
      </c>
      <c r="C378" s="3">
        <v>42199</v>
      </c>
      <c r="D378">
        <v>2</v>
      </c>
      <c r="F378" t="s">
        <v>94</v>
      </c>
      <c r="G378" t="s">
        <v>95</v>
      </c>
      <c r="H378" s="2">
        <v>2015</v>
      </c>
      <c r="I378" s="2" t="s">
        <v>91</v>
      </c>
      <c r="J378">
        <v>1</v>
      </c>
      <c r="K378" s="2" t="s">
        <v>21</v>
      </c>
      <c r="L378" s="24">
        <v>3386.2980171705044</v>
      </c>
      <c r="N378">
        <v>338.63</v>
      </c>
      <c r="O378">
        <f t="shared" si="25"/>
        <v>338.63</v>
      </c>
      <c r="P378" s="2">
        <f>IF(ISNUMBER(O378),SUMIFS(O$1:$O378,A$1:$A378,A378,H$1:$H378,H378,D$1:$D378,D378),"")</f>
        <v>672.07999999999993</v>
      </c>
      <c r="AF378" s="2" t="str">
        <f t="shared" si="24"/>
        <v/>
      </c>
      <c r="AJ378">
        <v>0.55200000000000005</v>
      </c>
      <c r="AL378">
        <v>2.4E-2</v>
      </c>
      <c r="AM378">
        <v>0</v>
      </c>
      <c r="AO378">
        <v>0.32300000000000001</v>
      </c>
      <c r="AP378">
        <v>0.1</v>
      </c>
      <c r="AS378" s="2" t="str">
        <f t="shared" si="26"/>
        <v/>
      </c>
      <c r="AT378" s="2" t="str">
        <f>IF(ISNUMBER(AS378),SUMIFS($AS$1:AS378,$A$1:A378,A378,$H$1:H378,H378,$D$1:D378,D378),"")</f>
        <v/>
      </c>
      <c r="AU378">
        <f t="shared" si="27"/>
        <v>8</v>
      </c>
    </row>
    <row r="379" spans="1:47" x14ac:dyDescent="0.25">
      <c r="A379" s="4" t="s">
        <v>116</v>
      </c>
      <c r="B379" t="s">
        <v>90</v>
      </c>
      <c r="C379" s="3">
        <v>42199</v>
      </c>
      <c r="D379">
        <v>3</v>
      </c>
      <c r="F379" t="s">
        <v>94</v>
      </c>
      <c r="G379" t="s">
        <v>95</v>
      </c>
      <c r="H379" s="2">
        <v>2015</v>
      </c>
      <c r="I379" s="2" t="s">
        <v>91</v>
      </c>
      <c r="J379">
        <v>1</v>
      </c>
      <c r="K379" s="2" t="s">
        <v>21</v>
      </c>
      <c r="L379" s="24">
        <v>3600.6952652436948</v>
      </c>
      <c r="N379">
        <v>360.07</v>
      </c>
      <c r="O379">
        <f t="shared" si="25"/>
        <v>360.07</v>
      </c>
      <c r="P379" s="2">
        <f>IF(ISNUMBER(O379),SUMIFS(O$1:$O379,A$1:$A379,A379,H$1:$H379,H379,D$1:$D379,D379),"")</f>
        <v>788.35</v>
      </c>
      <c r="AF379" s="2" t="str">
        <f t="shared" si="24"/>
        <v/>
      </c>
      <c r="AJ379">
        <v>0.57599999999999996</v>
      </c>
      <c r="AL379">
        <v>0.109</v>
      </c>
      <c r="AM379">
        <v>0</v>
      </c>
      <c r="AO379">
        <v>0.315</v>
      </c>
      <c r="AP379">
        <v>0</v>
      </c>
      <c r="AS379" s="2" t="str">
        <f t="shared" si="26"/>
        <v/>
      </c>
      <c r="AT379" s="2" t="str">
        <f>IF(ISNUMBER(AS379),SUMIFS($AS$1:AS379,$A$1:A379,A379,$H$1:H379,H379,$D$1:D379,D379),"")</f>
        <v/>
      </c>
      <c r="AU379">
        <f t="shared" si="27"/>
        <v>8</v>
      </c>
    </row>
    <row r="380" spans="1:47" x14ac:dyDescent="0.25">
      <c r="A380" s="4" t="s">
        <v>116</v>
      </c>
      <c r="B380" t="s">
        <v>90</v>
      </c>
      <c r="C380" s="3">
        <v>42240</v>
      </c>
      <c r="D380">
        <v>1</v>
      </c>
      <c r="F380" t="s">
        <v>94</v>
      </c>
      <c r="G380" t="s">
        <v>95</v>
      </c>
      <c r="H380" s="2">
        <v>2015</v>
      </c>
      <c r="I380" s="2" t="s">
        <v>91</v>
      </c>
      <c r="J380">
        <v>1</v>
      </c>
      <c r="K380" s="2" t="s">
        <v>21</v>
      </c>
      <c r="L380" s="24">
        <v>1824.202414087307</v>
      </c>
      <c r="N380">
        <v>182.42000000000002</v>
      </c>
      <c r="O380">
        <f t="shared" si="25"/>
        <v>182.42000000000002</v>
      </c>
      <c r="P380" s="2">
        <f>IF(ISNUMBER(O380),SUMIFS(O$1:$O380,A$1:$A380,A380,H$1:$H380,H380,D$1:$D380,D380),"")</f>
        <v>1008.52</v>
      </c>
      <c r="AF380" s="2" t="str">
        <f t="shared" si="24"/>
        <v/>
      </c>
      <c r="AJ380">
        <v>0.372</v>
      </c>
      <c r="AL380">
        <v>1.4E-2</v>
      </c>
      <c r="AM380">
        <v>0</v>
      </c>
      <c r="AO380">
        <v>0.41</v>
      </c>
      <c r="AP380">
        <v>0.20399999999999999</v>
      </c>
      <c r="AS380" s="2" t="str">
        <f t="shared" si="26"/>
        <v/>
      </c>
      <c r="AT380" s="2" t="str">
        <f>IF(ISNUMBER(AS380),SUMIFS($AS$1:AS380,$A$1:A380,A380,$H$1:H380,H380,$D$1:D380,D380),"")</f>
        <v/>
      </c>
      <c r="AU380">
        <f t="shared" si="27"/>
        <v>8</v>
      </c>
    </row>
    <row r="381" spans="1:47" x14ac:dyDescent="0.25">
      <c r="A381" s="4" t="s">
        <v>116</v>
      </c>
      <c r="B381" t="s">
        <v>90</v>
      </c>
      <c r="C381" s="3">
        <v>42240</v>
      </c>
      <c r="D381">
        <v>2</v>
      </c>
      <c r="F381" t="s">
        <v>94</v>
      </c>
      <c r="G381" t="s">
        <v>95</v>
      </c>
      <c r="H381" s="2">
        <v>2015</v>
      </c>
      <c r="I381" s="2" t="s">
        <v>91</v>
      </c>
      <c r="J381">
        <v>1</v>
      </c>
      <c r="K381" s="2" t="s">
        <v>21</v>
      </c>
      <c r="L381" s="24">
        <v>1674.3796196813016</v>
      </c>
      <c r="N381">
        <v>167.44</v>
      </c>
      <c r="O381">
        <f t="shared" si="25"/>
        <v>167.44</v>
      </c>
      <c r="P381" s="2">
        <f>IF(ISNUMBER(O381),SUMIFS(O$1:$O381,A$1:$A381,A381,H$1:$H381,H381,D$1:$D381,D381),"")</f>
        <v>839.52</v>
      </c>
      <c r="AF381" s="2" t="str">
        <f t="shared" si="24"/>
        <v/>
      </c>
      <c r="AJ381">
        <v>0.38200000000000001</v>
      </c>
      <c r="AL381">
        <v>0.121</v>
      </c>
      <c r="AM381">
        <v>0</v>
      </c>
      <c r="AO381">
        <v>0.29099999999999998</v>
      </c>
      <c r="AP381">
        <v>0.20699999999999999</v>
      </c>
      <c r="AS381" s="2" t="str">
        <f t="shared" si="26"/>
        <v/>
      </c>
      <c r="AT381" s="2" t="str">
        <f>IF(ISNUMBER(AS381),SUMIFS($AS$1:AS381,$A$1:A381,A381,$H$1:H381,H381,$D$1:D381,D381),"")</f>
        <v/>
      </c>
      <c r="AU381">
        <f t="shared" si="27"/>
        <v>8</v>
      </c>
    </row>
    <row r="382" spans="1:47" x14ac:dyDescent="0.25">
      <c r="A382" s="4" t="s">
        <v>116</v>
      </c>
      <c r="B382" t="s">
        <v>90</v>
      </c>
      <c r="C382" s="3">
        <v>42240</v>
      </c>
      <c r="D382">
        <v>3</v>
      </c>
      <c r="F382" t="s">
        <v>94</v>
      </c>
      <c r="G382" t="s">
        <v>95</v>
      </c>
      <c r="H382" s="2">
        <v>2015</v>
      </c>
      <c r="I382" s="2" t="s">
        <v>91</v>
      </c>
      <c r="J382">
        <v>1</v>
      </c>
      <c r="K382" s="2" t="s">
        <v>21</v>
      </c>
      <c r="L382" s="24">
        <v>2199.5831162063555</v>
      </c>
      <c r="N382">
        <v>219.95999999999998</v>
      </c>
      <c r="O382">
        <f t="shared" si="25"/>
        <v>219.95999999999998</v>
      </c>
      <c r="P382" s="2">
        <f>IF(ISNUMBER(O382),SUMIFS(O$1:$O382,A$1:$A382,A382,H$1:$H382,H382,D$1:$D382,D382),"")</f>
        <v>1008.31</v>
      </c>
      <c r="AF382" s="2" t="str">
        <f t="shared" si="24"/>
        <v/>
      </c>
      <c r="AJ382">
        <v>0.255</v>
      </c>
      <c r="AL382">
        <v>8.9999999999999993E-3</v>
      </c>
      <c r="AM382">
        <v>0</v>
      </c>
      <c r="AO382">
        <v>0.625</v>
      </c>
      <c r="AP382">
        <v>0.112</v>
      </c>
      <c r="AS382" s="2" t="str">
        <f t="shared" si="26"/>
        <v/>
      </c>
      <c r="AT382" s="2" t="str">
        <f>IF(ISNUMBER(AS382),SUMIFS($AS$1:AS382,$A$1:A382,A382,$H$1:H382,H382,$D$1:D382,D382),"")</f>
        <v/>
      </c>
      <c r="AU382">
        <f t="shared" si="27"/>
        <v>8</v>
      </c>
    </row>
    <row r="383" spans="1:47" x14ac:dyDescent="0.25">
      <c r="A383" s="4" t="s">
        <v>116</v>
      </c>
      <c r="B383" t="s">
        <v>90</v>
      </c>
      <c r="C383" s="3">
        <v>42296</v>
      </c>
      <c r="D383">
        <v>1</v>
      </c>
      <c r="F383" t="s">
        <v>94</v>
      </c>
      <c r="G383" t="s">
        <v>95</v>
      </c>
      <c r="H383" s="2">
        <v>2015</v>
      </c>
      <c r="I383" s="2" t="s">
        <v>91</v>
      </c>
      <c r="J383">
        <v>1</v>
      </c>
      <c r="K383" s="2" t="s">
        <v>21</v>
      </c>
      <c r="L383" s="24">
        <v>1042.2468320272881</v>
      </c>
      <c r="N383">
        <v>104.22</v>
      </c>
      <c r="O383">
        <f t="shared" si="25"/>
        <v>104.22</v>
      </c>
      <c r="P383" s="2">
        <f>IF(ISNUMBER(O383),SUMIFS(O$1:$O383,A$1:$A383,A383,H$1:$H383,H383,D$1:$D383,D383),"")</f>
        <v>1112.74</v>
      </c>
      <c r="AF383" s="2" t="str">
        <f t="shared" si="24"/>
        <v/>
      </c>
      <c r="AJ383">
        <v>0.76800000000000002</v>
      </c>
      <c r="AL383">
        <v>2.1000000000000001E-2</v>
      </c>
      <c r="AM383">
        <v>0</v>
      </c>
      <c r="AO383">
        <v>8.2000000000000003E-2</v>
      </c>
      <c r="AP383">
        <v>0.129</v>
      </c>
      <c r="AS383" s="2" t="str">
        <f t="shared" si="26"/>
        <v/>
      </c>
      <c r="AT383" s="2" t="str">
        <f>IF(ISNUMBER(AS383),SUMIFS($AS$1:AS383,$A$1:A383,A383,$H$1:H383,H383,$D$1:D383,D383),"")</f>
        <v/>
      </c>
      <c r="AU383">
        <f t="shared" si="27"/>
        <v>8</v>
      </c>
    </row>
    <row r="384" spans="1:47" x14ac:dyDescent="0.25">
      <c r="A384" s="4" t="s">
        <v>116</v>
      </c>
      <c r="B384" t="s">
        <v>90</v>
      </c>
      <c r="C384" s="3">
        <v>42296</v>
      </c>
      <c r="D384">
        <v>2</v>
      </c>
      <c r="F384" t="s">
        <v>94</v>
      </c>
      <c r="G384" t="s">
        <v>95</v>
      </c>
      <c r="H384" s="2">
        <v>2015</v>
      </c>
      <c r="I384" s="2" t="s">
        <v>91</v>
      </c>
      <c r="J384">
        <v>1</v>
      </c>
      <c r="K384" s="2" t="s">
        <v>21</v>
      </c>
      <c r="L384" s="24">
        <v>1049.9151094160713</v>
      </c>
      <c r="N384">
        <v>104.99000000000001</v>
      </c>
      <c r="O384">
        <f t="shared" si="25"/>
        <v>104.99000000000001</v>
      </c>
      <c r="P384" s="2">
        <f>IF(ISNUMBER(O384),SUMIFS(O$1:$O384,A$1:$A384,A384,H$1:$H384,H384,D$1:$D384,D384),"")</f>
        <v>944.51</v>
      </c>
      <c r="AF384" s="2" t="str">
        <f t="shared" si="24"/>
        <v/>
      </c>
      <c r="AJ384">
        <v>0.879</v>
      </c>
      <c r="AL384">
        <v>3.4000000000000002E-2</v>
      </c>
      <c r="AM384">
        <v>0</v>
      </c>
      <c r="AO384">
        <v>3.2000000000000001E-2</v>
      </c>
      <c r="AP384">
        <v>5.5E-2</v>
      </c>
      <c r="AS384" s="2" t="str">
        <f t="shared" si="26"/>
        <v/>
      </c>
      <c r="AT384" s="2" t="str">
        <f>IF(ISNUMBER(AS384),SUMIFS($AS$1:AS384,$A$1:A384,A384,$H$1:H384,H384,$D$1:D384,D384),"")</f>
        <v/>
      </c>
      <c r="AU384">
        <f t="shared" si="27"/>
        <v>8</v>
      </c>
    </row>
    <row r="385" spans="1:47" x14ac:dyDescent="0.25">
      <c r="A385" s="4" t="s">
        <v>116</v>
      </c>
      <c r="B385" t="s">
        <v>90</v>
      </c>
      <c r="C385" s="3">
        <v>42296</v>
      </c>
      <c r="D385">
        <v>3</v>
      </c>
      <c r="F385" t="s">
        <v>94</v>
      </c>
      <c r="G385" t="s">
        <v>95</v>
      </c>
      <c r="H385" s="2">
        <v>2015</v>
      </c>
      <c r="I385" s="2" t="s">
        <v>91</v>
      </c>
      <c r="J385">
        <v>1</v>
      </c>
      <c r="K385" s="2" t="s">
        <v>21</v>
      </c>
      <c r="L385" s="24">
        <v>1064.0484657467036</v>
      </c>
      <c r="N385">
        <v>106.4</v>
      </c>
      <c r="O385">
        <f t="shared" si="25"/>
        <v>106.4</v>
      </c>
      <c r="P385" s="2">
        <f>IF(ISNUMBER(O385),SUMIFS(O$1:$O385,A$1:$A385,A385,H$1:$H385,H385,D$1:$D385,D385),"")</f>
        <v>1114.71</v>
      </c>
      <c r="AF385" s="2" t="str">
        <f t="shared" si="24"/>
        <v/>
      </c>
      <c r="AJ385">
        <v>0.73</v>
      </c>
      <c r="AL385">
        <v>1.9E-2</v>
      </c>
      <c r="AM385">
        <v>0</v>
      </c>
      <c r="AO385">
        <v>0.17299999999999999</v>
      </c>
      <c r="AP385">
        <v>7.6999999999999999E-2</v>
      </c>
      <c r="AS385" s="2" t="str">
        <f t="shared" si="26"/>
        <v/>
      </c>
      <c r="AT385" s="2" t="str">
        <f>IF(ISNUMBER(AS385),SUMIFS($AS$1:AS385,$A$1:A385,A385,$H$1:H385,H385,$D$1:D385,D385),"")</f>
        <v/>
      </c>
      <c r="AU385">
        <f t="shared" si="27"/>
        <v>8</v>
      </c>
    </row>
    <row r="386" spans="1:47" x14ac:dyDescent="0.25">
      <c r="A386" s="4" t="s">
        <v>117</v>
      </c>
      <c r="B386" t="s">
        <v>90</v>
      </c>
      <c r="C386" s="3">
        <v>41781</v>
      </c>
      <c r="D386">
        <v>1</v>
      </c>
      <c r="F386" t="s">
        <v>92</v>
      </c>
      <c r="G386" t="s">
        <v>96</v>
      </c>
      <c r="H386" s="2">
        <v>2014</v>
      </c>
      <c r="I386" s="2" t="s">
        <v>91</v>
      </c>
      <c r="J386">
        <v>1</v>
      </c>
      <c r="K386" s="2" t="s">
        <v>21</v>
      </c>
      <c r="L386" s="24">
        <v>5298.3712369522455</v>
      </c>
      <c r="N386">
        <v>529.83999999999992</v>
      </c>
      <c r="O386">
        <f t="shared" si="25"/>
        <v>529.83999999999992</v>
      </c>
      <c r="P386" s="2">
        <f>IF(ISNUMBER(O386),SUMIFS(O$1:$O386,A$1:$A386,A386,H$1:$H386,H386,D$1:$D386,D386),"")</f>
        <v>529.83999999999992</v>
      </c>
      <c r="AF386" s="2" t="str">
        <f t="shared" ref="AF386:AF449" si="28">IF(ISNUMBER(AG386),AG386,"")</f>
        <v/>
      </c>
      <c r="AJ386">
        <v>0.17</v>
      </c>
      <c r="AL386">
        <v>0</v>
      </c>
      <c r="AM386">
        <v>0.24</v>
      </c>
      <c r="AO386">
        <v>0.58199999999999996</v>
      </c>
      <c r="AP386">
        <v>8.0000000000000002E-3</v>
      </c>
      <c r="AS386" s="2" t="str">
        <f t="shared" si="26"/>
        <v/>
      </c>
      <c r="AT386" s="2" t="str">
        <f>IF(ISNUMBER(AS386),SUMIFS($AS$1:AS386,$A$1:A386,A386,$H$1:H386,H386,$D$1:D386,D386),"")</f>
        <v/>
      </c>
      <c r="AU386">
        <f t="shared" si="27"/>
        <v>8</v>
      </c>
    </row>
    <row r="387" spans="1:47" x14ac:dyDescent="0.25">
      <c r="A387" s="4" t="s">
        <v>117</v>
      </c>
      <c r="B387" t="s">
        <v>90</v>
      </c>
      <c r="C387" s="3">
        <v>41781</v>
      </c>
      <c r="D387">
        <v>2</v>
      </c>
      <c r="F387" t="s">
        <v>92</v>
      </c>
      <c r="G387" t="s">
        <v>96</v>
      </c>
      <c r="H387" s="2">
        <v>2014</v>
      </c>
      <c r="I387" s="2" t="s">
        <v>91</v>
      </c>
      <c r="J387">
        <v>1</v>
      </c>
      <c r="K387" s="2" t="s">
        <v>21</v>
      </c>
      <c r="L387" s="24">
        <v>5689.5087763254951</v>
      </c>
      <c r="N387">
        <v>568.95000000000005</v>
      </c>
      <c r="O387">
        <f t="shared" ref="O387:O450" si="29">N387</f>
        <v>568.95000000000005</v>
      </c>
      <c r="P387" s="2">
        <f>IF(ISNUMBER(O387),SUMIFS(O$1:$O387,A$1:$A387,A387,H$1:$H387,H387,D$1:$D387,D387),"")</f>
        <v>568.95000000000005</v>
      </c>
      <c r="AF387" s="2" t="str">
        <f t="shared" si="28"/>
        <v/>
      </c>
      <c r="AJ387">
        <v>0.16700000000000001</v>
      </c>
      <c r="AL387">
        <v>0</v>
      </c>
      <c r="AM387">
        <v>0.30299999999999999</v>
      </c>
      <c r="AO387">
        <v>0.52500000000000002</v>
      </c>
      <c r="AP387">
        <v>6.0000000000000001E-3</v>
      </c>
      <c r="AS387" s="2" t="str">
        <f t="shared" si="26"/>
        <v/>
      </c>
      <c r="AT387" s="2" t="str">
        <f>IF(ISNUMBER(AS387),SUMIFS($AS$1:AS387,$A$1:A387,A387,$H$1:H387,H387,$D$1:D387,D387),"")</f>
        <v/>
      </c>
      <c r="AU387">
        <f t="shared" si="27"/>
        <v>8</v>
      </c>
    </row>
    <row r="388" spans="1:47" x14ac:dyDescent="0.25">
      <c r="A388" s="4" t="s">
        <v>117</v>
      </c>
      <c r="B388" t="s">
        <v>90</v>
      </c>
      <c r="C388" s="3">
        <v>41781</v>
      </c>
      <c r="D388">
        <v>3</v>
      </c>
      <c r="F388" t="s">
        <v>92</v>
      </c>
      <c r="G388" t="s">
        <v>96</v>
      </c>
      <c r="H388" s="2">
        <v>2014</v>
      </c>
      <c r="I388" s="2" t="s">
        <v>91</v>
      </c>
      <c r="J388">
        <v>1</v>
      </c>
      <c r="K388" s="2" t="s">
        <v>21</v>
      </c>
      <c r="L388" s="24">
        <v>6199.5052282984125</v>
      </c>
      <c r="N388">
        <v>619.95000000000005</v>
      </c>
      <c r="O388">
        <f t="shared" si="29"/>
        <v>619.95000000000005</v>
      </c>
      <c r="P388" s="2">
        <f>IF(ISNUMBER(O388),SUMIFS(O$1:$O388,A$1:$A388,A388,H$1:$H388,H388,D$1:$D388,D388),"")</f>
        <v>619.95000000000005</v>
      </c>
      <c r="AF388" s="2" t="str">
        <f t="shared" si="28"/>
        <v/>
      </c>
      <c r="AJ388">
        <v>0.255</v>
      </c>
      <c r="AL388">
        <v>0</v>
      </c>
      <c r="AM388">
        <v>9.7000000000000003E-2</v>
      </c>
      <c r="AO388">
        <v>0.64800000000000002</v>
      </c>
      <c r="AP388">
        <v>0</v>
      </c>
      <c r="AS388" s="2" t="str">
        <f t="shared" si="26"/>
        <v/>
      </c>
      <c r="AT388" s="2" t="str">
        <f>IF(ISNUMBER(AS388),SUMIFS($AS$1:AS388,$A$1:A388,A388,$H$1:H388,H388,$D$1:D388,D388),"")</f>
        <v/>
      </c>
      <c r="AU388">
        <f t="shared" si="27"/>
        <v>8</v>
      </c>
    </row>
    <row r="389" spans="1:47" x14ac:dyDescent="0.25">
      <c r="A389" s="4" t="s">
        <v>117</v>
      </c>
      <c r="B389" t="s">
        <v>90</v>
      </c>
      <c r="C389" s="3">
        <v>41822</v>
      </c>
      <c r="D389">
        <v>1</v>
      </c>
      <c r="F389" t="s">
        <v>92</v>
      </c>
      <c r="G389" t="s">
        <v>96</v>
      </c>
      <c r="H389" s="2">
        <v>2014</v>
      </c>
      <c r="I389" s="2" t="s">
        <v>91</v>
      </c>
      <c r="J389">
        <v>1</v>
      </c>
      <c r="K389" s="2" t="s">
        <v>21</v>
      </c>
      <c r="L389" s="24">
        <v>4064.2617294599659</v>
      </c>
      <c r="N389">
        <v>406.43</v>
      </c>
      <c r="O389">
        <f t="shared" si="29"/>
        <v>406.43</v>
      </c>
      <c r="P389" s="2">
        <f>IF(ISNUMBER(O389),SUMIFS(O$1:$O389,A$1:$A389,A389,H$1:$H389,H389,D$1:$D389,D389),"")</f>
        <v>936.27</v>
      </c>
      <c r="AF389" s="2" t="str">
        <f t="shared" si="28"/>
        <v/>
      </c>
      <c r="AJ389">
        <v>6.0999999999999999E-2</v>
      </c>
      <c r="AL389">
        <v>0</v>
      </c>
      <c r="AM389">
        <v>0.32300000000000001</v>
      </c>
      <c r="AO389">
        <v>0.59899999999999998</v>
      </c>
      <c r="AP389">
        <v>1.7000000000000001E-2</v>
      </c>
      <c r="AS389" s="2" t="str">
        <f t="shared" si="26"/>
        <v/>
      </c>
      <c r="AT389" s="2" t="str">
        <f>IF(ISNUMBER(AS389),SUMIFS($AS$1:AS389,$A$1:A389,A389,$H$1:H389,H389,$D$1:D389,D389),"")</f>
        <v/>
      </c>
      <c r="AU389">
        <f t="shared" si="27"/>
        <v>8</v>
      </c>
    </row>
    <row r="390" spans="1:47" x14ac:dyDescent="0.25">
      <c r="A390" s="4" t="s">
        <v>117</v>
      </c>
      <c r="B390" t="s">
        <v>90</v>
      </c>
      <c r="C390" s="3">
        <v>41822</v>
      </c>
      <c r="D390">
        <v>2</v>
      </c>
      <c r="F390" t="s">
        <v>92</v>
      </c>
      <c r="G390" t="s">
        <v>96</v>
      </c>
      <c r="H390" s="2">
        <v>2014</v>
      </c>
      <c r="I390" s="2" t="s">
        <v>91</v>
      </c>
      <c r="J390">
        <v>1</v>
      </c>
      <c r="K390" s="2" t="s">
        <v>21</v>
      </c>
      <c r="L390" s="24">
        <v>5166.8692959501914</v>
      </c>
      <c r="N390">
        <v>516.68999999999994</v>
      </c>
      <c r="O390">
        <f t="shared" si="29"/>
        <v>516.68999999999994</v>
      </c>
      <c r="P390" s="2">
        <f>IF(ISNUMBER(O390),SUMIFS(O$1:$O390,A$1:$A390,A390,H$1:$H390,H390,D$1:$D390,D390),"")</f>
        <v>1085.6399999999999</v>
      </c>
      <c r="AF390" s="2" t="str">
        <f t="shared" si="28"/>
        <v/>
      </c>
      <c r="AJ390">
        <v>6.0999999999999999E-2</v>
      </c>
      <c r="AL390">
        <v>0</v>
      </c>
      <c r="AM390">
        <v>0.309</v>
      </c>
      <c r="AO390">
        <v>0.624</v>
      </c>
      <c r="AP390">
        <v>6.0000000000000001E-3</v>
      </c>
      <c r="AS390" s="2" t="str">
        <f t="shared" si="26"/>
        <v/>
      </c>
      <c r="AT390" s="2" t="str">
        <f>IF(ISNUMBER(AS390),SUMIFS($AS$1:AS390,$A$1:A390,A390,$H$1:H390,H390,$D$1:D390,D390),"")</f>
        <v/>
      </c>
      <c r="AU390">
        <f t="shared" si="27"/>
        <v>8</v>
      </c>
    </row>
    <row r="391" spans="1:47" x14ac:dyDescent="0.25">
      <c r="A391" s="4" t="s">
        <v>117</v>
      </c>
      <c r="B391" t="s">
        <v>90</v>
      </c>
      <c r="C391" s="3">
        <v>41822</v>
      </c>
      <c r="D391">
        <v>3</v>
      </c>
      <c r="F391" t="s">
        <v>92</v>
      </c>
      <c r="G391" t="s">
        <v>96</v>
      </c>
      <c r="H391" s="2">
        <v>2014</v>
      </c>
      <c r="I391" s="2" t="s">
        <v>91</v>
      </c>
      <c r="J391">
        <v>1</v>
      </c>
      <c r="K391" s="2" t="s">
        <v>21</v>
      </c>
      <c r="L391" s="24">
        <v>4712.5035174936675</v>
      </c>
      <c r="N391">
        <v>471.25</v>
      </c>
      <c r="O391">
        <f t="shared" si="29"/>
        <v>471.25</v>
      </c>
      <c r="P391" s="2">
        <f>IF(ISNUMBER(O391),SUMIFS(O$1:$O391,A$1:$A391,A391,H$1:$H391,H391,D$1:$D391,D391),"")</f>
        <v>1091.2</v>
      </c>
      <c r="AF391" s="2" t="str">
        <f t="shared" si="28"/>
        <v/>
      </c>
      <c r="AJ391">
        <v>0.108</v>
      </c>
      <c r="AL391">
        <v>0</v>
      </c>
      <c r="AM391">
        <v>0.25800000000000001</v>
      </c>
      <c r="AO391">
        <v>0.61899999999999999</v>
      </c>
      <c r="AP391">
        <v>1.4E-2</v>
      </c>
      <c r="AS391" s="2" t="str">
        <f t="shared" si="26"/>
        <v/>
      </c>
      <c r="AT391" s="2" t="str">
        <f>IF(ISNUMBER(AS391),SUMIFS($AS$1:AS391,$A$1:A391,A391,$H$1:H391,H391,$D$1:D391,D391),"")</f>
        <v/>
      </c>
      <c r="AU391">
        <f t="shared" si="27"/>
        <v>8</v>
      </c>
    </row>
    <row r="392" spans="1:47" x14ac:dyDescent="0.25">
      <c r="A392" s="4" t="s">
        <v>117</v>
      </c>
      <c r="B392" t="s">
        <v>90</v>
      </c>
      <c r="C392" s="3">
        <v>41871</v>
      </c>
      <c r="D392">
        <v>1</v>
      </c>
      <c r="F392" t="s">
        <v>92</v>
      </c>
      <c r="G392" t="s">
        <v>96</v>
      </c>
      <c r="H392" s="2">
        <v>2014</v>
      </c>
      <c r="I392" s="2" t="s">
        <v>91</v>
      </c>
      <c r="J392">
        <v>1</v>
      </c>
      <c r="K392" s="2" t="s">
        <v>21</v>
      </c>
      <c r="L392" s="24">
        <v>4303.4191079660586</v>
      </c>
      <c r="N392">
        <v>430.34</v>
      </c>
      <c r="O392">
        <f t="shared" si="29"/>
        <v>430.34</v>
      </c>
      <c r="P392" s="2">
        <f>IF(ISNUMBER(O392),SUMIFS(O$1:$O392,A$1:$A392,A392,H$1:$H392,H392,D$1:$D392,D392),"")</f>
        <v>1366.61</v>
      </c>
      <c r="AF392" s="2" t="str">
        <f t="shared" si="28"/>
        <v/>
      </c>
      <c r="AJ392">
        <v>5.6000000000000001E-2</v>
      </c>
      <c r="AL392">
        <v>0</v>
      </c>
      <c r="AM392">
        <v>0.23300000000000001</v>
      </c>
      <c r="AO392">
        <v>0.71099999999999997</v>
      </c>
      <c r="AP392">
        <v>0</v>
      </c>
      <c r="AS392" s="2" t="str">
        <f t="shared" si="26"/>
        <v/>
      </c>
      <c r="AT392" s="2" t="str">
        <f>IF(ISNUMBER(AS392),SUMIFS($AS$1:AS392,$A$1:A392,A392,$H$1:H392,H392,$D$1:D392,D392),"")</f>
        <v/>
      </c>
      <c r="AU392">
        <f t="shared" si="27"/>
        <v>8</v>
      </c>
    </row>
    <row r="393" spans="1:47" x14ac:dyDescent="0.25">
      <c r="A393" s="4" t="s">
        <v>117</v>
      </c>
      <c r="B393" t="s">
        <v>90</v>
      </c>
      <c r="C393" s="3">
        <v>41871</v>
      </c>
      <c r="D393">
        <v>2</v>
      </c>
      <c r="F393" t="s">
        <v>92</v>
      </c>
      <c r="G393" t="s">
        <v>96</v>
      </c>
      <c r="H393" s="2">
        <v>2014</v>
      </c>
      <c r="I393" s="2" t="s">
        <v>91</v>
      </c>
      <c r="J393">
        <v>1</v>
      </c>
      <c r="K393" s="2" t="s">
        <v>21</v>
      </c>
      <c r="L393" s="24">
        <v>4325.3936482519348</v>
      </c>
      <c r="N393">
        <v>432.53999999999996</v>
      </c>
      <c r="O393">
        <f t="shared" si="29"/>
        <v>432.53999999999996</v>
      </c>
      <c r="P393" s="2">
        <f>IF(ISNUMBER(O393),SUMIFS(O$1:$O393,A$1:$A393,A393,H$1:$H393,H393,D$1:$D393,D393),"")</f>
        <v>1518.1799999999998</v>
      </c>
      <c r="AF393" s="2" t="str">
        <f t="shared" si="28"/>
        <v/>
      </c>
      <c r="AJ393">
        <v>2.4E-2</v>
      </c>
      <c r="AL393">
        <v>0</v>
      </c>
      <c r="AM393">
        <v>0.20799999999999999</v>
      </c>
      <c r="AO393">
        <v>0.75700000000000001</v>
      </c>
      <c r="AP393">
        <v>1.0999999999999999E-2</v>
      </c>
      <c r="AS393" s="2" t="str">
        <f t="shared" si="26"/>
        <v/>
      </c>
      <c r="AT393" s="2" t="str">
        <f>IF(ISNUMBER(AS393),SUMIFS($AS$1:AS393,$A$1:A393,A393,$H$1:H393,H393,$D$1:D393,D393),"")</f>
        <v/>
      </c>
      <c r="AU393">
        <f t="shared" si="27"/>
        <v>8</v>
      </c>
    </row>
    <row r="394" spans="1:47" x14ac:dyDescent="0.25">
      <c r="A394" s="4" t="s">
        <v>117</v>
      </c>
      <c r="B394" t="s">
        <v>90</v>
      </c>
      <c r="C394" s="3">
        <v>41871</v>
      </c>
      <c r="D394">
        <v>3</v>
      </c>
      <c r="F394" t="s">
        <v>92</v>
      </c>
      <c r="G394" t="s">
        <v>96</v>
      </c>
      <c r="H394" s="2">
        <v>2014</v>
      </c>
      <c r="I394" s="2" t="s">
        <v>91</v>
      </c>
      <c r="J394">
        <v>1</v>
      </c>
      <c r="K394" s="2" t="s">
        <v>21</v>
      </c>
      <c r="L394" s="24">
        <v>4270.9731764458138</v>
      </c>
      <c r="N394">
        <v>427.1</v>
      </c>
      <c r="O394">
        <f t="shared" si="29"/>
        <v>427.1</v>
      </c>
      <c r="P394" s="2">
        <f>IF(ISNUMBER(O394),SUMIFS(O$1:$O394,A$1:$A394,A394,H$1:$H394,H394,D$1:$D394,D394),"")</f>
        <v>1518.3000000000002</v>
      </c>
      <c r="AF394" s="2" t="str">
        <f t="shared" si="28"/>
        <v/>
      </c>
      <c r="AJ394">
        <v>0.05</v>
      </c>
      <c r="AL394">
        <v>0</v>
      </c>
      <c r="AM394">
        <v>0.219</v>
      </c>
      <c r="AO394">
        <v>0.73099999999999998</v>
      </c>
      <c r="AP394">
        <v>0</v>
      </c>
      <c r="AS394" s="2" t="str">
        <f t="shared" si="26"/>
        <v/>
      </c>
      <c r="AT394" s="2" t="str">
        <f>IF(ISNUMBER(AS394),SUMIFS($AS$1:AS394,$A$1:A394,A394,$H$1:H394,H394,$D$1:D394,D394),"")</f>
        <v/>
      </c>
      <c r="AU394">
        <f t="shared" si="27"/>
        <v>8</v>
      </c>
    </row>
    <row r="395" spans="1:47" x14ac:dyDescent="0.25">
      <c r="A395" s="4" t="s">
        <v>117</v>
      </c>
      <c r="B395" t="s">
        <v>90</v>
      </c>
      <c r="C395" s="3">
        <v>41918</v>
      </c>
      <c r="D395">
        <v>1</v>
      </c>
      <c r="F395" t="s">
        <v>92</v>
      </c>
      <c r="G395" t="s">
        <v>96</v>
      </c>
      <c r="H395" s="2">
        <v>2014</v>
      </c>
      <c r="I395" s="2" t="s">
        <v>91</v>
      </c>
      <c r="J395">
        <v>1</v>
      </c>
      <c r="K395" s="2" t="s">
        <v>21</v>
      </c>
      <c r="L395" s="24">
        <v>1554.9001595513223</v>
      </c>
      <c r="N395">
        <v>155.49</v>
      </c>
      <c r="O395">
        <f t="shared" si="29"/>
        <v>155.49</v>
      </c>
      <c r="P395" s="2">
        <f>IF(ISNUMBER(O395),SUMIFS(O$1:$O395,A$1:$A395,A395,H$1:$H395,H395,D$1:$D395,D395),"")</f>
        <v>1522.1</v>
      </c>
      <c r="AF395" s="2" t="str">
        <f t="shared" si="28"/>
        <v/>
      </c>
      <c r="AJ395">
        <v>0.128</v>
      </c>
      <c r="AL395">
        <v>0</v>
      </c>
      <c r="AM395">
        <v>0.247</v>
      </c>
      <c r="AO395">
        <v>0.52300000000000002</v>
      </c>
      <c r="AP395">
        <v>0.10199999999999999</v>
      </c>
      <c r="AS395" s="2" t="str">
        <f t="shared" si="26"/>
        <v/>
      </c>
      <c r="AT395" s="2" t="str">
        <f>IF(ISNUMBER(AS395),SUMIFS($AS$1:AS395,$A$1:A395,A395,$H$1:H395,H395,$D$1:D395,D395),"")</f>
        <v/>
      </c>
      <c r="AU395">
        <f t="shared" si="27"/>
        <v>8</v>
      </c>
    </row>
    <row r="396" spans="1:47" x14ac:dyDescent="0.25">
      <c r="A396" s="4" t="s">
        <v>117</v>
      </c>
      <c r="B396" t="s">
        <v>90</v>
      </c>
      <c r="C396" s="3">
        <v>41918</v>
      </c>
      <c r="D396">
        <v>2</v>
      </c>
      <c r="F396" t="s">
        <v>92</v>
      </c>
      <c r="G396" t="s">
        <v>96</v>
      </c>
      <c r="H396" s="2">
        <v>2014</v>
      </c>
      <c r="I396" s="2" t="s">
        <v>91</v>
      </c>
      <c r="J396">
        <v>1</v>
      </c>
      <c r="K396" s="2" t="s">
        <v>21</v>
      </c>
      <c r="L396" s="24">
        <v>1160.5353325694389</v>
      </c>
      <c r="N396">
        <v>116.05</v>
      </c>
      <c r="O396">
        <f t="shared" si="29"/>
        <v>116.05</v>
      </c>
      <c r="P396" s="2">
        <f>IF(ISNUMBER(O396),SUMIFS(O$1:$O396,A$1:$A396,A396,H$1:$H396,H396,D$1:$D396,D396),"")</f>
        <v>1634.2299999999998</v>
      </c>
      <c r="AF396" s="2" t="str">
        <f t="shared" si="28"/>
        <v/>
      </c>
      <c r="AJ396">
        <v>0.122</v>
      </c>
      <c r="AL396">
        <v>0</v>
      </c>
      <c r="AM396">
        <v>0.35399999999999998</v>
      </c>
      <c r="AO396">
        <v>0.499</v>
      </c>
      <c r="AP396">
        <v>2.5000000000000001E-2</v>
      </c>
      <c r="AS396" s="2" t="str">
        <f t="shared" si="26"/>
        <v/>
      </c>
      <c r="AT396" s="2" t="str">
        <f>IF(ISNUMBER(AS396),SUMIFS($AS$1:AS396,$A$1:A396,A396,$H$1:H396,H396,$D$1:D396,D396),"")</f>
        <v/>
      </c>
      <c r="AU396">
        <f t="shared" si="27"/>
        <v>8</v>
      </c>
    </row>
    <row r="397" spans="1:47" x14ac:dyDescent="0.25">
      <c r="A397" s="4" t="s">
        <v>117</v>
      </c>
      <c r="B397" t="s">
        <v>90</v>
      </c>
      <c r="C397" s="3">
        <v>41918</v>
      </c>
      <c r="D397">
        <v>3</v>
      </c>
      <c r="F397" t="s">
        <v>92</v>
      </c>
      <c r="G397" t="s">
        <v>96</v>
      </c>
      <c r="H397" s="2">
        <v>2014</v>
      </c>
      <c r="I397" s="2" t="s">
        <v>91</v>
      </c>
      <c r="J397">
        <v>1</v>
      </c>
      <c r="K397" s="2" t="s">
        <v>21</v>
      </c>
      <c r="L397" s="24">
        <v>1629.2558327882152</v>
      </c>
      <c r="N397">
        <v>162.93</v>
      </c>
      <c r="O397">
        <f t="shared" si="29"/>
        <v>162.93</v>
      </c>
      <c r="P397" s="2">
        <f>IF(ISNUMBER(O397),SUMIFS(O$1:$O397,A$1:$A397,A397,H$1:$H397,H397,D$1:$D397,D397),"")</f>
        <v>1681.2300000000002</v>
      </c>
      <c r="AF397" s="2" t="str">
        <f t="shared" si="28"/>
        <v/>
      </c>
      <c r="AJ397">
        <v>0.24</v>
      </c>
      <c r="AL397">
        <v>0</v>
      </c>
      <c r="AM397">
        <v>0.25700000000000001</v>
      </c>
      <c r="AO397">
        <v>0.49299999999999999</v>
      </c>
      <c r="AP397">
        <v>0.01</v>
      </c>
      <c r="AS397" s="2" t="str">
        <f t="shared" si="26"/>
        <v/>
      </c>
      <c r="AT397" s="2" t="str">
        <f>IF(ISNUMBER(AS397),SUMIFS($AS$1:AS397,$A$1:A397,A397,$H$1:H397,H397,$D$1:D397,D397),"")</f>
        <v/>
      </c>
      <c r="AU397">
        <f t="shared" si="27"/>
        <v>8</v>
      </c>
    </row>
    <row r="398" spans="1:47" x14ac:dyDescent="0.25">
      <c r="A398" s="4" t="s">
        <v>117</v>
      </c>
      <c r="B398" t="s">
        <v>90</v>
      </c>
      <c r="C398" s="3">
        <v>42156</v>
      </c>
      <c r="D398">
        <v>1</v>
      </c>
      <c r="F398" t="s">
        <v>92</v>
      </c>
      <c r="G398" t="s">
        <v>96</v>
      </c>
      <c r="H398" s="2">
        <v>2015</v>
      </c>
      <c r="I398" s="2" t="s">
        <v>91</v>
      </c>
      <c r="J398">
        <v>1</v>
      </c>
      <c r="K398" s="2" t="s">
        <v>21</v>
      </c>
      <c r="L398" s="24">
        <v>3998.4845040539512</v>
      </c>
      <c r="N398">
        <v>399.85</v>
      </c>
      <c r="O398">
        <f t="shared" si="29"/>
        <v>399.85</v>
      </c>
      <c r="P398" s="2">
        <f>IF(ISNUMBER(O398),SUMIFS(O$1:$O398,A$1:$A398,A398,H$1:$H398,H398,D$1:$D398,D398),"")</f>
        <v>399.85</v>
      </c>
      <c r="AF398" s="2" t="str">
        <f t="shared" si="28"/>
        <v/>
      </c>
      <c r="AJ398">
        <v>0.54400000000000004</v>
      </c>
      <c r="AL398">
        <v>0</v>
      </c>
      <c r="AM398">
        <v>0.251</v>
      </c>
      <c r="AO398">
        <v>0.13300000000000001</v>
      </c>
      <c r="AP398">
        <v>7.1999999999999995E-2</v>
      </c>
      <c r="AS398" s="2" t="str">
        <f t="shared" si="26"/>
        <v/>
      </c>
      <c r="AT398" s="2" t="str">
        <f>IF(ISNUMBER(AS398),SUMIFS($AS$1:AS398,$A$1:A398,A398,$H$1:H398,H398,$D$1:D398,D398),"")</f>
        <v/>
      </c>
      <c r="AU398">
        <f t="shared" si="27"/>
        <v>8</v>
      </c>
    </row>
    <row r="399" spans="1:47" x14ac:dyDescent="0.25">
      <c r="A399" s="4" t="s">
        <v>117</v>
      </c>
      <c r="B399" t="s">
        <v>90</v>
      </c>
      <c r="C399" s="3">
        <v>42156</v>
      </c>
      <c r="D399">
        <v>2</v>
      </c>
      <c r="F399" t="s">
        <v>92</v>
      </c>
      <c r="G399" t="s">
        <v>96</v>
      </c>
      <c r="H399" s="2">
        <v>2015</v>
      </c>
      <c r="I399" s="2" t="s">
        <v>91</v>
      </c>
      <c r="J399">
        <v>1</v>
      </c>
      <c r="K399" s="2" t="s">
        <v>21</v>
      </c>
      <c r="L399" s="24">
        <v>3377.8365528598788</v>
      </c>
      <c r="N399">
        <v>337.78000000000003</v>
      </c>
      <c r="O399">
        <f t="shared" si="29"/>
        <v>337.78000000000003</v>
      </c>
      <c r="P399" s="2">
        <f>IF(ISNUMBER(O399),SUMIFS(O$1:$O399,A$1:$A399,A399,H$1:$H399,H399,D$1:$D399,D399),"")</f>
        <v>337.78000000000003</v>
      </c>
      <c r="AF399" s="2" t="str">
        <f t="shared" si="28"/>
        <v/>
      </c>
      <c r="AJ399">
        <v>0.376</v>
      </c>
      <c r="AL399">
        <v>0</v>
      </c>
      <c r="AM399">
        <v>0.32600000000000001</v>
      </c>
      <c r="AO399">
        <v>0.26400000000000001</v>
      </c>
      <c r="AP399">
        <v>3.4000000000000002E-2</v>
      </c>
      <c r="AS399" s="2" t="str">
        <f t="shared" si="26"/>
        <v/>
      </c>
      <c r="AT399" s="2" t="str">
        <f>IF(ISNUMBER(AS399),SUMIFS($AS$1:AS399,$A$1:A399,A399,$H$1:H399,H399,$D$1:D399,D399),"")</f>
        <v/>
      </c>
      <c r="AU399">
        <f t="shared" si="27"/>
        <v>8</v>
      </c>
    </row>
    <row r="400" spans="1:47" x14ac:dyDescent="0.25">
      <c r="A400" s="4" t="s">
        <v>117</v>
      </c>
      <c r="B400" t="s">
        <v>90</v>
      </c>
      <c r="C400" s="3">
        <v>42156</v>
      </c>
      <c r="D400">
        <v>3</v>
      </c>
      <c r="F400" t="s">
        <v>92</v>
      </c>
      <c r="G400" t="s">
        <v>96</v>
      </c>
      <c r="H400" s="2">
        <v>2015</v>
      </c>
      <c r="I400" s="2" t="s">
        <v>91</v>
      </c>
      <c r="J400">
        <v>1</v>
      </c>
      <c r="K400" s="2" t="s">
        <v>21</v>
      </c>
      <c r="L400" s="24">
        <v>4135.6303967414806</v>
      </c>
      <c r="N400">
        <v>413.56000000000006</v>
      </c>
      <c r="O400">
        <f t="shared" si="29"/>
        <v>413.56000000000006</v>
      </c>
      <c r="P400" s="2">
        <f>IF(ISNUMBER(O400),SUMIFS(O$1:$O400,A$1:$A400,A400,H$1:$H400,H400,D$1:$D400,D400),"")</f>
        <v>413.56000000000006</v>
      </c>
      <c r="AF400" s="2" t="str">
        <f t="shared" si="28"/>
        <v/>
      </c>
      <c r="AJ400">
        <v>0.49099999999999999</v>
      </c>
      <c r="AL400">
        <v>0</v>
      </c>
      <c r="AM400">
        <v>0.19500000000000001</v>
      </c>
      <c r="AO400">
        <v>0.29599999999999999</v>
      </c>
      <c r="AP400">
        <v>1.7999999999999999E-2</v>
      </c>
      <c r="AS400" s="2" t="str">
        <f t="shared" si="26"/>
        <v/>
      </c>
      <c r="AT400" s="2" t="str">
        <f>IF(ISNUMBER(AS400),SUMIFS($AS$1:AS400,$A$1:A400,A400,$H$1:H400,H400,$D$1:D400,D400),"")</f>
        <v/>
      </c>
      <c r="AU400">
        <f t="shared" si="27"/>
        <v>8</v>
      </c>
    </row>
    <row r="401" spans="1:47" x14ac:dyDescent="0.25">
      <c r="A401" s="4" t="s">
        <v>117</v>
      </c>
      <c r="B401" t="s">
        <v>90</v>
      </c>
      <c r="C401" s="3">
        <v>42199</v>
      </c>
      <c r="D401">
        <v>1</v>
      </c>
      <c r="F401" t="s">
        <v>92</v>
      </c>
      <c r="G401" t="s">
        <v>96</v>
      </c>
      <c r="H401" s="2">
        <v>2015</v>
      </c>
      <c r="I401" s="2" t="s">
        <v>91</v>
      </c>
      <c r="J401">
        <v>1</v>
      </c>
      <c r="K401" s="2" t="s">
        <v>21</v>
      </c>
      <c r="L401" s="24">
        <v>4005.048989591101</v>
      </c>
      <c r="N401">
        <v>400.5</v>
      </c>
      <c r="O401">
        <f t="shared" si="29"/>
        <v>400.5</v>
      </c>
      <c r="P401" s="2">
        <f>IF(ISNUMBER(O401),SUMIFS(O$1:$O401,A$1:$A401,A401,H$1:$H401,H401,D$1:$D401,D401),"")</f>
        <v>800.35</v>
      </c>
      <c r="AF401" s="2" t="str">
        <f t="shared" si="28"/>
        <v/>
      </c>
      <c r="AJ401">
        <v>0.25900000000000001</v>
      </c>
      <c r="AL401">
        <v>0</v>
      </c>
      <c r="AM401">
        <v>0.47399999999999998</v>
      </c>
      <c r="AO401">
        <v>0.154</v>
      </c>
      <c r="AP401">
        <v>0.113</v>
      </c>
      <c r="AS401" s="2" t="str">
        <f t="shared" si="26"/>
        <v/>
      </c>
      <c r="AT401" s="2" t="str">
        <f>IF(ISNUMBER(AS401),SUMIFS($AS$1:AS401,$A$1:A401,A401,$H$1:H401,H401,$D$1:D401,D401),"")</f>
        <v/>
      </c>
      <c r="AU401">
        <f t="shared" si="27"/>
        <v>8</v>
      </c>
    </row>
    <row r="402" spans="1:47" x14ac:dyDescent="0.25">
      <c r="A402" s="4" t="s">
        <v>117</v>
      </c>
      <c r="B402" t="s">
        <v>90</v>
      </c>
      <c r="C402" s="3">
        <v>42199</v>
      </c>
      <c r="D402">
        <v>2</v>
      </c>
      <c r="F402" t="s">
        <v>92</v>
      </c>
      <c r="G402" t="s">
        <v>96</v>
      </c>
      <c r="H402" s="2">
        <v>2015</v>
      </c>
      <c r="I402" s="2" t="s">
        <v>91</v>
      </c>
      <c r="J402">
        <v>1</v>
      </c>
      <c r="K402" s="2" t="s">
        <v>21</v>
      </c>
      <c r="L402" s="24">
        <v>4534.2940169241101</v>
      </c>
      <c r="N402">
        <v>453.43</v>
      </c>
      <c r="O402">
        <f t="shared" si="29"/>
        <v>453.43</v>
      </c>
      <c r="P402" s="2">
        <f>IF(ISNUMBER(O402),SUMIFS(O$1:$O402,A$1:$A402,A402,H$1:$H402,H402,D$1:$D402,D402),"")</f>
        <v>791.21</v>
      </c>
      <c r="AF402" s="2" t="str">
        <f t="shared" si="28"/>
        <v/>
      </c>
      <c r="AJ402">
        <v>0.17199999999999999</v>
      </c>
      <c r="AL402">
        <v>0</v>
      </c>
      <c r="AM402">
        <v>0.19400000000000001</v>
      </c>
      <c r="AO402">
        <v>0.61299999999999999</v>
      </c>
      <c r="AP402">
        <v>2.1999999999999999E-2</v>
      </c>
      <c r="AS402" s="2" t="str">
        <f t="shared" si="26"/>
        <v/>
      </c>
      <c r="AT402" s="2" t="str">
        <f>IF(ISNUMBER(AS402),SUMIFS($AS$1:AS402,$A$1:A402,A402,$H$1:H402,H402,$D$1:D402,D402),"")</f>
        <v/>
      </c>
      <c r="AU402">
        <f t="shared" si="27"/>
        <v>8</v>
      </c>
    </row>
    <row r="403" spans="1:47" x14ac:dyDescent="0.25">
      <c r="A403" s="4" t="s">
        <v>117</v>
      </c>
      <c r="B403" t="s">
        <v>90</v>
      </c>
      <c r="C403" s="3">
        <v>42199</v>
      </c>
      <c r="D403">
        <v>3</v>
      </c>
      <c r="F403" t="s">
        <v>92</v>
      </c>
      <c r="G403" t="s">
        <v>96</v>
      </c>
      <c r="H403" s="2">
        <v>2015</v>
      </c>
      <c r="I403" s="2" t="s">
        <v>91</v>
      </c>
      <c r="J403">
        <v>1</v>
      </c>
      <c r="K403" s="2" t="s">
        <v>21</v>
      </c>
      <c r="L403" s="24">
        <v>4252.772716024393</v>
      </c>
      <c r="N403">
        <v>425.28000000000003</v>
      </c>
      <c r="O403">
        <f t="shared" si="29"/>
        <v>425.28000000000003</v>
      </c>
      <c r="P403" s="2">
        <f>IF(ISNUMBER(O403),SUMIFS(O$1:$O403,A$1:$A403,A403,H$1:$H403,H403,D$1:$D403,D403),"")</f>
        <v>838.84000000000015</v>
      </c>
      <c r="AF403" s="2" t="str">
        <f t="shared" si="28"/>
        <v/>
      </c>
      <c r="AJ403">
        <v>0.19800000000000001</v>
      </c>
      <c r="AL403">
        <v>0</v>
      </c>
      <c r="AM403">
        <v>0.26600000000000001</v>
      </c>
      <c r="AO403">
        <v>0.50600000000000001</v>
      </c>
      <c r="AP403">
        <v>0.03</v>
      </c>
      <c r="AS403" s="2" t="str">
        <f t="shared" si="26"/>
        <v/>
      </c>
      <c r="AT403" s="2" t="str">
        <f>IF(ISNUMBER(AS403),SUMIFS($AS$1:AS403,$A$1:A403,A403,$H$1:H403,H403,$D$1:D403,D403),"")</f>
        <v/>
      </c>
      <c r="AU403">
        <f t="shared" si="27"/>
        <v>8</v>
      </c>
    </row>
    <row r="404" spans="1:47" x14ac:dyDescent="0.25">
      <c r="A404" s="4" t="s">
        <v>117</v>
      </c>
      <c r="B404" t="s">
        <v>90</v>
      </c>
      <c r="C404" s="3">
        <v>42240</v>
      </c>
      <c r="D404">
        <v>1</v>
      </c>
      <c r="F404" t="s">
        <v>92</v>
      </c>
      <c r="G404" t="s">
        <v>96</v>
      </c>
      <c r="H404" s="2">
        <v>2015</v>
      </c>
      <c r="I404" s="2" t="s">
        <v>91</v>
      </c>
      <c r="J404">
        <v>1</v>
      </c>
      <c r="K404" s="2" t="s">
        <v>21</v>
      </c>
      <c r="L404" s="24">
        <v>2242.4738890026638</v>
      </c>
      <c r="N404">
        <v>224.25</v>
      </c>
      <c r="O404">
        <f t="shared" si="29"/>
        <v>224.25</v>
      </c>
      <c r="P404" s="2">
        <f>IF(ISNUMBER(O404),SUMIFS(O$1:$O404,A$1:$A404,A404,H$1:$H404,H404,D$1:$D404,D404),"")</f>
        <v>1024.5999999999999</v>
      </c>
      <c r="AF404" s="2" t="str">
        <f t="shared" si="28"/>
        <v/>
      </c>
      <c r="AJ404">
        <v>6.7000000000000004E-2</v>
      </c>
      <c r="AL404">
        <v>0</v>
      </c>
      <c r="AM404">
        <v>0.438</v>
      </c>
      <c r="AO404">
        <v>0.45500000000000002</v>
      </c>
      <c r="AP404">
        <v>0.04</v>
      </c>
      <c r="AS404" s="2" t="str">
        <f t="shared" si="26"/>
        <v/>
      </c>
      <c r="AT404" s="2" t="str">
        <f>IF(ISNUMBER(AS404),SUMIFS($AS$1:AS404,$A$1:A404,A404,$H$1:H404,H404,$D$1:D404,D404),"")</f>
        <v/>
      </c>
      <c r="AU404">
        <f t="shared" si="27"/>
        <v>8</v>
      </c>
    </row>
    <row r="405" spans="1:47" x14ac:dyDescent="0.25">
      <c r="A405" s="4" t="s">
        <v>117</v>
      </c>
      <c r="B405" t="s">
        <v>90</v>
      </c>
      <c r="C405" s="3">
        <v>42240</v>
      </c>
      <c r="D405">
        <v>2</v>
      </c>
      <c r="F405" t="s">
        <v>92</v>
      </c>
      <c r="G405" t="s">
        <v>96</v>
      </c>
      <c r="H405" s="2">
        <v>2015</v>
      </c>
      <c r="I405" s="2" t="s">
        <v>91</v>
      </c>
      <c r="J405">
        <v>1</v>
      </c>
      <c r="K405" s="2" t="s">
        <v>21</v>
      </c>
      <c r="L405" s="24">
        <v>2417.483110900494</v>
      </c>
      <c r="N405">
        <v>241.75</v>
      </c>
      <c r="O405">
        <f t="shared" si="29"/>
        <v>241.75</v>
      </c>
      <c r="P405" s="2">
        <f>IF(ISNUMBER(O405),SUMIFS(O$1:$O405,A$1:$A405,A405,H$1:$H405,H405,D$1:$D405,D405),"")</f>
        <v>1032.96</v>
      </c>
      <c r="AF405" s="2" t="str">
        <f t="shared" si="28"/>
        <v/>
      </c>
      <c r="AJ405">
        <v>0.109</v>
      </c>
      <c r="AL405">
        <v>0</v>
      </c>
      <c r="AM405">
        <v>0.41699999999999998</v>
      </c>
      <c r="AO405">
        <v>0.42</v>
      </c>
      <c r="AP405">
        <v>5.3999999999999999E-2</v>
      </c>
      <c r="AS405" s="2" t="str">
        <f t="shared" si="26"/>
        <v/>
      </c>
      <c r="AT405" s="2" t="str">
        <f>IF(ISNUMBER(AS405),SUMIFS($AS$1:AS405,$A$1:A405,A405,$H$1:H405,H405,$D$1:D405,D405),"")</f>
        <v/>
      </c>
      <c r="AU405">
        <f t="shared" si="27"/>
        <v>8</v>
      </c>
    </row>
    <row r="406" spans="1:47" x14ac:dyDescent="0.25">
      <c r="A406" s="4" t="s">
        <v>117</v>
      </c>
      <c r="B406" t="s">
        <v>90</v>
      </c>
      <c r="C406" s="3">
        <v>42240</v>
      </c>
      <c r="D406">
        <v>3</v>
      </c>
      <c r="F406" t="s">
        <v>92</v>
      </c>
      <c r="G406" t="s">
        <v>96</v>
      </c>
      <c r="H406" s="2">
        <v>2015</v>
      </c>
      <c r="I406" s="2" t="s">
        <v>91</v>
      </c>
      <c r="J406">
        <v>1</v>
      </c>
      <c r="K406" s="2" t="s">
        <v>21</v>
      </c>
      <c r="L406" s="24">
        <v>3410.6466054205857</v>
      </c>
      <c r="N406">
        <v>341.06</v>
      </c>
      <c r="O406">
        <f t="shared" si="29"/>
        <v>341.06</v>
      </c>
      <c r="P406" s="2">
        <f>IF(ISNUMBER(O406),SUMIFS(O$1:$O406,A$1:$A406,A406,H$1:$H406,H406,D$1:$D406,D406),"")</f>
        <v>1179.9000000000001</v>
      </c>
      <c r="AF406" s="2" t="str">
        <f t="shared" si="28"/>
        <v/>
      </c>
      <c r="AJ406">
        <v>8.6999999999999994E-2</v>
      </c>
      <c r="AL406">
        <v>0</v>
      </c>
      <c r="AM406">
        <v>0.26200000000000001</v>
      </c>
      <c r="AO406">
        <v>0.61099999999999999</v>
      </c>
      <c r="AP406">
        <v>0.04</v>
      </c>
      <c r="AS406" s="2" t="str">
        <f t="shared" si="26"/>
        <v/>
      </c>
      <c r="AT406" s="2" t="str">
        <f>IF(ISNUMBER(AS406),SUMIFS($AS$1:AS406,$A$1:A406,A406,$H$1:H406,H406,$D$1:D406,D406),"")</f>
        <v/>
      </c>
      <c r="AU406">
        <f t="shared" si="27"/>
        <v>8</v>
      </c>
    </row>
    <row r="407" spans="1:47" x14ac:dyDescent="0.25">
      <c r="A407" s="4" t="s">
        <v>117</v>
      </c>
      <c r="B407" t="s">
        <v>90</v>
      </c>
      <c r="C407" s="3">
        <v>42296</v>
      </c>
      <c r="D407">
        <v>1</v>
      </c>
      <c r="F407" t="s">
        <v>92</v>
      </c>
      <c r="G407" t="s">
        <v>96</v>
      </c>
      <c r="H407" s="2">
        <v>2015</v>
      </c>
      <c r="I407" s="2" t="s">
        <v>91</v>
      </c>
      <c r="J407">
        <v>1</v>
      </c>
      <c r="K407" s="2" t="s">
        <v>21</v>
      </c>
      <c r="L407" s="24">
        <v>602.28873991203818</v>
      </c>
      <c r="N407">
        <v>60.23</v>
      </c>
      <c r="O407">
        <f t="shared" si="29"/>
        <v>60.23</v>
      </c>
      <c r="P407" s="2">
        <f>IF(ISNUMBER(O407),SUMIFS(O$1:$O407,A$1:$A407,A407,H$1:$H407,H407,D$1:$D407,D407),"")</f>
        <v>1084.83</v>
      </c>
      <c r="AF407" s="2" t="str">
        <f t="shared" si="28"/>
        <v/>
      </c>
      <c r="AJ407">
        <v>0.373</v>
      </c>
      <c r="AL407">
        <v>0</v>
      </c>
      <c r="AM407">
        <v>0.36299999999999999</v>
      </c>
      <c r="AO407">
        <v>0.247</v>
      </c>
      <c r="AP407">
        <v>1.7000000000000001E-2</v>
      </c>
      <c r="AS407" s="2" t="str">
        <f t="shared" si="26"/>
        <v/>
      </c>
      <c r="AT407" s="2" t="str">
        <f>IF(ISNUMBER(AS407),SUMIFS($AS$1:AS407,$A$1:A407,A407,$H$1:H407,H407,$D$1:D407,D407),"")</f>
        <v/>
      </c>
      <c r="AU407">
        <f t="shared" si="27"/>
        <v>8</v>
      </c>
    </row>
    <row r="408" spans="1:47" x14ac:dyDescent="0.25">
      <c r="A408" s="4" t="s">
        <v>117</v>
      </c>
      <c r="B408" t="s">
        <v>90</v>
      </c>
      <c r="C408" s="3">
        <v>42296</v>
      </c>
      <c r="D408">
        <v>2</v>
      </c>
      <c r="F408" t="s">
        <v>92</v>
      </c>
      <c r="G408" t="s">
        <v>96</v>
      </c>
      <c r="H408" s="2">
        <v>2015</v>
      </c>
      <c r="I408" s="2" t="s">
        <v>91</v>
      </c>
      <c r="J408">
        <v>1</v>
      </c>
      <c r="K408" s="2" t="s">
        <v>21</v>
      </c>
      <c r="L408" s="24">
        <v>696.90415158406745</v>
      </c>
      <c r="N408">
        <v>69.69</v>
      </c>
      <c r="O408">
        <f t="shared" si="29"/>
        <v>69.69</v>
      </c>
      <c r="P408" s="2">
        <f>IF(ISNUMBER(O408),SUMIFS(O$1:$O408,A$1:$A408,A408,H$1:$H408,H408,D$1:$D408,D408),"")</f>
        <v>1102.6500000000001</v>
      </c>
      <c r="AF408" s="2" t="str">
        <f t="shared" si="28"/>
        <v/>
      </c>
      <c r="AJ408">
        <v>0.39900000000000002</v>
      </c>
      <c r="AL408">
        <v>0</v>
      </c>
      <c r="AM408">
        <v>0.317</v>
      </c>
      <c r="AO408">
        <v>0.20300000000000001</v>
      </c>
      <c r="AP408">
        <v>8.1000000000000003E-2</v>
      </c>
      <c r="AS408" s="2" t="str">
        <f t="shared" si="26"/>
        <v/>
      </c>
      <c r="AT408" s="2" t="str">
        <f>IF(ISNUMBER(AS408),SUMIFS($AS$1:AS408,$A$1:A408,A408,$H$1:H408,H408,$D$1:D408,D408),"")</f>
        <v/>
      </c>
      <c r="AU408">
        <f t="shared" si="27"/>
        <v>8</v>
      </c>
    </row>
    <row r="409" spans="1:47" x14ac:dyDescent="0.25">
      <c r="A409" s="4" t="s">
        <v>117</v>
      </c>
      <c r="B409" t="s">
        <v>90</v>
      </c>
      <c r="C409" s="3">
        <v>42296</v>
      </c>
      <c r="D409">
        <v>3</v>
      </c>
      <c r="F409" t="s">
        <v>92</v>
      </c>
      <c r="G409" t="s">
        <v>96</v>
      </c>
      <c r="H409" s="2">
        <v>2015</v>
      </c>
      <c r="I409" s="2" t="s">
        <v>91</v>
      </c>
      <c r="J409">
        <v>1</v>
      </c>
      <c r="K409" s="2" t="s">
        <v>21</v>
      </c>
      <c r="L409" s="24">
        <v>954.20766388508389</v>
      </c>
      <c r="N409">
        <v>95.42</v>
      </c>
      <c r="O409">
        <f t="shared" si="29"/>
        <v>95.42</v>
      </c>
      <c r="P409" s="2">
        <f>IF(ISNUMBER(O409),SUMIFS(O$1:$O409,A$1:$A409,A409,H$1:$H409,H409,D$1:$D409,D409),"")</f>
        <v>1275.3200000000002</v>
      </c>
      <c r="AF409" s="2" t="str">
        <f t="shared" si="28"/>
        <v/>
      </c>
      <c r="AJ409">
        <v>0.47599999999999998</v>
      </c>
      <c r="AL409">
        <v>0</v>
      </c>
      <c r="AM409">
        <v>0.23499999999999999</v>
      </c>
      <c r="AO409">
        <v>0.22700000000000001</v>
      </c>
      <c r="AP409">
        <v>6.2E-2</v>
      </c>
      <c r="AS409" s="2" t="str">
        <f t="shared" si="26"/>
        <v/>
      </c>
      <c r="AT409" s="2" t="str">
        <f>IF(ISNUMBER(AS409),SUMIFS($AS$1:AS409,$A$1:A409,A409,$H$1:H409,H409,$D$1:D409,D409),"")</f>
        <v/>
      </c>
      <c r="AU409">
        <f t="shared" si="27"/>
        <v>8</v>
      </c>
    </row>
    <row r="410" spans="1:47" x14ac:dyDescent="0.25">
      <c r="A410" s="4" t="s">
        <v>118</v>
      </c>
      <c r="B410" t="s">
        <v>90</v>
      </c>
      <c r="C410" s="3">
        <v>41781</v>
      </c>
      <c r="D410">
        <v>1</v>
      </c>
      <c r="F410" t="s">
        <v>94</v>
      </c>
      <c r="G410" t="s">
        <v>96</v>
      </c>
      <c r="H410" s="2">
        <v>2014</v>
      </c>
      <c r="I410" s="2" t="s">
        <v>91</v>
      </c>
      <c r="J410">
        <v>1</v>
      </c>
      <c r="K410" s="2" t="s">
        <v>21</v>
      </c>
      <c r="L410" s="24">
        <v>5133.4217712600794</v>
      </c>
      <c r="N410">
        <v>513.33999999999992</v>
      </c>
      <c r="O410">
        <f t="shared" si="29"/>
        <v>513.33999999999992</v>
      </c>
      <c r="P410" s="2">
        <f>IF(ISNUMBER(O410),SUMIFS(O$1:$O410,A$1:$A410,A410,H$1:$H410,H410,D$1:$D410,D410),"")</f>
        <v>513.33999999999992</v>
      </c>
      <c r="AF410" s="2" t="str">
        <f t="shared" si="28"/>
        <v/>
      </c>
      <c r="AJ410">
        <v>0.63500000000000001</v>
      </c>
      <c r="AL410">
        <v>0</v>
      </c>
      <c r="AM410">
        <v>0.224</v>
      </c>
      <c r="AO410">
        <v>0.11600000000000001</v>
      </c>
      <c r="AP410">
        <v>2.5000000000000001E-2</v>
      </c>
      <c r="AS410" s="2" t="str">
        <f t="shared" si="26"/>
        <v/>
      </c>
      <c r="AT410" s="2" t="str">
        <f>IF(ISNUMBER(AS410),SUMIFS($AS$1:AS410,$A$1:A410,A410,$H$1:H410,H410,$D$1:D410,D410),"")</f>
        <v/>
      </c>
      <c r="AU410">
        <f t="shared" si="27"/>
        <v>8</v>
      </c>
    </row>
    <row r="411" spans="1:47" x14ac:dyDescent="0.25">
      <c r="A411" s="4" t="s">
        <v>118</v>
      </c>
      <c r="B411" t="s">
        <v>90</v>
      </c>
      <c r="C411" s="3">
        <v>41781</v>
      </c>
      <c r="D411">
        <v>2</v>
      </c>
      <c r="F411" t="s">
        <v>94</v>
      </c>
      <c r="G411" t="s">
        <v>96</v>
      </c>
      <c r="H411" s="2">
        <v>2014</v>
      </c>
      <c r="I411" s="2" t="s">
        <v>91</v>
      </c>
      <c r="J411">
        <v>1</v>
      </c>
      <c r="K411" s="2" t="s">
        <v>21</v>
      </c>
      <c r="L411" s="24">
        <v>5738.490996202614</v>
      </c>
      <c r="N411">
        <v>573.85</v>
      </c>
      <c r="O411">
        <f t="shared" si="29"/>
        <v>573.85</v>
      </c>
      <c r="P411" s="2">
        <f>IF(ISNUMBER(O411),SUMIFS(O$1:$O411,A$1:$A411,A411,H$1:$H411,H411,D$1:$D411,D411),"")</f>
        <v>573.85</v>
      </c>
      <c r="AF411" s="2" t="str">
        <f t="shared" si="28"/>
        <v/>
      </c>
      <c r="AJ411">
        <v>0.52300000000000002</v>
      </c>
      <c r="AL411">
        <v>0</v>
      </c>
      <c r="AM411">
        <v>9.0999999999999998E-2</v>
      </c>
      <c r="AO411">
        <v>0.36399999999999999</v>
      </c>
      <c r="AP411">
        <v>2.1999999999999999E-2</v>
      </c>
      <c r="AS411" s="2" t="str">
        <f t="shared" si="26"/>
        <v/>
      </c>
      <c r="AT411" s="2" t="str">
        <f>IF(ISNUMBER(AS411),SUMIFS($AS$1:AS411,$A$1:A411,A411,$H$1:H411,H411,$D$1:D411,D411),"")</f>
        <v/>
      </c>
      <c r="AU411">
        <f t="shared" si="27"/>
        <v>8</v>
      </c>
    </row>
    <row r="412" spans="1:47" x14ac:dyDescent="0.25">
      <c r="A412" s="4" t="s">
        <v>118</v>
      </c>
      <c r="B412" t="s">
        <v>90</v>
      </c>
      <c r="C412" s="3">
        <v>41781</v>
      </c>
      <c r="D412">
        <v>3</v>
      </c>
      <c r="F412" t="s">
        <v>94</v>
      </c>
      <c r="G412" t="s">
        <v>96</v>
      </c>
      <c r="H412" s="2">
        <v>2014</v>
      </c>
      <c r="I412" s="2" t="s">
        <v>91</v>
      </c>
      <c r="J412">
        <v>1</v>
      </c>
      <c r="K412" s="2" t="s">
        <v>21</v>
      </c>
      <c r="L412" s="24">
        <v>6452.2938651301893</v>
      </c>
      <c r="N412">
        <v>645.23</v>
      </c>
      <c r="O412">
        <f t="shared" si="29"/>
        <v>645.23</v>
      </c>
      <c r="P412" s="2">
        <f>IF(ISNUMBER(O412),SUMIFS(O$1:$O412,A$1:$A412,A412,H$1:$H412,H412,D$1:$D412,D412),"")</f>
        <v>645.23</v>
      </c>
      <c r="AF412" s="2" t="str">
        <f t="shared" si="28"/>
        <v/>
      </c>
      <c r="AJ412">
        <v>0.35</v>
      </c>
      <c r="AL412">
        <v>0</v>
      </c>
      <c r="AM412">
        <v>0.114</v>
      </c>
      <c r="AO412">
        <v>0.53200000000000003</v>
      </c>
      <c r="AP412">
        <v>5.0000000000000001E-3</v>
      </c>
      <c r="AS412" s="2" t="str">
        <f t="shared" si="26"/>
        <v/>
      </c>
      <c r="AT412" s="2" t="str">
        <f>IF(ISNUMBER(AS412),SUMIFS($AS$1:AS412,$A$1:A412,A412,$H$1:H412,H412,$D$1:D412,D412),"")</f>
        <v/>
      </c>
      <c r="AU412">
        <f t="shared" si="27"/>
        <v>8</v>
      </c>
    </row>
    <row r="413" spans="1:47" x14ac:dyDescent="0.25">
      <c r="A413" s="4" t="s">
        <v>118</v>
      </c>
      <c r="B413" t="s">
        <v>90</v>
      </c>
      <c r="C413" s="3">
        <v>41822</v>
      </c>
      <c r="D413">
        <v>1</v>
      </c>
      <c r="F413" t="s">
        <v>94</v>
      </c>
      <c r="G413" t="s">
        <v>96</v>
      </c>
      <c r="H413" s="2">
        <v>2014</v>
      </c>
      <c r="I413" s="2" t="s">
        <v>91</v>
      </c>
      <c r="J413">
        <v>1</v>
      </c>
      <c r="K413" s="2" t="s">
        <v>21</v>
      </c>
      <c r="L413" s="24">
        <v>3865.1227891589269</v>
      </c>
      <c r="N413">
        <v>386.51</v>
      </c>
      <c r="O413">
        <f t="shared" si="29"/>
        <v>386.51</v>
      </c>
      <c r="P413" s="2">
        <f>IF(ISNUMBER(O413),SUMIFS(O$1:$O413,A$1:$A413,A413,H$1:$H413,H413,D$1:$D413,D413),"")</f>
        <v>899.84999999999991</v>
      </c>
      <c r="AF413" s="2" t="str">
        <f t="shared" si="28"/>
        <v/>
      </c>
      <c r="AJ413">
        <v>0.33200000000000002</v>
      </c>
      <c r="AL413">
        <v>0</v>
      </c>
      <c r="AM413">
        <v>0.57999999999999996</v>
      </c>
      <c r="AO413">
        <v>5.1999999999999998E-2</v>
      </c>
      <c r="AP413">
        <v>3.5000000000000003E-2</v>
      </c>
      <c r="AS413" s="2" t="str">
        <f t="shared" si="26"/>
        <v/>
      </c>
      <c r="AT413" s="2" t="str">
        <f>IF(ISNUMBER(AS413),SUMIFS($AS$1:AS413,$A$1:A413,A413,$H$1:H413,H413,$D$1:D413,D413),"")</f>
        <v/>
      </c>
      <c r="AU413">
        <f t="shared" si="27"/>
        <v>8</v>
      </c>
    </row>
    <row r="414" spans="1:47" x14ac:dyDescent="0.25">
      <c r="A414" s="4" t="s">
        <v>118</v>
      </c>
      <c r="B414" t="s">
        <v>90</v>
      </c>
      <c r="C414" s="3">
        <v>41822</v>
      </c>
      <c r="D414">
        <v>2</v>
      </c>
      <c r="F414" t="s">
        <v>94</v>
      </c>
      <c r="G414" t="s">
        <v>96</v>
      </c>
      <c r="H414" s="2">
        <v>2014</v>
      </c>
      <c r="I414" s="2" t="s">
        <v>91</v>
      </c>
      <c r="J414">
        <v>1</v>
      </c>
      <c r="K414" s="2" t="s">
        <v>21</v>
      </c>
      <c r="L414" s="24">
        <v>4276.9702822342197</v>
      </c>
      <c r="N414">
        <v>427.7</v>
      </c>
      <c r="O414">
        <f t="shared" si="29"/>
        <v>427.7</v>
      </c>
      <c r="P414" s="2">
        <f>IF(ISNUMBER(O414),SUMIFS(O$1:$O414,A$1:$A414,A414,H$1:$H414,H414,D$1:$D414,D414),"")</f>
        <v>1001.55</v>
      </c>
      <c r="AF414" s="2" t="str">
        <f t="shared" si="28"/>
        <v/>
      </c>
      <c r="AJ414">
        <v>0.27600000000000002</v>
      </c>
      <c r="AL414">
        <v>0</v>
      </c>
      <c r="AM414">
        <v>0.32200000000000001</v>
      </c>
      <c r="AO414">
        <v>0.39100000000000001</v>
      </c>
      <c r="AP414">
        <v>1.2E-2</v>
      </c>
      <c r="AS414" s="2" t="str">
        <f t="shared" si="26"/>
        <v/>
      </c>
      <c r="AT414" s="2" t="str">
        <f>IF(ISNUMBER(AS414),SUMIFS($AS$1:AS414,$A$1:A414,A414,$H$1:H414,H414,$D$1:D414,D414),"")</f>
        <v/>
      </c>
      <c r="AU414">
        <f t="shared" si="27"/>
        <v>8</v>
      </c>
    </row>
    <row r="415" spans="1:47" x14ac:dyDescent="0.25">
      <c r="A415" s="4" t="s">
        <v>118</v>
      </c>
      <c r="B415" t="s">
        <v>90</v>
      </c>
      <c r="C415" s="3">
        <v>41822</v>
      </c>
      <c r="D415">
        <v>3</v>
      </c>
      <c r="F415" t="s">
        <v>94</v>
      </c>
      <c r="G415" t="s">
        <v>96</v>
      </c>
      <c r="H415" s="2">
        <v>2014</v>
      </c>
      <c r="I415" s="2" t="s">
        <v>91</v>
      </c>
      <c r="J415">
        <v>1</v>
      </c>
      <c r="K415" s="2" t="s">
        <v>21</v>
      </c>
      <c r="L415" s="24">
        <v>5458.5073311504793</v>
      </c>
      <c r="N415">
        <v>545.85</v>
      </c>
      <c r="O415">
        <f t="shared" si="29"/>
        <v>545.85</v>
      </c>
      <c r="P415" s="2">
        <f>IF(ISNUMBER(O415),SUMIFS(O$1:$O415,A$1:$A415,A415,H$1:$H415,H415,D$1:$D415,D415),"")</f>
        <v>1191.08</v>
      </c>
      <c r="AF415" s="2" t="str">
        <f t="shared" si="28"/>
        <v/>
      </c>
      <c r="AJ415">
        <v>0.251</v>
      </c>
      <c r="AL415">
        <v>0</v>
      </c>
      <c r="AM415">
        <v>0.29199999999999998</v>
      </c>
      <c r="AO415">
        <v>0.443</v>
      </c>
      <c r="AP415">
        <v>1.4E-2</v>
      </c>
      <c r="AS415" s="2" t="str">
        <f t="shared" si="26"/>
        <v/>
      </c>
      <c r="AT415" s="2" t="str">
        <f>IF(ISNUMBER(AS415),SUMIFS($AS$1:AS415,$A$1:A415,A415,$H$1:H415,H415,$D$1:D415,D415),"")</f>
        <v/>
      </c>
      <c r="AU415">
        <f t="shared" si="27"/>
        <v>8</v>
      </c>
    </row>
    <row r="416" spans="1:47" x14ac:dyDescent="0.25">
      <c r="A416" s="4" t="s">
        <v>118</v>
      </c>
      <c r="B416" t="s">
        <v>90</v>
      </c>
      <c r="C416" s="3">
        <v>41871</v>
      </c>
      <c r="D416">
        <v>1</v>
      </c>
      <c r="F416" t="s">
        <v>94</v>
      </c>
      <c r="G416" t="s">
        <v>96</v>
      </c>
      <c r="H416" s="2">
        <v>2014</v>
      </c>
      <c r="I416" s="2" t="s">
        <v>91</v>
      </c>
      <c r="J416">
        <v>1</v>
      </c>
      <c r="K416" s="2" t="s">
        <v>21</v>
      </c>
      <c r="L416" s="24">
        <v>4497.2167925979529</v>
      </c>
      <c r="N416">
        <v>449.71999999999997</v>
      </c>
      <c r="O416">
        <f t="shared" si="29"/>
        <v>449.71999999999997</v>
      </c>
      <c r="P416" s="2">
        <f>IF(ISNUMBER(O416),SUMIFS(O$1:$O416,A$1:$A416,A416,H$1:$H416,H416,D$1:$D416,D416),"")</f>
        <v>1349.57</v>
      </c>
      <c r="AF416" s="2" t="str">
        <f t="shared" si="28"/>
        <v/>
      </c>
      <c r="AJ416">
        <v>6.9000000000000006E-2</v>
      </c>
      <c r="AL416">
        <v>0</v>
      </c>
      <c r="AM416">
        <v>0.14000000000000001</v>
      </c>
      <c r="AO416">
        <v>0.78300000000000003</v>
      </c>
      <c r="AP416">
        <v>8.0000000000000002E-3</v>
      </c>
      <c r="AS416" s="2" t="str">
        <f t="shared" si="26"/>
        <v/>
      </c>
      <c r="AT416" s="2" t="str">
        <f>IF(ISNUMBER(AS416),SUMIFS($AS$1:AS416,$A$1:A416,A416,$H$1:H416,H416,$D$1:D416,D416),"")</f>
        <v/>
      </c>
      <c r="AU416">
        <f t="shared" si="27"/>
        <v>8</v>
      </c>
    </row>
    <row r="417" spans="1:47" x14ac:dyDescent="0.25">
      <c r="A417" s="4" t="s">
        <v>118</v>
      </c>
      <c r="B417" t="s">
        <v>90</v>
      </c>
      <c r="C417" s="3">
        <v>41871</v>
      </c>
      <c r="D417">
        <v>2</v>
      </c>
      <c r="F417" t="s">
        <v>94</v>
      </c>
      <c r="G417" t="s">
        <v>96</v>
      </c>
      <c r="H417" s="2">
        <v>2014</v>
      </c>
      <c r="I417" s="2" t="s">
        <v>91</v>
      </c>
      <c r="J417">
        <v>1</v>
      </c>
      <c r="K417" s="2" t="s">
        <v>21</v>
      </c>
      <c r="L417" s="24">
        <v>4001.2852993084261</v>
      </c>
      <c r="N417">
        <v>400.13</v>
      </c>
      <c r="O417">
        <f t="shared" si="29"/>
        <v>400.13</v>
      </c>
      <c r="P417" s="2">
        <f>IF(ISNUMBER(O417),SUMIFS(O$1:$O417,A$1:$A417,A417,H$1:$H417,H417,D$1:$D417,D417),"")</f>
        <v>1401.6799999999998</v>
      </c>
      <c r="AF417" s="2" t="str">
        <f t="shared" si="28"/>
        <v/>
      </c>
      <c r="AJ417">
        <v>9.0999999999999998E-2</v>
      </c>
      <c r="AL417">
        <v>0</v>
      </c>
      <c r="AM417">
        <v>0.29499999999999998</v>
      </c>
      <c r="AO417">
        <v>0.59099999999999997</v>
      </c>
      <c r="AP417">
        <v>2.3E-2</v>
      </c>
      <c r="AS417" s="2" t="str">
        <f t="shared" si="26"/>
        <v/>
      </c>
      <c r="AT417" s="2" t="str">
        <f>IF(ISNUMBER(AS417),SUMIFS($AS$1:AS417,$A$1:A417,A417,$H$1:H417,H417,$D$1:D417,D417),"")</f>
        <v/>
      </c>
      <c r="AU417">
        <f t="shared" si="27"/>
        <v>8</v>
      </c>
    </row>
    <row r="418" spans="1:47" x14ac:dyDescent="0.25">
      <c r="A418" s="4" t="s">
        <v>118</v>
      </c>
      <c r="B418" t="s">
        <v>90</v>
      </c>
      <c r="C418" s="3">
        <v>41871</v>
      </c>
      <c r="D418">
        <v>3</v>
      </c>
      <c r="F418" t="s">
        <v>94</v>
      </c>
      <c r="G418" t="s">
        <v>96</v>
      </c>
      <c r="H418" s="2">
        <v>2014</v>
      </c>
      <c r="I418" s="2" t="s">
        <v>91</v>
      </c>
      <c r="J418">
        <v>1</v>
      </c>
      <c r="K418" s="2" t="s">
        <v>21</v>
      </c>
      <c r="L418" s="24">
        <v>4249</v>
      </c>
      <c r="N418">
        <v>424.9</v>
      </c>
      <c r="O418">
        <f t="shared" si="29"/>
        <v>424.9</v>
      </c>
      <c r="P418" s="2">
        <f>IF(ISNUMBER(O418),SUMIFS(O$1:$O418,A$1:$A418,A418,H$1:$H418,H418,D$1:$D418,D418),"")</f>
        <v>1615.98</v>
      </c>
      <c r="AF418" s="2" t="str">
        <f t="shared" si="28"/>
        <v/>
      </c>
      <c r="AJ418">
        <v>3.4000000000000002E-2</v>
      </c>
      <c r="AL418">
        <v>0</v>
      </c>
      <c r="AM418">
        <v>0.192</v>
      </c>
      <c r="AO418">
        <v>0.77500000000000002</v>
      </c>
      <c r="AP418">
        <v>0</v>
      </c>
      <c r="AS418" s="2" t="str">
        <f t="shared" ref="AS418:AS481" si="30">IF(AND(ISNUMBER(AG418),ISNUMBER(O418)),ROUND(O418*AG418,3),"")</f>
        <v/>
      </c>
      <c r="AT418" s="2" t="str">
        <f>IF(ISNUMBER(AS418),SUMIFS($AS$1:AS418,$A$1:A418,A418,$H$1:H418,H418,$D$1:D418,D418),"")</f>
        <v/>
      </c>
      <c r="AU418">
        <f t="shared" ref="AU418:AU481" si="31">COUNT(M418:AT418)</f>
        <v>8</v>
      </c>
    </row>
    <row r="419" spans="1:47" x14ac:dyDescent="0.25">
      <c r="A419" s="4" t="s">
        <v>118</v>
      </c>
      <c r="B419" t="s">
        <v>90</v>
      </c>
      <c r="C419" s="3">
        <v>41918</v>
      </c>
      <c r="D419">
        <v>1</v>
      </c>
      <c r="F419" t="s">
        <v>94</v>
      </c>
      <c r="G419" t="s">
        <v>96</v>
      </c>
      <c r="H419" s="2">
        <v>2014</v>
      </c>
      <c r="I419" s="2" t="s">
        <v>91</v>
      </c>
      <c r="J419">
        <v>1</v>
      </c>
      <c r="K419" s="2" t="s">
        <v>21</v>
      </c>
      <c r="L419" s="24">
        <v>1937.773403324584</v>
      </c>
      <c r="N419">
        <v>193.78</v>
      </c>
      <c r="O419">
        <f t="shared" si="29"/>
        <v>193.78</v>
      </c>
      <c r="P419" s="2">
        <f>IF(ISNUMBER(O419),SUMIFS(O$1:$O419,A$1:$A419,A419,H$1:$H419,H419,D$1:$D419,D419),"")</f>
        <v>1543.35</v>
      </c>
      <c r="AF419" s="2" t="str">
        <f t="shared" si="28"/>
        <v/>
      </c>
      <c r="AJ419">
        <v>0.33400000000000002</v>
      </c>
      <c r="AL419">
        <v>0</v>
      </c>
      <c r="AM419">
        <v>0.26700000000000002</v>
      </c>
      <c r="AO419">
        <v>0.30599999999999999</v>
      </c>
      <c r="AP419">
        <v>9.1999999999999998E-2</v>
      </c>
      <c r="AS419" s="2" t="str">
        <f t="shared" si="30"/>
        <v/>
      </c>
      <c r="AT419" s="2" t="str">
        <f>IF(ISNUMBER(AS419),SUMIFS($AS$1:AS419,$A$1:A419,A419,$H$1:H419,H419,$D$1:D419,D419),"")</f>
        <v/>
      </c>
      <c r="AU419">
        <f t="shared" si="31"/>
        <v>8</v>
      </c>
    </row>
    <row r="420" spans="1:47" x14ac:dyDescent="0.25">
      <c r="A420" s="4" t="s">
        <v>118</v>
      </c>
      <c r="B420" t="s">
        <v>90</v>
      </c>
      <c r="C420" s="3">
        <v>41918</v>
      </c>
      <c r="D420">
        <v>2</v>
      </c>
      <c r="F420" t="s">
        <v>94</v>
      </c>
      <c r="G420" t="s">
        <v>96</v>
      </c>
      <c r="H420" s="2">
        <v>2014</v>
      </c>
      <c r="I420" s="2" t="s">
        <v>91</v>
      </c>
      <c r="J420">
        <v>1</v>
      </c>
      <c r="K420" s="2" t="s">
        <v>21</v>
      </c>
      <c r="L420" s="24">
        <v>2038.6585294059978</v>
      </c>
      <c r="N420">
        <v>203.87</v>
      </c>
      <c r="O420">
        <f t="shared" si="29"/>
        <v>203.87</v>
      </c>
      <c r="P420" s="2">
        <f>IF(ISNUMBER(O420),SUMIFS(O$1:$O420,A$1:$A420,A420,H$1:$H420,H420,D$1:$D420,D420),"")</f>
        <v>1605.5499999999997</v>
      </c>
      <c r="AF420" s="2" t="str">
        <f t="shared" si="28"/>
        <v/>
      </c>
      <c r="AJ420">
        <v>0.54500000000000004</v>
      </c>
      <c r="AL420">
        <v>0</v>
      </c>
      <c r="AM420">
        <v>0.16</v>
      </c>
      <c r="AO420">
        <v>0.25700000000000001</v>
      </c>
      <c r="AP420">
        <v>3.7999999999999999E-2</v>
      </c>
      <c r="AS420" s="2" t="str">
        <f t="shared" si="30"/>
        <v/>
      </c>
      <c r="AT420" s="2" t="str">
        <f>IF(ISNUMBER(AS420),SUMIFS($AS$1:AS420,$A$1:A420,A420,$H$1:H420,H420,$D$1:D420,D420),"")</f>
        <v/>
      </c>
      <c r="AU420">
        <f t="shared" si="31"/>
        <v>8</v>
      </c>
    </row>
    <row r="421" spans="1:47" x14ac:dyDescent="0.25">
      <c r="A421" s="4" t="s">
        <v>118</v>
      </c>
      <c r="B421" t="s">
        <v>90</v>
      </c>
      <c r="C421" s="3">
        <v>41918</v>
      </c>
      <c r="D421">
        <v>3</v>
      </c>
      <c r="F421" t="s">
        <v>94</v>
      </c>
      <c r="G421" t="s">
        <v>96</v>
      </c>
      <c r="H421" s="2">
        <v>2014</v>
      </c>
      <c r="I421" s="2" t="s">
        <v>91</v>
      </c>
      <c r="J421">
        <v>1</v>
      </c>
      <c r="K421" s="2" t="s">
        <v>21</v>
      </c>
      <c r="L421" s="24">
        <v>1915.4837504669406</v>
      </c>
      <c r="N421">
        <v>191.55</v>
      </c>
      <c r="O421">
        <f t="shared" si="29"/>
        <v>191.55</v>
      </c>
      <c r="P421" s="2">
        <f>IF(ISNUMBER(O421),SUMIFS(O$1:$O421,A$1:$A421,A421,H$1:$H421,H421,D$1:$D421,D421),"")</f>
        <v>1807.53</v>
      </c>
      <c r="AF421" s="2" t="str">
        <f t="shared" si="28"/>
        <v/>
      </c>
      <c r="AJ421">
        <v>0.20399999999999999</v>
      </c>
      <c r="AL421">
        <v>0</v>
      </c>
      <c r="AM421">
        <v>0.32500000000000001</v>
      </c>
      <c r="AO421">
        <v>0.46100000000000002</v>
      </c>
      <c r="AP421">
        <v>0.01</v>
      </c>
      <c r="AS421" s="2" t="str">
        <f t="shared" si="30"/>
        <v/>
      </c>
      <c r="AT421" s="2" t="str">
        <f>IF(ISNUMBER(AS421),SUMIFS($AS$1:AS421,$A$1:A421,A421,$H$1:H421,H421,$D$1:D421,D421),"")</f>
        <v/>
      </c>
      <c r="AU421">
        <f t="shared" si="31"/>
        <v>8</v>
      </c>
    </row>
    <row r="422" spans="1:47" x14ac:dyDescent="0.25">
      <c r="A422" s="4" t="s">
        <v>118</v>
      </c>
      <c r="B422" t="s">
        <v>90</v>
      </c>
      <c r="C422" s="3">
        <v>42156</v>
      </c>
      <c r="D422">
        <v>1</v>
      </c>
      <c r="F422" t="s">
        <v>94</v>
      </c>
      <c r="G422" t="s">
        <v>96</v>
      </c>
      <c r="H422" s="2">
        <v>2015</v>
      </c>
      <c r="I422" s="2" t="s">
        <v>91</v>
      </c>
      <c r="J422">
        <v>1</v>
      </c>
      <c r="K422" s="2" t="s">
        <v>21</v>
      </c>
      <c r="L422" s="24">
        <v>4747.8666985230375</v>
      </c>
      <c r="N422">
        <v>474.78999999999996</v>
      </c>
      <c r="O422">
        <f t="shared" si="29"/>
        <v>474.78999999999996</v>
      </c>
      <c r="P422" s="2">
        <f>IF(ISNUMBER(O422),SUMIFS(O$1:$O422,A$1:$A422,A422,H$1:$H422,H422,D$1:$D422,D422),"")</f>
        <v>474.78999999999996</v>
      </c>
      <c r="AF422" s="2" t="str">
        <f t="shared" si="28"/>
        <v/>
      </c>
      <c r="AJ422">
        <v>0.625</v>
      </c>
      <c r="AL422">
        <v>0</v>
      </c>
      <c r="AM422">
        <v>0.20399999999999999</v>
      </c>
      <c r="AO422">
        <v>0.12</v>
      </c>
      <c r="AP422">
        <v>5.0999999999999997E-2</v>
      </c>
      <c r="AS422" s="2" t="str">
        <f t="shared" si="30"/>
        <v/>
      </c>
      <c r="AT422" s="2" t="str">
        <f>IF(ISNUMBER(AS422),SUMIFS($AS$1:AS422,$A$1:A422,A422,$H$1:H422,H422,$D$1:D422,D422),"")</f>
        <v/>
      </c>
      <c r="AU422">
        <f t="shared" si="31"/>
        <v>8</v>
      </c>
    </row>
    <row r="423" spans="1:47" x14ac:dyDescent="0.25">
      <c r="A423" s="4" t="s">
        <v>118</v>
      </c>
      <c r="B423" t="s">
        <v>90</v>
      </c>
      <c r="C423" s="3">
        <v>42156</v>
      </c>
      <c r="D423">
        <v>2</v>
      </c>
      <c r="F423" t="s">
        <v>94</v>
      </c>
      <c r="G423" t="s">
        <v>96</v>
      </c>
      <c r="H423" s="2">
        <v>2015</v>
      </c>
      <c r="I423" s="2" t="s">
        <v>91</v>
      </c>
      <c r="J423">
        <v>1</v>
      </c>
      <c r="K423" s="2" t="s">
        <v>21</v>
      </c>
      <c r="L423" s="24">
        <v>4711.5349235164977</v>
      </c>
      <c r="N423">
        <v>471.15</v>
      </c>
      <c r="O423">
        <f t="shared" si="29"/>
        <v>471.15</v>
      </c>
      <c r="P423" s="2">
        <f>IF(ISNUMBER(O423),SUMIFS(O$1:$O423,A$1:$A423,A423,H$1:$H423,H423,D$1:$D423,D423),"")</f>
        <v>471.15</v>
      </c>
      <c r="AF423" s="2" t="str">
        <f t="shared" si="28"/>
        <v/>
      </c>
      <c r="AJ423">
        <v>0.61599999999999999</v>
      </c>
      <c r="AL423">
        <v>0</v>
      </c>
      <c r="AM423">
        <v>0.159</v>
      </c>
      <c r="AO423">
        <v>0.20399999999999999</v>
      </c>
      <c r="AP423">
        <v>2.1000000000000001E-2</v>
      </c>
      <c r="AS423" s="2" t="str">
        <f t="shared" si="30"/>
        <v/>
      </c>
      <c r="AT423" s="2" t="str">
        <f>IF(ISNUMBER(AS423),SUMIFS($AS$1:AS423,$A$1:A423,A423,$H$1:H423,H423,$D$1:D423,D423),"")</f>
        <v/>
      </c>
      <c r="AU423">
        <f t="shared" si="31"/>
        <v>8</v>
      </c>
    </row>
    <row r="424" spans="1:47" x14ac:dyDescent="0.25">
      <c r="A424" s="4" t="s">
        <v>118</v>
      </c>
      <c r="B424" t="s">
        <v>90</v>
      </c>
      <c r="C424" s="3">
        <v>42156</v>
      </c>
      <c r="D424">
        <v>3</v>
      </c>
      <c r="F424" t="s">
        <v>94</v>
      </c>
      <c r="G424" t="s">
        <v>96</v>
      </c>
      <c r="H424" s="2">
        <v>2015</v>
      </c>
      <c r="I424" s="2" t="s">
        <v>91</v>
      </c>
      <c r="J424">
        <v>1</v>
      </c>
      <c r="K424" s="2" t="s">
        <v>21</v>
      </c>
      <c r="L424" s="24">
        <v>5292.4247777188957</v>
      </c>
      <c r="N424">
        <v>529.24</v>
      </c>
      <c r="O424">
        <f t="shared" si="29"/>
        <v>529.24</v>
      </c>
      <c r="P424" s="2">
        <f>IF(ISNUMBER(O424),SUMIFS(O$1:$O424,A$1:$A424,A424,H$1:$H424,H424,D$1:$D424,D424),"")</f>
        <v>529.24</v>
      </c>
      <c r="AF424" s="2" t="str">
        <f t="shared" si="28"/>
        <v/>
      </c>
      <c r="AJ424">
        <v>0.56899999999999995</v>
      </c>
      <c r="AL424">
        <v>0</v>
      </c>
      <c r="AM424">
        <v>0.158</v>
      </c>
      <c r="AO424">
        <v>0.26700000000000002</v>
      </c>
      <c r="AP424">
        <v>6.0000000000000001E-3</v>
      </c>
      <c r="AS424" s="2" t="str">
        <f t="shared" si="30"/>
        <v/>
      </c>
      <c r="AT424" s="2" t="str">
        <f>IF(ISNUMBER(AS424),SUMIFS($AS$1:AS424,$A$1:A424,A424,$H$1:H424,H424,$D$1:D424,D424),"")</f>
        <v/>
      </c>
      <c r="AU424">
        <f t="shared" si="31"/>
        <v>8</v>
      </c>
    </row>
    <row r="425" spans="1:47" x14ac:dyDescent="0.25">
      <c r="A425" s="4" t="s">
        <v>118</v>
      </c>
      <c r="B425" t="s">
        <v>90</v>
      </c>
      <c r="C425" s="3">
        <v>42199</v>
      </c>
      <c r="D425">
        <v>1</v>
      </c>
      <c r="F425" t="s">
        <v>94</v>
      </c>
      <c r="G425" t="s">
        <v>96</v>
      </c>
      <c r="H425" s="2">
        <v>2015</v>
      </c>
      <c r="I425" s="2" t="s">
        <v>91</v>
      </c>
      <c r="J425">
        <v>1</v>
      </c>
      <c r="K425" s="2" t="s">
        <v>21</v>
      </c>
      <c r="L425" s="24">
        <v>4393.756411754779</v>
      </c>
      <c r="N425">
        <v>439.38</v>
      </c>
      <c r="O425">
        <f t="shared" si="29"/>
        <v>439.38</v>
      </c>
      <c r="P425" s="2">
        <f>IF(ISNUMBER(O425),SUMIFS(O$1:$O425,A$1:$A425,A425,H$1:$H425,H425,D$1:$D425,D425),"")</f>
        <v>914.17</v>
      </c>
      <c r="AF425" s="2" t="str">
        <f t="shared" si="28"/>
        <v/>
      </c>
      <c r="AJ425">
        <v>0.31</v>
      </c>
      <c r="AL425">
        <v>0</v>
      </c>
      <c r="AM425">
        <v>0.41799999999999998</v>
      </c>
      <c r="AO425">
        <v>0.20300000000000001</v>
      </c>
      <c r="AP425">
        <v>6.9000000000000006E-2</v>
      </c>
      <c r="AS425" s="2" t="str">
        <f t="shared" si="30"/>
        <v/>
      </c>
      <c r="AT425" s="2" t="str">
        <f>IF(ISNUMBER(AS425),SUMIFS($AS$1:AS425,$A$1:A425,A425,$H$1:H425,H425,$D$1:D425,D425),"")</f>
        <v/>
      </c>
      <c r="AU425">
        <f t="shared" si="31"/>
        <v>8</v>
      </c>
    </row>
    <row r="426" spans="1:47" x14ac:dyDescent="0.25">
      <c r="A426" s="4" t="s">
        <v>118</v>
      </c>
      <c r="B426" t="s">
        <v>90</v>
      </c>
      <c r="C426" s="3">
        <v>42199</v>
      </c>
      <c r="D426">
        <v>2</v>
      </c>
      <c r="F426" t="s">
        <v>94</v>
      </c>
      <c r="G426" t="s">
        <v>96</v>
      </c>
      <c r="H426" s="2">
        <v>2015</v>
      </c>
      <c r="I426" s="2" t="s">
        <v>91</v>
      </c>
      <c r="J426">
        <v>1</v>
      </c>
      <c r="K426" s="2" t="s">
        <v>21</v>
      </c>
      <c r="L426" s="24">
        <v>3979.2423480481993</v>
      </c>
      <c r="N426">
        <v>397.91999999999996</v>
      </c>
      <c r="O426">
        <f t="shared" si="29"/>
        <v>397.91999999999996</v>
      </c>
      <c r="P426" s="2">
        <f>IF(ISNUMBER(O426),SUMIFS(O$1:$O426,A$1:$A426,A426,H$1:$H426,H426,D$1:$D426,D426),"")</f>
        <v>869.06999999999994</v>
      </c>
      <c r="AF426" s="2" t="str">
        <f t="shared" si="28"/>
        <v/>
      </c>
      <c r="AJ426">
        <v>0.48099999999999998</v>
      </c>
      <c r="AL426">
        <v>0</v>
      </c>
      <c r="AM426">
        <v>0.21199999999999999</v>
      </c>
      <c r="AO426">
        <v>0.27300000000000002</v>
      </c>
      <c r="AP426">
        <v>3.4000000000000002E-2</v>
      </c>
      <c r="AS426" s="2" t="str">
        <f t="shared" si="30"/>
        <v/>
      </c>
      <c r="AT426" s="2" t="str">
        <f>IF(ISNUMBER(AS426),SUMIFS($AS$1:AS426,$A$1:A426,A426,$H$1:H426,H426,$D$1:D426,D426),"")</f>
        <v/>
      </c>
      <c r="AU426">
        <f t="shared" si="31"/>
        <v>8</v>
      </c>
    </row>
    <row r="427" spans="1:47" x14ac:dyDescent="0.25">
      <c r="A427" s="4" t="s">
        <v>118</v>
      </c>
      <c r="B427" t="s">
        <v>90</v>
      </c>
      <c r="C427" s="3">
        <v>42199</v>
      </c>
      <c r="D427">
        <v>3</v>
      </c>
      <c r="F427" t="s">
        <v>94</v>
      </c>
      <c r="G427" t="s">
        <v>96</v>
      </c>
      <c r="H427" s="2">
        <v>2015</v>
      </c>
      <c r="I427" s="2" t="s">
        <v>91</v>
      </c>
      <c r="J427">
        <v>1</v>
      </c>
      <c r="K427" s="2" t="s">
        <v>21</v>
      </c>
      <c r="L427" s="24">
        <v>4442.4020781841737</v>
      </c>
      <c r="N427">
        <v>444.23999999999995</v>
      </c>
      <c r="O427">
        <f t="shared" si="29"/>
        <v>444.23999999999995</v>
      </c>
      <c r="P427" s="2">
        <f>IF(ISNUMBER(O427),SUMIFS(O$1:$O427,A$1:$A427,A427,H$1:$H427,H427,D$1:$D427,D427),"")</f>
        <v>973.48</v>
      </c>
      <c r="AF427" s="2" t="str">
        <f t="shared" si="28"/>
        <v/>
      </c>
      <c r="AJ427">
        <v>0.35199999999999998</v>
      </c>
      <c r="AL427">
        <v>0</v>
      </c>
      <c r="AM427">
        <v>0.22700000000000001</v>
      </c>
      <c r="AO427">
        <v>0.41299999999999998</v>
      </c>
      <c r="AP427">
        <v>8.0000000000000002E-3</v>
      </c>
      <c r="AS427" s="2" t="str">
        <f t="shared" si="30"/>
        <v/>
      </c>
      <c r="AT427" s="2" t="str">
        <f>IF(ISNUMBER(AS427),SUMIFS($AS$1:AS427,$A$1:A427,A427,$H$1:H427,H427,$D$1:D427,D427),"")</f>
        <v/>
      </c>
      <c r="AU427">
        <f t="shared" si="31"/>
        <v>8</v>
      </c>
    </row>
    <row r="428" spans="1:47" x14ac:dyDescent="0.25">
      <c r="A428" s="4" t="s">
        <v>118</v>
      </c>
      <c r="B428" t="s">
        <v>90</v>
      </c>
      <c r="C428" s="3">
        <v>42240</v>
      </c>
      <c r="D428">
        <v>1</v>
      </c>
      <c r="F428" t="s">
        <v>94</v>
      </c>
      <c r="G428" t="s">
        <v>96</v>
      </c>
      <c r="H428" s="2">
        <v>2015</v>
      </c>
      <c r="I428" s="2" t="s">
        <v>91</v>
      </c>
      <c r="J428">
        <v>1</v>
      </c>
      <c r="K428" s="2" t="s">
        <v>21</v>
      </c>
      <c r="L428" s="24">
        <v>2040.8243327571772</v>
      </c>
      <c r="N428">
        <v>204.07999999999998</v>
      </c>
      <c r="O428">
        <f t="shared" si="29"/>
        <v>204.07999999999998</v>
      </c>
      <c r="P428" s="2">
        <f>IF(ISNUMBER(O428),SUMIFS(O$1:$O428,A$1:$A428,A428,H$1:$H428,H428,D$1:$D428,D428),"")</f>
        <v>1118.25</v>
      </c>
      <c r="AF428" s="2" t="str">
        <f t="shared" si="28"/>
        <v/>
      </c>
      <c r="AJ428">
        <v>0.23899999999999999</v>
      </c>
      <c r="AL428">
        <v>0</v>
      </c>
      <c r="AM428">
        <v>0.32900000000000001</v>
      </c>
      <c r="AO428">
        <v>0.253</v>
      </c>
      <c r="AP428">
        <v>0.17899999999999999</v>
      </c>
      <c r="AS428" s="2" t="str">
        <f t="shared" si="30"/>
        <v/>
      </c>
      <c r="AT428" s="2" t="str">
        <f>IF(ISNUMBER(AS428),SUMIFS($AS$1:AS428,$A$1:A428,A428,$H$1:H428,H428,$D$1:D428,D428),"")</f>
        <v/>
      </c>
      <c r="AU428">
        <f t="shared" si="31"/>
        <v>8</v>
      </c>
    </row>
    <row r="429" spans="1:47" x14ac:dyDescent="0.25">
      <c r="A429" s="4" t="s">
        <v>118</v>
      </c>
      <c r="B429" t="s">
        <v>90</v>
      </c>
      <c r="C429" s="3">
        <v>42240</v>
      </c>
      <c r="D429">
        <v>2</v>
      </c>
      <c r="F429" t="s">
        <v>94</v>
      </c>
      <c r="G429" t="s">
        <v>96</v>
      </c>
      <c r="H429" s="2">
        <v>2015</v>
      </c>
      <c r="I429" s="2" t="s">
        <v>91</v>
      </c>
      <c r="J429">
        <v>1</v>
      </c>
      <c r="K429" s="2" t="s">
        <v>21</v>
      </c>
      <c r="L429" s="24">
        <v>2190.3425875900066</v>
      </c>
      <c r="N429">
        <v>219.03000000000003</v>
      </c>
      <c r="O429">
        <f t="shared" si="29"/>
        <v>219.03000000000003</v>
      </c>
      <c r="P429" s="2">
        <f>IF(ISNUMBER(O429),SUMIFS(O$1:$O429,A$1:$A429,A429,H$1:$H429,H429,D$1:$D429,D429),"")</f>
        <v>1088.0999999999999</v>
      </c>
      <c r="AF429" s="2" t="str">
        <f t="shared" si="28"/>
        <v/>
      </c>
      <c r="AJ429">
        <v>0.183</v>
      </c>
      <c r="AL429">
        <v>0</v>
      </c>
      <c r="AM429">
        <v>0.316</v>
      </c>
      <c r="AO429">
        <v>0.40300000000000002</v>
      </c>
      <c r="AP429">
        <v>9.8000000000000004E-2</v>
      </c>
      <c r="AS429" s="2" t="str">
        <f t="shared" si="30"/>
        <v/>
      </c>
      <c r="AT429" s="2" t="str">
        <f>IF(ISNUMBER(AS429),SUMIFS($AS$1:AS429,$A$1:A429,A429,$H$1:H429,H429,$D$1:D429,D429),"")</f>
        <v/>
      </c>
      <c r="AU429">
        <f t="shared" si="31"/>
        <v>8</v>
      </c>
    </row>
    <row r="430" spans="1:47" x14ac:dyDescent="0.25">
      <c r="A430" s="4" t="s">
        <v>118</v>
      </c>
      <c r="B430" t="s">
        <v>90</v>
      </c>
      <c r="C430" s="3">
        <v>42240</v>
      </c>
      <c r="D430">
        <v>3</v>
      </c>
      <c r="F430" t="s">
        <v>94</v>
      </c>
      <c r="G430" t="s">
        <v>96</v>
      </c>
      <c r="H430" s="2">
        <v>2015</v>
      </c>
      <c r="I430" s="2" t="s">
        <v>91</v>
      </c>
      <c r="J430">
        <v>1</v>
      </c>
      <c r="K430" s="2" t="s">
        <v>21</v>
      </c>
      <c r="L430" s="24">
        <v>2524.7163521382686</v>
      </c>
      <c r="N430">
        <v>252.46999999999997</v>
      </c>
      <c r="O430">
        <f t="shared" si="29"/>
        <v>252.46999999999997</v>
      </c>
      <c r="P430" s="2">
        <f>IF(ISNUMBER(O430),SUMIFS(O$1:$O430,A$1:$A430,A430,H$1:$H430,H430,D$1:$D430,D430),"")</f>
        <v>1225.95</v>
      </c>
      <c r="AF430" s="2" t="str">
        <f t="shared" si="28"/>
        <v/>
      </c>
      <c r="AJ430">
        <v>0.14399999999999999</v>
      </c>
      <c r="AL430">
        <v>0</v>
      </c>
      <c r="AM430">
        <v>0.19500000000000001</v>
      </c>
      <c r="AO430">
        <v>0.65200000000000002</v>
      </c>
      <c r="AP430">
        <v>8.9999999999999993E-3</v>
      </c>
      <c r="AS430" s="2" t="str">
        <f t="shared" si="30"/>
        <v/>
      </c>
      <c r="AT430" s="2" t="str">
        <f>IF(ISNUMBER(AS430),SUMIFS($AS$1:AS430,$A$1:A430,A430,$H$1:H430,H430,$D$1:D430,D430),"")</f>
        <v/>
      </c>
      <c r="AU430">
        <f t="shared" si="31"/>
        <v>8</v>
      </c>
    </row>
    <row r="431" spans="1:47" x14ac:dyDescent="0.25">
      <c r="A431" s="4" t="s">
        <v>118</v>
      </c>
      <c r="B431" t="s">
        <v>90</v>
      </c>
      <c r="C431" s="3">
        <v>42296</v>
      </c>
      <c r="D431">
        <v>1</v>
      </c>
      <c r="F431" t="s">
        <v>94</v>
      </c>
      <c r="G431" t="s">
        <v>96</v>
      </c>
      <c r="H431" s="2">
        <v>2015</v>
      </c>
      <c r="I431" s="2" t="s">
        <v>91</v>
      </c>
      <c r="J431">
        <v>1</v>
      </c>
      <c r="K431" s="2" t="s">
        <v>21</v>
      </c>
      <c r="L431" s="24">
        <v>644.58877357437859</v>
      </c>
      <c r="N431">
        <v>64.460000000000008</v>
      </c>
      <c r="O431">
        <f t="shared" si="29"/>
        <v>64.460000000000008</v>
      </c>
      <c r="P431" s="2">
        <f>IF(ISNUMBER(O431),SUMIFS(O$1:$O431,A$1:$A431,A431,H$1:$H431,H431,D$1:$D431,D431),"")</f>
        <v>1182.71</v>
      </c>
      <c r="AF431" s="2" t="str">
        <f t="shared" si="28"/>
        <v/>
      </c>
      <c r="AJ431">
        <v>0.66700000000000004</v>
      </c>
      <c r="AL431">
        <v>0</v>
      </c>
      <c r="AM431">
        <v>0.154</v>
      </c>
      <c r="AO431">
        <v>0.104</v>
      </c>
      <c r="AP431">
        <v>7.4999999999999997E-2</v>
      </c>
      <c r="AS431" s="2" t="str">
        <f t="shared" si="30"/>
        <v/>
      </c>
      <c r="AT431" s="2" t="str">
        <f>IF(ISNUMBER(AS431),SUMIFS($AS$1:AS431,$A$1:A431,A431,$H$1:H431,H431,$D$1:D431,D431),"")</f>
        <v/>
      </c>
      <c r="AU431">
        <f t="shared" si="31"/>
        <v>8</v>
      </c>
    </row>
    <row r="432" spans="1:47" x14ac:dyDescent="0.25">
      <c r="A432" s="4" t="s">
        <v>118</v>
      </c>
      <c r="B432" t="s">
        <v>90</v>
      </c>
      <c r="C432" s="3">
        <v>42296</v>
      </c>
      <c r="D432">
        <v>2</v>
      </c>
      <c r="F432" t="s">
        <v>94</v>
      </c>
      <c r="G432" t="s">
        <v>96</v>
      </c>
      <c r="H432" s="2">
        <v>2015</v>
      </c>
      <c r="I432" s="2" t="s">
        <v>91</v>
      </c>
      <c r="J432">
        <v>1</v>
      </c>
      <c r="K432" s="2" t="s">
        <v>21</v>
      </c>
      <c r="L432" s="24">
        <v>870.57721707273538</v>
      </c>
      <c r="N432">
        <v>87.06</v>
      </c>
      <c r="O432">
        <f t="shared" si="29"/>
        <v>87.06</v>
      </c>
      <c r="P432" s="2">
        <f>IF(ISNUMBER(O432),SUMIFS(O$1:$O432,A$1:$A432,A432,H$1:$H432,H432,D$1:$D432,D432),"")</f>
        <v>1175.1599999999999</v>
      </c>
      <c r="AF432" s="2" t="str">
        <f t="shared" si="28"/>
        <v/>
      </c>
      <c r="AJ432">
        <v>0.67400000000000004</v>
      </c>
      <c r="AL432">
        <v>0</v>
      </c>
      <c r="AM432">
        <v>0.16300000000000001</v>
      </c>
      <c r="AO432">
        <v>0.113</v>
      </c>
      <c r="AP432">
        <v>0.05</v>
      </c>
      <c r="AS432" s="2" t="str">
        <f t="shared" si="30"/>
        <v/>
      </c>
      <c r="AT432" s="2" t="str">
        <f>IF(ISNUMBER(AS432),SUMIFS($AS$1:AS432,$A$1:A432,A432,$H$1:H432,H432,$D$1:D432,D432),"")</f>
        <v/>
      </c>
      <c r="AU432">
        <f t="shared" si="31"/>
        <v>8</v>
      </c>
    </row>
    <row r="433" spans="1:47" x14ac:dyDescent="0.25">
      <c r="A433" s="4" t="s">
        <v>118</v>
      </c>
      <c r="B433" t="s">
        <v>90</v>
      </c>
      <c r="C433" s="3">
        <v>42296</v>
      </c>
      <c r="D433">
        <v>3</v>
      </c>
      <c r="F433" t="s">
        <v>94</v>
      </c>
      <c r="G433" t="s">
        <v>96</v>
      </c>
      <c r="H433" s="2">
        <v>2015</v>
      </c>
      <c r="I433" s="2" t="s">
        <v>91</v>
      </c>
      <c r="J433">
        <v>1</v>
      </c>
      <c r="K433" s="2" t="s">
        <v>21</v>
      </c>
      <c r="L433" s="24">
        <v>1029.4952256674753</v>
      </c>
      <c r="N433">
        <v>102.95</v>
      </c>
      <c r="O433">
        <f t="shared" si="29"/>
        <v>102.95</v>
      </c>
      <c r="P433" s="2">
        <f>IF(ISNUMBER(O433),SUMIFS(O$1:$O433,A$1:$A433,A433,H$1:$H433,H433,D$1:$D433,D433),"")</f>
        <v>1328.9</v>
      </c>
      <c r="AF433" s="2" t="str">
        <f t="shared" si="28"/>
        <v/>
      </c>
      <c r="AJ433">
        <v>0.61499999999999999</v>
      </c>
      <c r="AL433">
        <v>0</v>
      </c>
      <c r="AM433">
        <v>0.151</v>
      </c>
      <c r="AO433">
        <v>0.19500000000000001</v>
      </c>
      <c r="AP433">
        <v>3.7999999999999999E-2</v>
      </c>
      <c r="AS433" s="2" t="str">
        <f t="shared" si="30"/>
        <v/>
      </c>
      <c r="AT433" s="2" t="str">
        <f>IF(ISNUMBER(AS433),SUMIFS($AS$1:AS433,$A$1:A433,A433,$H$1:H433,H433,$D$1:D433,D433),"")</f>
        <v/>
      </c>
      <c r="AU433">
        <f t="shared" si="31"/>
        <v>8</v>
      </c>
    </row>
    <row r="434" spans="1:47" x14ac:dyDescent="0.25">
      <c r="A434" s="4" t="s">
        <v>119</v>
      </c>
      <c r="B434" t="s">
        <v>90</v>
      </c>
      <c r="C434" s="3">
        <v>41781</v>
      </c>
      <c r="D434">
        <v>1</v>
      </c>
      <c r="F434" t="s">
        <v>92</v>
      </c>
      <c r="G434" t="s">
        <v>97</v>
      </c>
      <c r="H434" s="2">
        <v>2014</v>
      </c>
      <c r="I434" s="2" t="s">
        <v>91</v>
      </c>
      <c r="J434">
        <v>1</v>
      </c>
      <c r="K434" s="2" t="s">
        <v>21</v>
      </c>
      <c r="L434" s="24">
        <v>3950.0392317401834</v>
      </c>
      <c r="N434">
        <v>395</v>
      </c>
      <c r="O434">
        <f t="shared" si="29"/>
        <v>395</v>
      </c>
      <c r="P434" s="2">
        <f>IF(ISNUMBER(O434),SUMIFS(O$1:$O434,A$1:$A434,A434,H$1:$H434,H434,D$1:$D434,D434),"")</f>
        <v>395</v>
      </c>
      <c r="AF434" s="2" t="str">
        <f t="shared" si="28"/>
        <v/>
      </c>
      <c r="AJ434">
        <v>0.106</v>
      </c>
      <c r="AL434">
        <v>0</v>
      </c>
      <c r="AM434">
        <v>0.53600000000000003</v>
      </c>
      <c r="AO434">
        <v>0.35</v>
      </c>
      <c r="AP434">
        <v>8.0000000000000002E-3</v>
      </c>
      <c r="AS434" s="2" t="str">
        <f t="shared" si="30"/>
        <v/>
      </c>
      <c r="AT434" s="2" t="str">
        <f>IF(ISNUMBER(AS434),SUMIFS($AS$1:AS434,$A$1:A434,A434,$H$1:H434,H434,$D$1:D434,D434),"")</f>
        <v/>
      </c>
      <c r="AU434">
        <f t="shared" si="31"/>
        <v>8</v>
      </c>
    </row>
    <row r="435" spans="1:47" x14ac:dyDescent="0.25">
      <c r="A435" s="4" t="s">
        <v>119</v>
      </c>
      <c r="B435" t="s">
        <v>90</v>
      </c>
      <c r="C435" s="3">
        <v>41781</v>
      </c>
      <c r="D435">
        <v>2</v>
      </c>
      <c r="F435" t="s">
        <v>92</v>
      </c>
      <c r="G435" t="s">
        <v>97</v>
      </c>
      <c r="H435" s="2">
        <v>2014</v>
      </c>
      <c r="I435" s="2" t="s">
        <v>91</v>
      </c>
      <c r="J435">
        <v>1</v>
      </c>
      <c r="K435" s="2" t="s">
        <v>21</v>
      </c>
      <c r="L435" s="24">
        <v>5509.6641286126887</v>
      </c>
      <c r="N435">
        <v>550.97</v>
      </c>
      <c r="O435">
        <f t="shared" si="29"/>
        <v>550.97</v>
      </c>
      <c r="P435" s="2">
        <f>IF(ISNUMBER(O435),SUMIFS(O$1:$O435,A$1:$A435,A435,H$1:$H435,H435,D$1:$D435,D435),"")</f>
        <v>550.97</v>
      </c>
      <c r="AF435" s="2" t="str">
        <f t="shared" si="28"/>
        <v/>
      </c>
      <c r="AJ435">
        <v>0.03</v>
      </c>
      <c r="AL435">
        <v>0</v>
      </c>
      <c r="AM435">
        <v>0.219</v>
      </c>
      <c r="AO435">
        <v>0.746</v>
      </c>
      <c r="AP435">
        <v>6.0000000000000001E-3</v>
      </c>
      <c r="AS435" s="2" t="str">
        <f t="shared" si="30"/>
        <v/>
      </c>
      <c r="AT435" s="2" t="str">
        <f>IF(ISNUMBER(AS435),SUMIFS($AS$1:AS435,$A$1:A435,A435,$H$1:H435,H435,$D$1:D435,D435),"")</f>
        <v/>
      </c>
      <c r="AU435">
        <f t="shared" si="31"/>
        <v>8</v>
      </c>
    </row>
    <row r="436" spans="1:47" x14ac:dyDescent="0.25">
      <c r="A436" s="4" t="s">
        <v>119</v>
      </c>
      <c r="B436" t="s">
        <v>90</v>
      </c>
      <c r="C436" s="3">
        <v>41781</v>
      </c>
      <c r="D436">
        <v>3</v>
      </c>
      <c r="F436" t="s">
        <v>92</v>
      </c>
      <c r="G436" t="s">
        <v>97</v>
      </c>
      <c r="H436" s="2">
        <v>2014</v>
      </c>
      <c r="I436" s="2" t="s">
        <v>91</v>
      </c>
      <c r="J436">
        <v>1</v>
      </c>
      <c r="K436" s="2" t="s">
        <v>21</v>
      </c>
      <c r="L436" s="24">
        <v>5821.4980368888191</v>
      </c>
      <c r="N436">
        <v>582.15</v>
      </c>
      <c r="O436">
        <f t="shared" si="29"/>
        <v>582.15</v>
      </c>
      <c r="P436" s="2">
        <f>IF(ISNUMBER(O436),SUMIFS(O$1:$O436,A$1:$A436,A436,H$1:$H436,H436,D$1:$D436,D436),"")</f>
        <v>582.15</v>
      </c>
      <c r="AF436" s="2" t="str">
        <f t="shared" si="28"/>
        <v/>
      </c>
      <c r="AJ436">
        <v>0.1</v>
      </c>
      <c r="AL436">
        <v>0</v>
      </c>
      <c r="AM436">
        <v>0.19400000000000001</v>
      </c>
      <c r="AO436">
        <v>0.69799999999999995</v>
      </c>
      <c r="AP436">
        <v>8.0000000000000002E-3</v>
      </c>
      <c r="AS436" s="2" t="str">
        <f t="shared" si="30"/>
        <v/>
      </c>
      <c r="AT436" s="2" t="str">
        <f>IF(ISNUMBER(AS436),SUMIFS($AS$1:AS436,$A$1:A436,A436,$H$1:H436,H436,$D$1:D436,D436),"")</f>
        <v/>
      </c>
      <c r="AU436">
        <f t="shared" si="31"/>
        <v>8</v>
      </c>
    </row>
    <row r="437" spans="1:47" x14ac:dyDescent="0.25">
      <c r="A437" s="4" t="s">
        <v>119</v>
      </c>
      <c r="B437" t="s">
        <v>90</v>
      </c>
      <c r="C437" s="3">
        <v>41822</v>
      </c>
      <c r="D437">
        <v>1</v>
      </c>
      <c r="F437" t="s">
        <v>92</v>
      </c>
      <c r="G437" t="s">
        <v>97</v>
      </c>
      <c r="H437" s="2">
        <v>2014</v>
      </c>
      <c r="I437" s="2" t="s">
        <v>91</v>
      </c>
      <c r="J437">
        <v>1</v>
      </c>
      <c r="K437" s="2" t="s">
        <v>21</v>
      </c>
      <c r="L437" s="24">
        <v>3917.756197208691</v>
      </c>
      <c r="N437">
        <v>391.78000000000003</v>
      </c>
      <c r="O437">
        <f t="shared" si="29"/>
        <v>391.78000000000003</v>
      </c>
      <c r="P437" s="2">
        <f>IF(ISNUMBER(O437),SUMIFS(O$1:$O437,A$1:$A437,A437,H$1:$H437,H437,D$1:$D437,D437),"")</f>
        <v>786.78</v>
      </c>
      <c r="AF437" s="2" t="str">
        <f t="shared" si="28"/>
        <v/>
      </c>
      <c r="AJ437">
        <v>0.112</v>
      </c>
      <c r="AL437">
        <v>0</v>
      </c>
      <c r="AM437">
        <v>0.52500000000000002</v>
      </c>
      <c r="AO437">
        <v>0.29499999999999998</v>
      </c>
      <c r="AP437">
        <v>6.8000000000000005E-2</v>
      </c>
      <c r="AS437" s="2" t="str">
        <f t="shared" si="30"/>
        <v/>
      </c>
      <c r="AT437" s="2" t="str">
        <f>IF(ISNUMBER(AS437),SUMIFS($AS$1:AS437,$A$1:A437,A437,$H$1:H437,H437,$D$1:D437,D437),"")</f>
        <v/>
      </c>
      <c r="AU437">
        <f t="shared" si="31"/>
        <v>8</v>
      </c>
    </row>
    <row r="438" spans="1:47" x14ac:dyDescent="0.25">
      <c r="A438" s="4" t="s">
        <v>119</v>
      </c>
      <c r="B438" t="s">
        <v>90</v>
      </c>
      <c r="C438" s="3">
        <v>41822</v>
      </c>
      <c r="D438">
        <v>2</v>
      </c>
      <c r="F438" t="s">
        <v>92</v>
      </c>
      <c r="G438" t="s">
        <v>97</v>
      </c>
      <c r="H438" s="2">
        <v>2014</v>
      </c>
      <c r="I438" s="2" t="s">
        <v>91</v>
      </c>
      <c r="J438">
        <v>1</v>
      </c>
      <c r="K438" s="2" t="s">
        <v>21</v>
      </c>
      <c r="L438" s="24">
        <v>4934.5129163523379</v>
      </c>
      <c r="N438">
        <v>493.45</v>
      </c>
      <c r="O438">
        <f t="shared" si="29"/>
        <v>493.45</v>
      </c>
      <c r="P438" s="2">
        <f>IF(ISNUMBER(O438),SUMIFS(O$1:$O438,A$1:$A438,A438,H$1:$H438,H438,D$1:$D438,D438),"")</f>
        <v>1044.42</v>
      </c>
      <c r="AF438" s="2" t="str">
        <f t="shared" si="28"/>
        <v/>
      </c>
      <c r="AJ438">
        <v>3.5999999999999997E-2</v>
      </c>
      <c r="AL438">
        <v>0</v>
      </c>
      <c r="AM438">
        <v>0.45300000000000001</v>
      </c>
      <c r="AO438">
        <v>0.46700000000000003</v>
      </c>
      <c r="AP438">
        <v>4.3999999999999997E-2</v>
      </c>
      <c r="AS438" s="2" t="str">
        <f t="shared" si="30"/>
        <v/>
      </c>
      <c r="AT438" s="2" t="str">
        <f>IF(ISNUMBER(AS438),SUMIFS($AS$1:AS438,$A$1:A438,A438,$H$1:H438,H438,$D$1:D438,D438),"")</f>
        <v/>
      </c>
      <c r="AU438">
        <f t="shared" si="31"/>
        <v>8</v>
      </c>
    </row>
    <row r="439" spans="1:47" x14ac:dyDescent="0.25">
      <c r="A439" s="4" t="s">
        <v>119</v>
      </c>
      <c r="B439" t="s">
        <v>90</v>
      </c>
      <c r="C439" s="3">
        <v>41822</v>
      </c>
      <c r="D439">
        <v>3</v>
      </c>
      <c r="F439" t="s">
        <v>92</v>
      </c>
      <c r="G439" t="s">
        <v>97</v>
      </c>
      <c r="H439" s="2">
        <v>2014</v>
      </c>
      <c r="I439" s="2" t="s">
        <v>91</v>
      </c>
      <c r="J439">
        <v>1</v>
      </c>
      <c r="K439" s="2" t="s">
        <v>21</v>
      </c>
      <c r="L439" s="24">
        <v>4835.6701788486844</v>
      </c>
      <c r="N439">
        <v>483.57</v>
      </c>
      <c r="O439">
        <f t="shared" si="29"/>
        <v>483.57</v>
      </c>
      <c r="P439" s="2">
        <f>IF(ISNUMBER(O439),SUMIFS(O$1:$O439,A$1:$A439,A439,H$1:$H439,H439,D$1:$D439,D439),"")</f>
        <v>1065.72</v>
      </c>
      <c r="AF439" s="2" t="str">
        <f t="shared" si="28"/>
        <v/>
      </c>
      <c r="AJ439">
        <v>7.0000000000000007E-2</v>
      </c>
      <c r="AL439">
        <v>0</v>
      </c>
      <c r="AM439">
        <v>0.54900000000000004</v>
      </c>
      <c r="AO439">
        <v>0.36299999999999999</v>
      </c>
      <c r="AP439">
        <v>1.7999999999999999E-2</v>
      </c>
      <c r="AS439" s="2" t="str">
        <f t="shared" si="30"/>
        <v/>
      </c>
      <c r="AT439" s="2" t="str">
        <f>IF(ISNUMBER(AS439),SUMIFS($AS$1:AS439,$A$1:A439,A439,$H$1:H439,H439,$D$1:D439,D439),"")</f>
        <v/>
      </c>
      <c r="AU439">
        <f t="shared" si="31"/>
        <v>8</v>
      </c>
    </row>
    <row r="440" spans="1:47" x14ac:dyDescent="0.25">
      <c r="A440" s="4" t="s">
        <v>119</v>
      </c>
      <c r="B440" t="s">
        <v>90</v>
      </c>
      <c r="C440" s="3">
        <v>41871</v>
      </c>
      <c r="D440">
        <v>1</v>
      </c>
      <c r="F440" t="s">
        <v>92</v>
      </c>
      <c r="G440" t="s">
        <v>97</v>
      </c>
      <c r="H440" s="2">
        <v>2014</v>
      </c>
      <c r="I440" s="2" t="s">
        <v>91</v>
      </c>
      <c r="J440">
        <v>1</v>
      </c>
      <c r="K440" s="2" t="s">
        <v>21</v>
      </c>
      <c r="L440" s="24">
        <v>4309.7614837950714</v>
      </c>
      <c r="N440">
        <v>430.98</v>
      </c>
      <c r="O440">
        <f t="shared" si="29"/>
        <v>430.98</v>
      </c>
      <c r="P440" s="2">
        <f>IF(ISNUMBER(O440),SUMIFS(O$1:$O440,A$1:$A440,A440,H$1:$H440,H440,D$1:$D440,D440),"")</f>
        <v>1217.76</v>
      </c>
      <c r="AF440" s="2" t="str">
        <f t="shared" si="28"/>
        <v/>
      </c>
      <c r="AJ440">
        <v>3.5000000000000003E-2</v>
      </c>
      <c r="AL440">
        <v>0</v>
      </c>
      <c r="AM440">
        <v>0.34399999999999997</v>
      </c>
      <c r="AO440">
        <v>0.58899999999999997</v>
      </c>
      <c r="AP440">
        <v>3.3000000000000002E-2</v>
      </c>
      <c r="AS440" s="2" t="str">
        <f t="shared" si="30"/>
        <v/>
      </c>
      <c r="AT440" s="2" t="str">
        <f>IF(ISNUMBER(AS440),SUMIFS($AS$1:AS440,$A$1:A440,A440,$H$1:H440,H440,$D$1:D440,D440),"")</f>
        <v/>
      </c>
      <c r="AU440">
        <f t="shared" si="31"/>
        <v>8</v>
      </c>
    </row>
    <row r="441" spans="1:47" x14ac:dyDescent="0.25">
      <c r="A441" s="4" t="s">
        <v>119</v>
      </c>
      <c r="B441" t="s">
        <v>90</v>
      </c>
      <c r="C441" s="3">
        <v>41871</v>
      </c>
      <c r="D441">
        <v>2</v>
      </c>
      <c r="F441" t="s">
        <v>92</v>
      </c>
      <c r="G441" t="s">
        <v>97</v>
      </c>
      <c r="H441" s="2">
        <v>2014</v>
      </c>
      <c r="I441" s="2" t="s">
        <v>91</v>
      </c>
      <c r="J441">
        <v>1</v>
      </c>
      <c r="K441" s="2" t="s">
        <v>21</v>
      </c>
      <c r="L441" s="24">
        <v>4499.6840538942897</v>
      </c>
      <c r="N441">
        <v>449.96999999999997</v>
      </c>
      <c r="O441">
        <f t="shared" si="29"/>
        <v>449.96999999999997</v>
      </c>
      <c r="P441" s="2">
        <f>IF(ISNUMBER(O441),SUMIFS(O$1:$O441,A$1:$A441,A441,H$1:$H441,H441,D$1:$D441,D441),"")</f>
        <v>1494.39</v>
      </c>
      <c r="AF441" s="2" t="str">
        <f t="shared" si="28"/>
        <v/>
      </c>
      <c r="AJ441">
        <v>1.4999999999999999E-2</v>
      </c>
      <c r="AL441">
        <v>0</v>
      </c>
      <c r="AM441">
        <v>0.30599999999999999</v>
      </c>
      <c r="AO441">
        <v>0.628</v>
      </c>
      <c r="AP441">
        <v>5.0999999999999997E-2</v>
      </c>
      <c r="AS441" s="2" t="str">
        <f t="shared" si="30"/>
        <v/>
      </c>
      <c r="AT441" s="2" t="str">
        <f>IF(ISNUMBER(AS441),SUMIFS($AS$1:AS441,$A$1:A441,A441,$H$1:H441,H441,$D$1:D441,D441),"")</f>
        <v/>
      </c>
      <c r="AU441">
        <f t="shared" si="31"/>
        <v>8</v>
      </c>
    </row>
    <row r="442" spans="1:47" x14ac:dyDescent="0.25">
      <c r="A442" s="4" t="s">
        <v>119</v>
      </c>
      <c r="B442" t="s">
        <v>90</v>
      </c>
      <c r="C442" s="3">
        <v>41871</v>
      </c>
      <c r="D442">
        <v>3</v>
      </c>
      <c r="F442" t="s">
        <v>92</v>
      </c>
      <c r="G442" t="s">
        <v>97</v>
      </c>
      <c r="H442" s="2">
        <v>2014</v>
      </c>
      <c r="I442" s="2" t="s">
        <v>91</v>
      </c>
      <c r="J442">
        <v>1</v>
      </c>
      <c r="K442" s="2" t="s">
        <v>21</v>
      </c>
      <c r="L442" s="24">
        <v>4483.197227496451</v>
      </c>
      <c r="N442">
        <v>448.32</v>
      </c>
      <c r="O442">
        <f t="shared" si="29"/>
        <v>448.32</v>
      </c>
      <c r="P442" s="2">
        <f>IF(ISNUMBER(O442),SUMIFS(O$1:$O442,A$1:$A442,A442,H$1:$H442,H442,D$1:$D442,D442),"")</f>
        <v>1514.04</v>
      </c>
      <c r="AF442" s="2" t="str">
        <f t="shared" si="28"/>
        <v/>
      </c>
      <c r="AJ442">
        <v>1.4999999999999999E-2</v>
      </c>
      <c r="AL442">
        <v>0</v>
      </c>
      <c r="AM442">
        <v>0.28999999999999998</v>
      </c>
      <c r="AO442">
        <v>0.69</v>
      </c>
      <c r="AP442">
        <v>5.0000000000000001E-3</v>
      </c>
      <c r="AS442" s="2" t="str">
        <f t="shared" si="30"/>
        <v/>
      </c>
      <c r="AT442" s="2" t="str">
        <f>IF(ISNUMBER(AS442),SUMIFS($AS$1:AS442,$A$1:A442,A442,$H$1:H442,H442,$D$1:D442,D442),"")</f>
        <v/>
      </c>
      <c r="AU442">
        <f t="shared" si="31"/>
        <v>8</v>
      </c>
    </row>
    <row r="443" spans="1:47" x14ac:dyDescent="0.25">
      <c r="A443" s="4" t="s">
        <v>119</v>
      </c>
      <c r="B443" t="s">
        <v>90</v>
      </c>
      <c r="C443" s="3">
        <v>41918</v>
      </c>
      <c r="D443">
        <v>1</v>
      </c>
      <c r="F443" t="s">
        <v>92</v>
      </c>
      <c r="G443" t="s">
        <v>97</v>
      </c>
      <c r="H443" s="2">
        <v>2014</v>
      </c>
      <c r="I443" s="2" t="s">
        <v>91</v>
      </c>
      <c r="J443">
        <v>1</v>
      </c>
      <c r="K443" s="2" t="s">
        <v>21</v>
      </c>
      <c r="L443" s="24">
        <v>1400.1627045105301</v>
      </c>
      <c r="N443">
        <v>140.02000000000001</v>
      </c>
      <c r="O443">
        <f t="shared" si="29"/>
        <v>140.02000000000001</v>
      </c>
      <c r="P443" s="2">
        <f>IF(ISNUMBER(O443),SUMIFS(O$1:$O443,A$1:$A443,A443,H$1:$H443,H443,D$1:$D443,D443),"")</f>
        <v>1357.78</v>
      </c>
      <c r="AF443" s="2" t="str">
        <f t="shared" si="28"/>
        <v/>
      </c>
      <c r="AJ443">
        <v>7.8E-2</v>
      </c>
      <c r="AL443">
        <v>0</v>
      </c>
      <c r="AM443">
        <v>0.38200000000000001</v>
      </c>
      <c r="AO443">
        <v>0.38</v>
      </c>
      <c r="AP443">
        <v>0.16</v>
      </c>
      <c r="AS443" s="2" t="str">
        <f t="shared" si="30"/>
        <v/>
      </c>
      <c r="AT443" s="2" t="str">
        <f>IF(ISNUMBER(AS443),SUMIFS($AS$1:AS443,$A$1:A443,A443,$H$1:H443,H443,$D$1:D443,D443),"")</f>
        <v/>
      </c>
      <c r="AU443">
        <f t="shared" si="31"/>
        <v>8</v>
      </c>
    </row>
    <row r="444" spans="1:47" x14ac:dyDescent="0.25">
      <c r="A444" s="4" t="s">
        <v>119</v>
      </c>
      <c r="B444" t="s">
        <v>90</v>
      </c>
      <c r="C444" s="3">
        <v>41918</v>
      </c>
      <c r="D444">
        <v>2</v>
      </c>
      <c r="F444" t="s">
        <v>92</v>
      </c>
      <c r="G444" t="s">
        <v>97</v>
      </c>
      <c r="H444" s="2">
        <v>2014</v>
      </c>
      <c r="I444" s="2" t="s">
        <v>91</v>
      </c>
      <c r="J444">
        <v>1</v>
      </c>
      <c r="K444" s="2" t="s">
        <v>21</v>
      </c>
      <c r="L444" s="24">
        <v>1580.0110449199246</v>
      </c>
      <c r="N444">
        <v>158</v>
      </c>
      <c r="O444">
        <f t="shared" si="29"/>
        <v>158</v>
      </c>
      <c r="P444" s="2">
        <f>IF(ISNUMBER(O444),SUMIFS(O$1:$O444,A$1:$A444,A444,H$1:$H444,H444,D$1:$D444,D444),"")</f>
        <v>1652.39</v>
      </c>
      <c r="AF444" s="2" t="str">
        <f t="shared" si="28"/>
        <v/>
      </c>
      <c r="AJ444">
        <v>3.9E-2</v>
      </c>
      <c r="AL444">
        <v>0</v>
      </c>
      <c r="AM444">
        <v>0.46899999999999997</v>
      </c>
      <c r="AO444">
        <v>0.40799999999999997</v>
      </c>
      <c r="AP444">
        <v>8.4000000000000005E-2</v>
      </c>
      <c r="AS444" s="2" t="str">
        <f t="shared" si="30"/>
        <v/>
      </c>
      <c r="AT444" s="2" t="str">
        <f>IF(ISNUMBER(AS444),SUMIFS($AS$1:AS444,$A$1:A444,A444,$H$1:H444,H444,$D$1:D444,D444),"")</f>
        <v/>
      </c>
      <c r="AU444">
        <f t="shared" si="31"/>
        <v>8</v>
      </c>
    </row>
    <row r="445" spans="1:47" x14ac:dyDescent="0.25">
      <c r="A445" s="4" t="s">
        <v>119</v>
      </c>
      <c r="B445" t="s">
        <v>90</v>
      </c>
      <c r="C445" s="3">
        <v>41918</v>
      </c>
      <c r="D445">
        <v>3</v>
      </c>
      <c r="F445" t="s">
        <v>92</v>
      </c>
      <c r="G445" t="s">
        <v>97</v>
      </c>
      <c r="H445" s="2">
        <v>2014</v>
      </c>
      <c r="I445" s="2" t="s">
        <v>91</v>
      </c>
      <c r="J445">
        <v>1</v>
      </c>
      <c r="K445" s="2" t="s">
        <v>21</v>
      </c>
      <c r="L445" s="24">
        <v>1903.7454942936583</v>
      </c>
      <c r="N445">
        <v>190.37</v>
      </c>
      <c r="O445">
        <f t="shared" si="29"/>
        <v>190.37</v>
      </c>
      <c r="P445" s="2">
        <f>IF(ISNUMBER(O445),SUMIFS(O$1:$O445,A$1:$A445,A445,H$1:$H445,H445,D$1:$D445,D445),"")</f>
        <v>1704.4099999999999</v>
      </c>
      <c r="AF445" s="2" t="str">
        <f t="shared" si="28"/>
        <v/>
      </c>
      <c r="AJ445">
        <v>0.09</v>
      </c>
      <c r="AL445">
        <v>0</v>
      </c>
      <c r="AM445">
        <v>0.43</v>
      </c>
      <c r="AO445">
        <v>0.39</v>
      </c>
      <c r="AP445">
        <v>0.09</v>
      </c>
      <c r="AS445" s="2" t="str">
        <f t="shared" si="30"/>
        <v/>
      </c>
      <c r="AT445" s="2" t="str">
        <f>IF(ISNUMBER(AS445),SUMIFS($AS$1:AS445,$A$1:A445,A445,$H$1:H445,H445,$D$1:D445,D445),"")</f>
        <v/>
      </c>
      <c r="AU445">
        <f t="shared" si="31"/>
        <v>8</v>
      </c>
    </row>
    <row r="446" spans="1:47" x14ac:dyDescent="0.25">
      <c r="A446" s="4" t="s">
        <v>119</v>
      </c>
      <c r="B446" t="s">
        <v>90</v>
      </c>
      <c r="C446" s="3">
        <v>42156</v>
      </c>
      <c r="D446">
        <v>1</v>
      </c>
      <c r="F446" t="s">
        <v>92</v>
      </c>
      <c r="G446" t="s">
        <v>97</v>
      </c>
      <c r="H446" s="2">
        <v>2015</v>
      </c>
      <c r="I446" s="2" t="s">
        <v>91</v>
      </c>
      <c r="J446">
        <v>1</v>
      </c>
      <c r="K446" s="2" t="s">
        <v>21</v>
      </c>
      <c r="L446" s="24">
        <v>4337.2492035991727</v>
      </c>
      <c r="N446">
        <v>433.71999999999997</v>
      </c>
      <c r="O446">
        <f t="shared" si="29"/>
        <v>433.71999999999997</v>
      </c>
      <c r="P446" s="2">
        <f>IF(ISNUMBER(O446),SUMIFS(O$1:$O446,A$1:$A446,A446,H$1:$H446,H446,D$1:$D446,D446),"")</f>
        <v>433.71999999999997</v>
      </c>
      <c r="AF446" s="2" t="str">
        <f t="shared" si="28"/>
        <v/>
      </c>
      <c r="AJ446">
        <v>0.38200000000000001</v>
      </c>
      <c r="AL446">
        <v>0</v>
      </c>
      <c r="AM446">
        <v>0.40400000000000003</v>
      </c>
      <c r="AO446">
        <v>0.10100000000000001</v>
      </c>
      <c r="AP446">
        <v>0.113</v>
      </c>
      <c r="AS446" s="2" t="str">
        <f t="shared" si="30"/>
        <v/>
      </c>
      <c r="AT446" s="2" t="str">
        <f>IF(ISNUMBER(AS446),SUMIFS($AS$1:AS446,$A$1:A446,A446,$H$1:H446,H446,$D$1:D446,D446),"")</f>
        <v/>
      </c>
      <c r="AU446">
        <f t="shared" si="31"/>
        <v>8</v>
      </c>
    </row>
    <row r="447" spans="1:47" x14ac:dyDescent="0.25">
      <c r="A447" s="4" t="s">
        <v>119</v>
      </c>
      <c r="B447" t="s">
        <v>90</v>
      </c>
      <c r="C447" s="3">
        <v>42156</v>
      </c>
      <c r="D447">
        <v>2</v>
      </c>
      <c r="F447" t="s">
        <v>92</v>
      </c>
      <c r="G447" t="s">
        <v>97</v>
      </c>
      <c r="H447" s="2">
        <v>2015</v>
      </c>
      <c r="I447" s="2" t="s">
        <v>91</v>
      </c>
      <c r="J447">
        <v>1</v>
      </c>
      <c r="K447" s="2" t="s">
        <v>21</v>
      </c>
      <c r="L447" s="24">
        <v>3952.2484932777006</v>
      </c>
      <c r="N447">
        <v>395.21999999999997</v>
      </c>
      <c r="O447">
        <f t="shared" si="29"/>
        <v>395.21999999999997</v>
      </c>
      <c r="P447" s="2">
        <f>IF(ISNUMBER(O447),SUMIFS(O$1:$O447,A$1:$A447,A447,H$1:$H447,H447,D$1:$D447,D447),"")</f>
        <v>395.21999999999997</v>
      </c>
      <c r="AF447" s="2" t="str">
        <f t="shared" si="28"/>
        <v/>
      </c>
      <c r="AJ447">
        <v>0.312</v>
      </c>
      <c r="AL447">
        <v>0</v>
      </c>
      <c r="AM447">
        <v>0.29699999999999999</v>
      </c>
      <c r="AO447">
        <v>0.30499999999999999</v>
      </c>
      <c r="AP447">
        <v>8.5999999999999993E-2</v>
      </c>
      <c r="AS447" s="2" t="str">
        <f t="shared" si="30"/>
        <v/>
      </c>
      <c r="AT447" s="2" t="str">
        <f>IF(ISNUMBER(AS447),SUMIFS($AS$1:AS447,$A$1:A447,A447,$H$1:H447,H447,$D$1:D447,D447),"")</f>
        <v/>
      </c>
      <c r="AU447">
        <f t="shared" si="31"/>
        <v>8</v>
      </c>
    </row>
    <row r="448" spans="1:47" x14ac:dyDescent="0.25">
      <c r="A448" s="4" t="s">
        <v>119</v>
      </c>
      <c r="B448" t="s">
        <v>90</v>
      </c>
      <c r="C448" s="3">
        <v>42156</v>
      </c>
      <c r="D448">
        <v>3</v>
      </c>
      <c r="F448" t="s">
        <v>92</v>
      </c>
      <c r="G448" t="s">
        <v>97</v>
      </c>
      <c r="H448" s="2">
        <v>2015</v>
      </c>
      <c r="I448" s="2" t="s">
        <v>91</v>
      </c>
      <c r="J448">
        <v>1</v>
      </c>
      <c r="K448" s="2" t="s">
        <v>21</v>
      </c>
      <c r="L448" s="24">
        <v>4433.7383599692694</v>
      </c>
      <c r="N448">
        <v>443.37</v>
      </c>
      <c r="O448">
        <f t="shared" si="29"/>
        <v>443.37</v>
      </c>
      <c r="P448" s="2">
        <f>IF(ISNUMBER(O448),SUMIFS(O$1:$O448,A$1:$A448,A448,H$1:$H448,H448,D$1:$D448,D448),"")</f>
        <v>443.37</v>
      </c>
      <c r="AF448" s="2" t="str">
        <f t="shared" si="28"/>
        <v/>
      </c>
      <c r="AJ448">
        <v>0.30299999999999999</v>
      </c>
      <c r="AL448">
        <v>0</v>
      </c>
      <c r="AM448">
        <v>0.47</v>
      </c>
      <c r="AO448">
        <v>0.20599999999999999</v>
      </c>
      <c r="AP448">
        <v>2.1000000000000001E-2</v>
      </c>
      <c r="AS448" s="2" t="str">
        <f t="shared" si="30"/>
        <v/>
      </c>
      <c r="AT448" s="2" t="str">
        <f>IF(ISNUMBER(AS448),SUMIFS($AS$1:AS448,$A$1:A448,A448,$H$1:H448,H448,$D$1:D448,D448),"")</f>
        <v/>
      </c>
      <c r="AU448">
        <f t="shared" si="31"/>
        <v>8</v>
      </c>
    </row>
    <row r="449" spans="1:47" x14ac:dyDescent="0.25">
      <c r="A449" s="4" t="s">
        <v>119</v>
      </c>
      <c r="B449" t="s">
        <v>90</v>
      </c>
      <c r="C449" s="3">
        <v>42199</v>
      </c>
      <c r="D449">
        <v>1</v>
      </c>
      <c r="F449" t="s">
        <v>92</v>
      </c>
      <c r="G449" t="s">
        <v>97</v>
      </c>
      <c r="H449" s="2">
        <v>2015</v>
      </c>
      <c r="I449" s="2" t="s">
        <v>91</v>
      </c>
      <c r="J449">
        <v>1</v>
      </c>
      <c r="K449" s="2" t="s">
        <v>21</v>
      </c>
      <c r="L449" s="24">
        <v>3760.2251161573204</v>
      </c>
      <c r="N449">
        <v>376.02</v>
      </c>
      <c r="O449">
        <f t="shared" si="29"/>
        <v>376.02</v>
      </c>
      <c r="P449" s="2">
        <f>IF(ISNUMBER(O449),SUMIFS(O$1:$O449,A$1:$A449,A449,H$1:$H449,H449,D$1:$D449,D449),"")</f>
        <v>809.74</v>
      </c>
      <c r="AF449" s="2" t="str">
        <f t="shared" si="28"/>
        <v/>
      </c>
      <c r="AJ449">
        <v>0.23100000000000001</v>
      </c>
      <c r="AL449">
        <v>0</v>
      </c>
      <c r="AM449">
        <v>0.36899999999999999</v>
      </c>
      <c r="AO449">
        <v>0.219</v>
      </c>
      <c r="AP449">
        <v>0.18099999999999999</v>
      </c>
      <c r="AS449" s="2" t="str">
        <f t="shared" si="30"/>
        <v/>
      </c>
      <c r="AT449" s="2" t="str">
        <f>IF(ISNUMBER(AS449),SUMIFS($AS$1:AS449,$A$1:A449,A449,$H$1:H449,H449,$D$1:D449,D449),"")</f>
        <v/>
      </c>
      <c r="AU449">
        <f t="shared" si="31"/>
        <v>8</v>
      </c>
    </row>
    <row r="450" spans="1:47" x14ac:dyDescent="0.25">
      <c r="A450" s="4" t="s">
        <v>119</v>
      </c>
      <c r="B450" t="s">
        <v>90</v>
      </c>
      <c r="C450" s="3">
        <v>42199</v>
      </c>
      <c r="D450">
        <v>2</v>
      </c>
      <c r="F450" t="s">
        <v>92</v>
      </c>
      <c r="G450" t="s">
        <v>97</v>
      </c>
      <c r="H450" s="2">
        <v>2015</v>
      </c>
      <c r="I450" s="2" t="s">
        <v>91</v>
      </c>
      <c r="J450">
        <v>1</v>
      </c>
      <c r="K450" s="2" t="s">
        <v>21</v>
      </c>
      <c r="L450" s="24">
        <v>4298.7210629265346</v>
      </c>
      <c r="N450">
        <v>429.87</v>
      </c>
      <c r="O450">
        <f t="shared" si="29"/>
        <v>429.87</v>
      </c>
      <c r="P450" s="2">
        <f>IF(ISNUMBER(O450),SUMIFS(O$1:$O450,A$1:$A450,A450,H$1:$H450,H450,D$1:$D450,D450),"")</f>
        <v>825.08999999999992</v>
      </c>
      <c r="AF450" s="2" t="str">
        <f t="shared" ref="AF450:AF481" si="32">IF(ISNUMBER(AG450),AG450,"")</f>
        <v/>
      </c>
      <c r="AJ450">
        <v>0.20799999999999999</v>
      </c>
      <c r="AL450">
        <v>0</v>
      </c>
      <c r="AM450">
        <v>0.31900000000000001</v>
      </c>
      <c r="AO450">
        <v>0.3</v>
      </c>
      <c r="AP450">
        <v>0.17299999999999999</v>
      </c>
      <c r="AS450" s="2" t="str">
        <f t="shared" si="30"/>
        <v/>
      </c>
      <c r="AT450" s="2" t="str">
        <f>IF(ISNUMBER(AS450),SUMIFS($AS$1:AS450,$A$1:A450,A450,$H$1:H450,H450,$D$1:D450,D450),"")</f>
        <v/>
      </c>
      <c r="AU450">
        <f t="shared" si="31"/>
        <v>8</v>
      </c>
    </row>
    <row r="451" spans="1:47" x14ac:dyDescent="0.25">
      <c r="A451" s="4" t="s">
        <v>119</v>
      </c>
      <c r="B451" t="s">
        <v>90</v>
      </c>
      <c r="C451" s="3">
        <v>42199</v>
      </c>
      <c r="D451">
        <v>3</v>
      </c>
      <c r="F451" t="s">
        <v>92</v>
      </c>
      <c r="G451" t="s">
        <v>97</v>
      </c>
      <c r="H451" s="2">
        <v>2015</v>
      </c>
      <c r="I451" s="2" t="s">
        <v>91</v>
      </c>
      <c r="J451">
        <v>1</v>
      </c>
      <c r="K451" s="2" t="s">
        <v>21</v>
      </c>
      <c r="L451" s="24">
        <v>4504.4563364198875</v>
      </c>
      <c r="N451">
        <v>450.45</v>
      </c>
      <c r="O451">
        <f t="shared" ref="O451:O481" si="33">N451</f>
        <v>450.45</v>
      </c>
      <c r="P451" s="2">
        <f>IF(ISNUMBER(O451),SUMIFS(O$1:$O451,A$1:$A451,A451,H$1:$H451,H451,D$1:$D451,D451),"")</f>
        <v>893.81999999999994</v>
      </c>
      <c r="AF451" s="2" t="str">
        <f t="shared" si="32"/>
        <v/>
      </c>
      <c r="AJ451">
        <v>0.10299999999999999</v>
      </c>
      <c r="AL451">
        <v>0</v>
      </c>
      <c r="AM451">
        <v>0.39200000000000002</v>
      </c>
      <c r="AO451">
        <v>0.45100000000000001</v>
      </c>
      <c r="AP451">
        <v>5.3999999999999999E-2</v>
      </c>
      <c r="AS451" s="2" t="str">
        <f t="shared" si="30"/>
        <v/>
      </c>
      <c r="AT451" s="2" t="str">
        <f>IF(ISNUMBER(AS451),SUMIFS($AS$1:AS451,$A$1:A451,A451,$H$1:H451,H451,$D$1:D451,D451),"")</f>
        <v/>
      </c>
      <c r="AU451">
        <f t="shared" si="31"/>
        <v>8</v>
      </c>
    </row>
    <row r="452" spans="1:47" x14ac:dyDescent="0.25">
      <c r="A452" s="4" t="s">
        <v>119</v>
      </c>
      <c r="B452" t="s">
        <v>90</v>
      </c>
      <c r="C452" s="3">
        <v>42240</v>
      </c>
      <c r="D452">
        <v>1</v>
      </c>
      <c r="F452" t="s">
        <v>92</v>
      </c>
      <c r="G452" t="s">
        <v>97</v>
      </c>
      <c r="H452" s="2">
        <v>2015</v>
      </c>
      <c r="I452" s="2" t="s">
        <v>91</v>
      </c>
      <c r="J452">
        <v>1</v>
      </c>
      <c r="K452" s="2" t="s">
        <v>21</v>
      </c>
      <c r="L452" s="24">
        <v>2093.3551510653033</v>
      </c>
      <c r="N452">
        <v>209.34</v>
      </c>
      <c r="O452">
        <f t="shared" si="33"/>
        <v>209.34</v>
      </c>
      <c r="P452" s="2">
        <f>IF(ISNUMBER(O452),SUMIFS(O$1:$O452,A$1:$A452,A452,H$1:$H452,H452,D$1:$D452,D452),"")</f>
        <v>1019.08</v>
      </c>
      <c r="AF452" s="2" t="str">
        <f t="shared" si="32"/>
        <v/>
      </c>
      <c r="AJ452">
        <v>0</v>
      </c>
      <c r="AL452">
        <v>0</v>
      </c>
      <c r="AM452">
        <v>0.69799999999999995</v>
      </c>
      <c r="AO452">
        <v>0.11899999999999999</v>
      </c>
      <c r="AP452">
        <v>0.183</v>
      </c>
      <c r="AS452" s="2" t="str">
        <f t="shared" si="30"/>
        <v/>
      </c>
      <c r="AT452" s="2" t="str">
        <f>IF(ISNUMBER(AS452),SUMIFS($AS$1:AS452,$A$1:A452,A452,$H$1:H452,H452,$D$1:D452,D452),"")</f>
        <v/>
      </c>
      <c r="AU452">
        <f t="shared" si="31"/>
        <v>8</v>
      </c>
    </row>
    <row r="453" spans="1:47" x14ac:dyDescent="0.25">
      <c r="A453" s="4" t="s">
        <v>119</v>
      </c>
      <c r="B453" t="s">
        <v>90</v>
      </c>
      <c r="C453" s="3">
        <v>42240</v>
      </c>
      <c r="D453">
        <v>2</v>
      </c>
      <c r="F453" t="s">
        <v>92</v>
      </c>
      <c r="G453" t="s">
        <v>97</v>
      </c>
      <c r="H453" s="2">
        <v>2015</v>
      </c>
      <c r="I453" s="2" t="s">
        <v>91</v>
      </c>
      <c r="J453">
        <v>1</v>
      </c>
      <c r="K453" s="2" t="s">
        <v>21</v>
      </c>
      <c r="L453" s="24">
        <v>2488.942800618061</v>
      </c>
      <c r="N453">
        <v>248.89000000000001</v>
      </c>
      <c r="O453">
        <f t="shared" si="33"/>
        <v>248.89000000000001</v>
      </c>
      <c r="P453" s="2">
        <f>IF(ISNUMBER(O453),SUMIFS(O$1:$O453,A$1:$A453,A453,H$1:$H453,H453,D$1:$D453,D453),"")</f>
        <v>1073.98</v>
      </c>
      <c r="AF453" s="2" t="str">
        <f t="shared" si="32"/>
        <v/>
      </c>
      <c r="AJ453">
        <v>7.6999999999999999E-2</v>
      </c>
      <c r="AL453">
        <v>0</v>
      </c>
      <c r="AM453">
        <v>0.314</v>
      </c>
      <c r="AO453">
        <v>0.48199999999999998</v>
      </c>
      <c r="AP453">
        <v>0.127</v>
      </c>
      <c r="AS453" s="2" t="str">
        <f t="shared" si="30"/>
        <v/>
      </c>
      <c r="AT453" s="2" t="str">
        <f>IF(ISNUMBER(AS453),SUMIFS($AS$1:AS453,$A$1:A453,A453,$H$1:H453,H453,$D$1:D453,D453),"")</f>
        <v/>
      </c>
      <c r="AU453">
        <f t="shared" si="31"/>
        <v>8</v>
      </c>
    </row>
    <row r="454" spans="1:47" x14ac:dyDescent="0.25">
      <c r="A454" s="4" t="s">
        <v>119</v>
      </c>
      <c r="B454" t="s">
        <v>90</v>
      </c>
      <c r="C454" s="3">
        <v>42240</v>
      </c>
      <c r="D454">
        <v>3</v>
      </c>
      <c r="F454" t="s">
        <v>92</v>
      </c>
      <c r="G454" t="s">
        <v>97</v>
      </c>
      <c r="H454" s="2">
        <v>2015</v>
      </c>
      <c r="I454" s="2" t="s">
        <v>91</v>
      </c>
      <c r="J454">
        <v>1</v>
      </c>
      <c r="K454" s="2" t="s">
        <v>21</v>
      </c>
      <c r="L454" s="24">
        <v>2574.1248800711091</v>
      </c>
      <c r="N454">
        <v>257.40999999999997</v>
      </c>
      <c r="O454">
        <f t="shared" si="33"/>
        <v>257.40999999999997</v>
      </c>
      <c r="P454" s="2">
        <f>IF(ISNUMBER(O454),SUMIFS(O$1:$O454,A$1:$A454,A454,H$1:$H454,H454,D$1:$D454,D454),"")</f>
        <v>1151.23</v>
      </c>
      <c r="AF454" s="2" t="str">
        <f t="shared" si="32"/>
        <v/>
      </c>
      <c r="AJ454">
        <v>4.8000000000000001E-2</v>
      </c>
      <c r="AL454">
        <v>0</v>
      </c>
      <c r="AM454">
        <v>0.438</v>
      </c>
      <c r="AO454">
        <v>0.48699999999999999</v>
      </c>
      <c r="AP454">
        <v>2.7E-2</v>
      </c>
      <c r="AS454" s="2" t="str">
        <f t="shared" si="30"/>
        <v/>
      </c>
      <c r="AT454" s="2" t="str">
        <f>IF(ISNUMBER(AS454),SUMIFS($AS$1:AS454,$A$1:A454,A454,$H$1:H454,H454,$D$1:D454,D454),"")</f>
        <v/>
      </c>
      <c r="AU454">
        <f t="shared" si="31"/>
        <v>8</v>
      </c>
    </row>
    <row r="455" spans="1:47" x14ac:dyDescent="0.25">
      <c r="A455" s="4" t="s">
        <v>119</v>
      </c>
      <c r="B455" t="s">
        <v>90</v>
      </c>
      <c r="C455" s="3">
        <v>42296</v>
      </c>
      <c r="D455">
        <v>1</v>
      </c>
      <c r="F455" t="s">
        <v>92</v>
      </c>
      <c r="G455" t="s">
        <v>97</v>
      </c>
      <c r="H455" s="2">
        <v>2015</v>
      </c>
      <c r="I455" s="2" t="s">
        <v>91</v>
      </c>
      <c r="J455">
        <v>1</v>
      </c>
      <c r="K455" s="2" t="s">
        <v>21</v>
      </c>
      <c r="L455" s="24">
        <v>350.57804358356248</v>
      </c>
      <c r="N455">
        <v>35.06</v>
      </c>
      <c r="O455">
        <f t="shared" si="33"/>
        <v>35.06</v>
      </c>
      <c r="P455" s="2">
        <f>IF(ISNUMBER(O455),SUMIFS(O$1:$O455,A$1:$A455,A455,H$1:$H455,H455,D$1:$D455,D455),"")</f>
        <v>1054.1400000000001</v>
      </c>
      <c r="AF455" s="2" t="str">
        <f t="shared" si="32"/>
        <v/>
      </c>
      <c r="AJ455">
        <v>0.27</v>
      </c>
      <c r="AL455">
        <v>0</v>
      </c>
      <c r="AM455">
        <v>0.53200000000000003</v>
      </c>
      <c r="AO455">
        <v>0.125</v>
      </c>
      <c r="AP455">
        <v>7.2999999999999995E-2</v>
      </c>
      <c r="AS455" s="2" t="str">
        <f t="shared" si="30"/>
        <v/>
      </c>
      <c r="AT455" s="2" t="str">
        <f>IF(ISNUMBER(AS455),SUMIFS($AS$1:AS455,$A$1:A455,A455,$H$1:H455,H455,$D$1:D455,D455),"")</f>
        <v/>
      </c>
      <c r="AU455">
        <f t="shared" si="31"/>
        <v>8</v>
      </c>
    </row>
    <row r="456" spans="1:47" x14ac:dyDescent="0.25">
      <c r="A456" s="4" t="s">
        <v>119</v>
      </c>
      <c r="B456" t="s">
        <v>90</v>
      </c>
      <c r="C456" s="3">
        <v>42296</v>
      </c>
      <c r="D456">
        <v>2</v>
      </c>
      <c r="F456" t="s">
        <v>92</v>
      </c>
      <c r="G456" t="s">
        <v>97</v>
      </c>
      <c r="H456" s="2">
        <v>2015</v>
      </c>
      <c r="I456" s="2" t="s">
        <v>91</v>
      </c>
      <c r="J456">
        <v>1</v>
      </c>
      <c r="K456" s="2" t="s">
        <v>21</v>
      </c>
      <c r="L456" s="24">
        <v>443.55340461652008</v>
      </c>
      <c r="N456">
        <v>44.36</v>
      </c>
      <c r="O456">
        <f t="shared" si="33"/>
        <v>44.36</v>
      </c>
      <c r="P456" s="2">
        <f>IF(ISNUMBER(O456),SUMIFS(O$1:$O456,A$1:$A456,A456,H$1:$H456,H456,D$1:$D456,D456),"")</f>
        <v>1118.3399999999999</v>
      </c>
      <c r="AF456" s="2" t="str">
        <f t="shared" si="32"/>
        <v/>
      </c>
      <c r="AJ456">
        <v>0.188</v>
      </c>
      <c r="AL456">
        <v>0</v>
      </c>
      <c r="AM456">
        <v>0.501</v>
      </c>
      <c r="AO456">
        <v>0.26500000000000001</v>
      </c>
      <c r="AP456">
        <v>4.5999999999999999E-2</v>
      </c>
      <c r="AS456" s="2" t="str">
        <f t="shared" si="30"/>
        <v/>
      </c>
      <c r="AT456" s="2" t="str">
        <f>IF(ISNUMBER(AS456),SUMIFS($AS$1:AS456,$A$1:A456,A456,$H$1:H456,H456,$D$1:D456,D456),"")</f>
        <v/>
      </c>
      <c r="AU456">
        <f t="shared" si="31"/>
        <v>8</v>
      </c>
    </row>
    <row r="457" spans="1:47" x14ac:dyDescent="0.25">
      <c r="A457" s="4" t="s">
        <v>119</v>
      </c>
      <c r="B457" t="s">
        <v>90</v>
      </c>
      <c r="C457" s="3">
        <v>42296</v>
      </c>
      <c r="D457">
        <v>3</v>
      </c>
      <c r="F457" t="s">
        <v>92</v>
      </c>
      <c r="G457" t="s">
        <v>97</v>
      </c>
      <c r="H457" s="2">
        <v>2015</v>
      </c>
      <c r="I457" s="2" t="s">
        <v>91</v>
      </c>
      <c r="J457">
        <v>1</v>
      </c>
      <c r="K457" s="2" t="s">
        <v>21</v>
      </c>
      <c r="L457" s="24">
        <v>497.5300918451548</v>
      </c>
      <c r="N457">
        <v>49.75</v>
      </c>
      <c r="O457">
        <f t="shared" si="33"/>
        <v>49.75</v>
      </c>
      <c r="P457" s="2">
        <f>IF(ISNUMBER(O457),SUMIFS(O$1:$O457,A$1:$A457,A457,H$1:$H457,H457,D$1:$D457,D457),"")</f>
        <v>1200.98</v>
      </c>
      <c r="AF457" s="2" t="str">
        <f t="shared" si="32"/>
        <v/>
      </c>
      <c r="AJ457">
        <v>0.16700000000000001</v>
      </c>
      <c r="AL457">
        <v>0</v>
      </c>
      <c r="AM457">
        <v>0.59099999999999997</v>
      </c>
      <c r="AO457">
        <v>0.214</v>
      </c>
      <c r="AP457">
        <v>2.9000000000000001E-2</v>
      </c>
      <c r="AS457" s="2" t="str">
        <f t="shared" si="30"/>
        <v/>
      </c>
      <c r="AT457" s="2" t="str">
        <f>IF(ISNUMBER(AS457),SUMIFS($AS$1:AS457,$A$1:A457,A457,$H$1:H457,H457,$D$1:D457,D457),"")</f>
        <v/>
      </c>
      <c r="AU457">
        <f t="shared" si="31"/>
        <v>8</v>
      </c>
    </row>
    <row r="458" spans="1:47" x14ac:dyDescent="0.25">
      <c r="A458" s="4" t="s">
        <v>120</v>
      </c>
      <c r="B458" t="s">
        <v>90</v>
      </c>
      <c r="C458" s="3">
        <v>41781</v>
      </c>
      <c r="D458">
        <v>1</v>
      </c>
      <c r="F458" t="s">
        <v>94</v>
      </c>
      <c r="G458" t="s">
        <v>97</v>
      </c>
      <c r="H458" s="2">
        <v>2014</v>
      </c>
      <c r="I458" s="2" t="s">
        <v>91</v>
      </c>
      <c r="J458">
        <v>1</v>
      </c>
      <c r="K458" s="2" t="s">
        <v>21</v>
      </c>
      <c r="L458" s="24">
        <v>5973.5232315455669</v>
      </c>
      <c r="N458">
        <v>597.35</v>
      </c>
      <c r="O458">
        <f t="shared" si="33"/>
        <v>597.35</v>
      </c>
      <c r="P458" s="2">
        <f>IF(ISNUMBER(O458),SUMIFS(O$1:$O458,A$1:$A458,A458,H$1:$H458,H458,D$1:$D458,D458),"")</f>
        <v>597.35</v>
      </c>
      <c r="AF458" s="2" t="str">
        <f t="shared" si="32"/>
        <v/>
      </c>
      <c r="AJ458">
        <v>0.27400000000000002</v>
      </c>
      <c r="AL458">
        <v>0</v>
      </c>
      <c r="AM458">
        <v>0.35699999999999998</v>
      </c>
      <c r="AO458">
        <v>0.36799999999999999</v>
      </c>
      <c r="AP458">
        <v>2E-3</v>
      </c>
      <c r="AS458" s="2" t="str">
        <f t="shared" si="30"/>
        <v/>
      </c>
      <c r="AT458" s="2" t="str">
        <f>IF(ISNUMBER(AS458),SUMIFS($AS$1:AS458,$A$1:A458,A458,$H$1:H458,H458,$D$1:D458,D458),"")</f>
        <v/>
      </c>
      <c r="AU458">
        <f t="shared" si="31"/>
        <v>8</v>
      </c>
    </row>
    <row r="459" spans="1:47" x14ac:dyDescent="0.25">
      <c r="A459" s="4" t="s">
        <v>120</v>
      </c>
      <c r="B459" t="s">
        <v>90</v>
      </c>
      <c r="C459" s="3">
        <v>41781</v>
      </c>
      <c r="D459">
        <v>2</v>
      </c>
      <c r="F459" t="s">
        <v>94</v>
      </c>
      <c r="G459" t="s">
        <v>97</v>
      </c>
      <c r="H459" s="2">
        <v>2014</v>
      </c>
      <c r="I459" s="2" t="s">
        <v>91</v>
      </c>
      <c r="J459">
        <v>1</v>
      </c>
      <c r="K459" s="2" t="s">
        <v>21</v>
      </c>
      <c r="L459" s="24">
        <v>5797.0490393398422</v>
      </c>
      <c r="N459">
        <v>579.70000000000005</v>
      </c>
      <c r="O459">
        <f t="shared" si="33"/>
        <v>579.70000000000005</v>
      </c>
      <c r="P459" s="2">
        <f>IF(ISNUMBER(O459),SUMIFS(O$1:$O459,A$1:$A459,A459,H$1:$H459,H459,D$1:$D459,D459),"")</f>
        <v>579.70000000000005</v>
      </c>
      <c r="AF459" s="2" t="str">
        <f t="shared" si="32"/>
        <v/>
      </c>
      <c r="AJ459">
        <v>0.33300000000000002</v>
      </c>
      <c r="AL459">
        <v>0</v>
      </c>
      <c r="AM459">
        <v>0.34399999999999997</v>
      </c>
      <c r="AO459">
        <v>0.317</v>
      </c>
      <c r="AP459">
        <v>6.0000000000000001E-3</v>
      </c>
      <c r="AS459" s="2" t="str">
        <f t="shared" si="30"/>
        <v/>
      </c>
      <c r="AT459" s="2" t="str">
        <f>IF(ISNUMBER(AS459),SUMIFS($AS$1:AS459,$A$1:A459,A459,$H$1:H459,H459,$D$1:D459,D459),"")</f>
        <v/>
      </c>
      <c r="AU459">
        <f t="shared" si="31"/>
        <v>8</v>
      </c>
    </row>
    <row r="460" spans="1:47" x14ac:dyDescent="0.25">
      <c r="A460" s="4" t="s">
        <v>120</v>
      </c>
      <c r="B460" t="s">
        <v>90</v>
      </c>
      <c r="C460" s="3">
        <v>41781</v>
      </c>
      <c r="D460">
        <v>3</v>
      </c>
      <c r="F460" t="s">
        <v>94</v>
      </c>
      <c r="G460" t="s">
        <v>97</v>
      </c>
      <c r="H460" s="2">
        <v>2014</v>
      </c>
      <c r="I460" s="2" t="s">
        <v>91</v>
      </c>
      <c r="J460">
        <v>1</v>
      </c>
      <c r="K460" s="2" t="s">
        <v>21</v>
      </c>
      <c r="L460" s="24">
        <v>6260.21428705785</v>
      </c>
      <c r="N460">
        <v>626.02</v>
      </c>
      <c r="O460">
        <f t="shared" si="33"/>
        <v>626.02</v>
      </c>
      <c r="P460" s="2">
        <f>IF(ISNUMBER(O460),SUMIFS(O$1:$O460,A$1:$A460,A460,H$1:$H460,H460,D$1:$D460,D460),"")</f>
        <v>626.02</v>
      </c>
      <c r="AF460" s="2" t="str">
        <f t="shared" si="32"/>
        <v/>
      </c>
      <c r="AJ460">
        <v>0.30499999999999999</v>
      </c>
      <c r="AL460">
        <v>0</v>
      </c>
      <c r="AM460">
        <v>0.307</v>
      </c>
      <c r="AO460">
        <v>0.37</v>
      </c>
      <c r="AP460">
        <v>1.7999999999999999E-2</v>
      </c>
      <c r="AS460" s="2" t="str">
        <f t="shared" si="30"/>
        <v/>
      </c>
      <c r="AT460" s="2" t="str">
        <f>IF(ISNUMBER(AS460),SUMIFS($AS$1:AS460,$A$1:A460,A460,$H$1:H460,H460,$D$1:D460,D460),"")</f>
        <v/>
      </c>
      <c r="AU460">
        <f t="shared" si="31"/>
        <v>8</v>
      </c>
    </row>
    <row r="461" spans="1:47" x14ac:dyDescent="0.25">
      <c r="A461" s="4" t="s">
        <v>120</v>
      </c>
      <c r="B461" t="s">
        <v>90</v>
      </c>
      <c r="C461" s="3">
        <v>41822</v>
      </c>
      <c r="D461">
        <v>1</v>
      </c>
      <c r="F461" t="s">
        <v>94</v>
      </c>
      <c r="G461" t="s">
        <v>97</v>
      </c>
      <c r="H461" s="2">
        <v>2014</v>
      </c>
      <c r="I461" s="2" t="s">
        <v>91</v>
      </c>
      <c r="J461">
        <v>1</v>
      </c>
      <c r="K461" s="2" t="s">
        <v>21</v>
      </c>
      <c r="L461" s="24">
        <v>4673.9606162691498</v>
      </c>
      <c r="N461">
        <v>467.4</v>
      </c>
      <c r="O461">
        <f t="shared" si="33"/>
        <v>467.4</v>
      </c>
      <c r="P461" s="2">
        <f>IF(ISNUMBER(O461),SUMIFS(O$1:$O461,A$1:$A461,A461,H$1:$H461,H461,D$1:$D461,D461),"")</f>
        <v>1064.75</v>
      </c>
      <c r="AF461" s="2" t="str">
        <f t="shared" si="32"/>
        <v/>
      </c>
      <c r="AJ461">
        <v>0.127</v>
      </c>
      <c r="AL461">
        <v>0</v>
      </c>
      <c r="AM461">
        <v>0.61</v>
      </c>
      <c r="AO461">
        <v>0.219</v>
      </c>
      <c r="AP461">
        <v>4.3999999999999997E-2</v>
      </c>
      <c r="AS461" s="2" t="str">
        <f t="shared" si="30"/>
        <v/>
      </c>
      <c r="AT461" s="2" t="str">
        <f>IF(ISNUMBER(AS461),SUMIFS($AS$1:AS461,$A$1:A461,A461,$H$1:H461,H461,$D$1:D461,D461),"")</f>
        <v/>
      </c>
      <c r="AU461">
        <f t="shared" si="31"/>
        <v>8</v>
      </c>
    </row>
    <row r="462" spans="1:47" x14ac:dyDescent="0.25">
      <c r="A462" s="4" t="s">
        <v>120</v>
      </c>
      <c r="B462" t="s">
        <v>90</v>
      </c>
      <c r="C462" s="3">
        <v>41822</v>
      </c>
      <c r="D462">
        <v>2</v>
      </c>
      <c r="F462" t="s">
        <v>94</v>
      </c>
      <c r="G462" t="s">
        <v>97</v>
      </c>
      <c r="H462" s="2">
        <v>2014</v>
      </c>
      <c r="I462" s="2" t="s">
        <v>91</v>
      </c>
      <c r="J462">
        <v>1</v>
      </c>
      <c r="K462" s="2" t="s">
        <v>21</v>
      </c>
      <c r="L462" s="24">
        <v>4965.5389395235479</v>
      </c>
      <c r="N462">
        <v>496.55</v>
      </c>
      <c r="O462">
        <f t="shared" si="33"/>
        <v>496.55</v>
      </c>
      <c r="P462" s="2">
        <f>IF(ISNUMBER(O462),SUMIFS(O$1:$O462,A$1:$A462,A462,H$1:$H462,H462,D$1:$D462,D462),"")</f>
        <v>1076.25</v>
      </c>
      <c r="AF462" s="2" t="str">
        <f t="shared" si="32"/>
        <v/>
      </c>
      <c r="AJ462">
        <v>0.17599999999999999</v>
      </c>
      <c r="AL462">
        <v>0</v>
      </c>
      <c r="AM462">
        <v>0.38900000000000001</v>
      </c>
      <c r="AO462">
        <v>0.42699999999999999</v>
      </c>
      <c r="AP462">
        <v>8.9999999999999993E-3</v>
      </c>
      <c r="AS462" s="2" t="str">
        <f t="shared" si="30"/>
        <v/>
      </c>
      <c r="AT462" s="2" t="str">
        <f>IF(ISNUMBER(AS462),SUMIFS($AS$1:AS462,$A$1:A462,A462,$H$1:H462,H462,$D$1:D462,D462),"")</f>
        <v/>
      </c>
      <c r="AU462">
        <f t="shared" si="31"/>
        <v>8</v>
      </c>
    </row>
    <row r="463" spans="1:47" x14ac:dyDescent="0.25">
      <c r="A463" s="4" t="s">
        <v>120</v>
      </c>
      <c r="B463" t="s">
        <v>90</v>
      </c>
      <c r="C463" s="3">
        <v>41822</v>
      </c>
      <c r="D463">
        <v>3</v>
      </c>
      <c r="F463" t="s">
        <v>94</v>
      </c>
      <c r="G463" t="s">
        <v>97</v>
      </c>
      <c r="H463" s="2">
        <v>2014</v>
      </c>
      <c r="I463" s="2" t="s">
        <v>91</v>
      </c>
      <c r="J463">
        <v>1</v>
      </c>
      <c r="K463" s="2" t="s">
        <v>21</v>
      </c>
      <c r="L463" s="24">
        <v>4803.1785996304825</v>
      </c>
      <c r="N463">
        <v>480.32</v>
      </c>
      <c r="O463">
        <f t="shared" si="33"/>
        <v>480.32</v>
      </c>
      <c r="P463" s="2">
        <f>IF(ISNUMBER(O463),SUMIFS(O$1:$O463,A$1:$A463,A463,H$1:$H463,H463,D$1:$D463,D463),"")</f>
        <v>1106.3399999999999</v>
      </c>
      <c r="AF463" s="2" t="str">
        <f t="shared" si="32"/>
        <v/>
      </c>
      <c r="AJ463">
        <v>0.126</v>
      </c>
      <c r="AL463">
        <v>0</v>
      </c>
      <c r="AM463">
        <v>0.629</v>
      </c>
      <c r="AO463">
        <v>0.23599999999999999</v>
      </c>
      <c r="AP463">
        <v>8.9999999999999993E-3</v>
      </c>
      <c r="AS463" s="2" t="str">
        <f t="shared" si="30"/>
        <v/>
      </c>
      <c r="AT463" s="2" t="str">
        <f>IF(ISNUMBER(AS463),SUMIFS($AS$1:AS463,$A$1:A463,A463,$H$1:H463,H463,$D$1:D463,D463),"")</f>
        <v/>
      </c>
      <c r="AU463">
        <f t="shared" si="31"/>
        <v>8</v>
      </c>
    </row>
    <row r="464" spans="1:47" x14ac:dyDescent="0.25">
      <c r="A464" s="4" t="s">
        <v>120</v>
      </c>
      <c r="B464" t="s">
        <v>90</v>
      </c>
      <c r="C464" s="3">
        <v>41871</v>
      </c>
      <c r="D464">
        <v>1</v>
      </c>
      <c r="F464" t="s">
        <v>94</v>
      </c>
      <c r="G464" t="s">
        <v>97</v>
      </c>
      <c r="H464" s="2">
        <v>2014</v>
      </c>
      <c r="I464" s="2" t="s">
        <v>91</v>
      </c>
      <c r="J464">
        <v>1</v>
      </c>
      <c r="K464" s="2" t="s">
        <v>21</v>
      </c>
      <c r="L464" s="24">
        <v>4776.5415443860829</v>
      </c>
      <c r="N464">
        <v>477.65</v>
      </c>
      <c r="O464">
        <f t="shared" si="33"/>
        <v>477.65</v>
      </c>
      <c r="P464" s="2">
        <f>IF(ISNUMBER(O464),SUMIFS(O$1:$O464,A$1:$A464,A464,H$1:$H464,H464,D$1:$D464,D464),"")</f>
        <v>1542.4</v>
      </c>
      <c r="AF464" s="2" t="str">
        <f t="shared" si="32"/>
        <v/>
      </c>
      <c r="AJ464">
        <v>3.3000000000000002E-2</v>
      </c>
      <c r="AL464">
        <v>0</v>
      </c>
      <c r="AM464">
        <v>0.28999999999999998</v>
      </c>
      <c r="AO464">
        <v>0.65500000000000003</v>
      </c>
      <c r="AP464">
        <v>2.1999999999999999E-2</v>
      </c>
      <c r="AS464" s="2" t="str">
        <f t="shared" si="30"/>
        <v/>
      </c>
      <c r="AT464" s="2" t="str">
        <f>IF(ISNUMBER(AS464),SUMIFS($AS$1:AS464,$A$1:A464,A464,$H$1:H464,H464,$D$1:D464,D464),"")</f>
        <v/>
      </c>
      <c r="AU464">
        <f t="shared" si="31"/>
        <v>8</v>
      </c>
    </row>
    <row r="465" spans="1:47" x14ac:dyDescent="0.25">
      <c r="A465" s="4" t="s">
        <v>120</v>
      </c>
      <c r="B465" t="s">
        <v>90</v>
      </c>
      <c r="C465" s="3">
        <v>41871</v>
      </c>
      <c r="D465">
        <v>2</v>
      </c>
      <c r="F465" t="s">
        <v>94</v>
      </c>
      <c r="G465" t="s">
        <v>97</v>
      </c>
      <c r="H465" s="2">
        <v>2014</v>
      </c>
      <c r="I465" s="2" t="s">
        <v>91</v>
      </c>
      <c r="J465">
        <v>1</v>
      </c>
      <c r="K465" s="2" t="s">
        <v>21</v>
      </c>
      <c r="L465" s="24">
        <v>4895.9256913658428</v>
      </c>
      <c r="N465">
        <v>489.59</v>
      </c>
      <c r="O465">
        <f t="shared" si="33"/>
        <v>489.59</v>
      </c>
      <c r="P465" s="2">
        <f>IF(ISNUMBER(O465),SUMIFS(O$1:$O465,A$1:$A465,A465,H$1:$H465,H465,D$1:$D465,D465),"")</f>
        <v>1565.84</v>
      </c>
      <c r="AF465" s="2" t="str">
        <f t="shared" si="32"/>
        <v/>
      </c>
      <c r="AJ465">
        <v>3.7999999999999999E-2</v>
      </c>
      <c r="AL465">
        <v>0</v>
      </c>
      <c r="AM465">
        <v>0.31900000000000001</v>
      </c>
      <c r="AO465">
        <v>0.63200000000000001</v>
      </c>
      <c r="AP465">
        <v>1.0999999999999999E-2</v>
      </c>
      <c r="AS465" s="2" t="str">
        <f t="shared" si="30"/>
        <v/>
      </c>
      <c r="AT465" s="2" t="str">
        <f>IF(ISNUMBER(AS465),SUMIFS($AS$1:AS465,$A$1:A465,A465,$H$1:H465,H465,$D$1:D465,D465),"")</f>
        <v/>
      </c>
      <c r="AU465">
        <f t="shared" si="31"/>
        <v>8</v>
      </c>
    </row>
    <row r="466" spans="1:47" x14ac:dyDescent="0.25">
      <c r="A466" s="4" t="s">
        <v>120</v>
      </c>
      <c r="B466" t="s">
        <v>90</v>
      </c>
      <c r="C466" s="3">
        <v>41871</v>
      </c>
      <c r="D466">
        <v>3</v>
      </c>
      <c r="F466" t="s">
        <v>94</v>
      </c>
      <c r="G466" t="s">
        <v>97</v>
      </c>
      <c r="H466" s="2">
        <v>2014</v>
      </c>
      <c r="I466" s="2" t="s">
        <v>91</v>
      </c>
      <c r="J466">
        <v>1</v>
      </c>
      <c r="K466" s="2" t="s">
        <v>21</v>
      </c>
      <c r="L466" s="24">
        <v>4752.8214230343592</v>
      </c>
      <c r="N466">
        <v>475.28000000000003</v>
      </c>
      <c r="O466">
        <f t="shared" si="33"/>
        <v>475.28000000000003</v>
      </c>
      <c r="P466" s="2">
        <f>IF(ISNUMBER(O466),SUMIFS(O$1:$O466,A$1:$A466,A466,H$1:$H466,H466,D$1:$D466,D466),"")</f>
        <v>1581.62</v>
      </c>
      <c r="AF466" s="2" t="str">
        <f t="shared" si="32"/>
        <v/>
      </c>
      <c r="AJ466">
        <v>4.2000000000000003E-2</v>
      </c>
      <c r="AL466">
        <v>0</v>
      </c>
      <c r="AM466">
        <v>0.26</v>
      </c>
      <c r="AO466">
        <v>0.66500000000000004</v>
      </c>
      <c r="AP466">
        <v>3.3000000000000002E-2</v>
      </c>
      <c r="AS466" s="2" t="str">
        <f t="shared" si="30"/>
        <v/>
      </c>
      <c r="AT466" s="2" t="str">
        <f>IF(ISNUMBER(AS466),SUMIFS($AS$1:AS466,$A$1:A466,A466,$H$1:H466,H466,$D$1:D466,D466),"")</f>
        <v/>
      </c>
      <c r="AU466">
        <f t="shared" si="31"/>
        <v>8</v>
      </c>
    </row>
    <row r="467" spans="1:47" x14ac:dyDescent="0.25">
      <c r="A467" s="4" t="s">
        <v>120</v>
      </c>
      <c r="B467" t="s">
        <v>90</v>
      </c>
      <c r="C467" s="3">
        <v>41918</v>
      </c>
      <c r="D467">
        <v>1</v>
      </c>
      <c r="F467" t="s">
        <v>94</v>
      </c>
      <c r="G467" t="s">
        <v>97</v>
      </c>
      <c r="H467" s="2">
        <v>2014</v>
      </c>
      <c r="I467" s="2" t="s">
        <v>91</v>
      </c>
      <c r="J467">
        <v>1</v>
      </c>
      <c r="K467" s="2" t="s">
        <v>21</v>
      </c>
      <c r="L467" s="24">
        <v>2052.5915295872092</v>
      </c>
      <c r="N467">
        <v>205.26</v>
      </c>
      <c r="O467">
        <f t="shared" si="33"/>
        <v>205.26</v>
      </c>
      <c r="P467" s="2">
        <f>IF(ISNUMBER(O467),SUMIFS(O$1:$O467,A$1:$A467,A467,H$1:$H467,H467,D$1:$D467,D467),"")</f>
        <v>1747.66</v>
      </c>
      <c r="AF467" s="2" t="str">
        <f t="shared" si="32"/>
        <v/>
      </c>
      <c r="AJ467">
        <v>9.4E-2</v>
      </c>
      <c r="AL467">
        <v>0</v>
      </c>
      <c r="AM467">
        <v>0.49</v>
      </c>
      <c r="AO467">
        <v>0.33900000000000002</v>
      </c>
      <c r="AP467">
        <v>7.8E-2</v>
      </c>
      <c r="AS467" s="2" t="str">
        <f t="shared" si="30"/>
        <v/>
      </c>
      <c r="AT467" s="2" t="str">
        <f>IF(ISNUMBER(AS467),SUMIFS($AS$1:AS467,$A$1:A467,A467,$H$1:H467,H467,$D$1:D467,D467),"")</f>
        <v/>
      </c>
      <c r="AU467">
        <f t="shared" si="31"/>
        <v>8</v>
      </c>
    </row>
    <row r="468" spans="1:47" x14ac:dyDescent="0.25">
      <c r="A468" s="4" t="s">
        <v>120</v>
      </c>
      <c r="B468" t="s">
        <v>90</v>
      </c>
      <c r="C468" s="3">
        <v>41918</v>
      </c>
      <c r="D468">
        <v>2</v>
      </c>
      <c r="F468" t="s">
        <v>94</v>
      </c>
      <c r="G468" t="s">
        <v>97</v>
      </c>
      <c r="H468" s="2">
        <v>2014</v>
      </c>
      <c r="I468" s="2" t="s">
        <v>91</v>
      </c>
      <c r="J468">
        <v>1</v>
      </c>
      <c r="K468" s="2" t="s">
        <v>21</v>
      </c>
      <c r="L468" s="24">
        <v>2181.3225689247238</v>
      </c>
      <c r="N468">
        <v>218.13000000000002</v>
      </c>
      <c r="O468">
        <f t="shared" si="33"/>
        <v>218.13000000000002</v>
      </c>
      <c r="P468" s="2">
        <f>IF(ISNUMBER(O468),SUMIFS(O$1:$O468,A$1:$A468,A468,H$1:$H468,H468,D$1:$D468,D468),"")</f>
        <v>1783.97</v>
      </c>
      <c r="AF468" s="2" t="str">
        <f t="shared" si="32"/>
        <v/>
      </c>
      <c r="AJ468">
        <v>0.161</v>
      </c>
      <c r="AL468">
        <v>0</v>
      </c>
      <c r="AM468">
        <v>0.45700000000000002</v>
      </c>
      <c r="AO468">
        <v>0.36399999999999999</v>
      </c>
      <c r="AP468">
        <v>1.7999999999999999E-2</v>
      </c>
      <c r="AS468" s="2" t="str">
        <f t="shared" si="30"/>
        <v/>
      </c>
      <c r="AT468" s="2" t="str">
        <f>IF(ISNUMBER(AS468),SUMIFS($AS$1:AS468,$A$1:A468,A468,$H$1:H468,H468,$D$1:D468,D468),"")</f>
        <v/>
      </c>
      <c r="AU468">
        <f t="shared" si="31"/>
        <v>8</v>
      </c>
    </row>
    <row r="469" spans="1:47" x14ac:dyDescent="0.25">
      <c r="A469" s="4" t="s">
        <v>120</v>
      </c>
      <c r="B469" t="s">
        <v>90</v>
      </c>
      <c r="C469" s="3">
        <v>41918</v>
      </c>
      <c r="D469">
        <v>3</v>
      </c>
      <c r="F469" t="s">
        <v>94</v>
      </c>
      <c r="G469" t="s">
        <v>97</v>
      </c>
      <c r="H469" s="2">
        <v>2014</v>
      </c>
      <c r="I469" s="2" t="s">
        <v>91</v>
      </c>
      <c r="J469">
        <v>1</v>
      </c>
      <c r="K469" s="2" t="s">
        <v>21</v>
      </c>
      <c r="L469" s="24">
        <v>2089.8472739622803</v>
      </c>
      <c r="N469">
        <v>208.98000000000002</v>
      </c>
      <c r="O469">
        <f t="shared" si="33"/>
        <v>208.98000000000002</v>
      </c>
      <c r="P469" s="2">
        <f>IF(ISNUMBER(O469),SUMIFS(O$1:$O469,A$1:$A469,A469,H$1:$H469,H469,D$1:$D469,D469),"")</f>
        <v>1790.6</v>
      </c>
      <c r="AF469" s="2" t="str">
        <f t="shared" si="32"/>
        <v/>
      </c>
      <c r="AJ469">
        <v>0.249</v>
      </c>
      <c r="AL469">
        <v>0</v>
      </c>
      <c r="AM469">
        <v>0.433</v>
      </c>
      <c r="AO469">
        <v>0.28100000000000003</v>
      </c>
      <c r="AP469">
        <v>3.5999999999999997E-2</v>
      </c>
      <c r="AS469" s="2" t="str">
        <f t="shared" si="30"/>
        <v/>
      </c>
      <c r="AT469" s="2" t="str">
        <f>IF(ISNUMBER(AS469),SUMIFS($AS$1:AS469,$A$1:A469,A469,$H$1:H469,H469,$D$1:D469,D469),"")</f>
        <v/>
      </c>
      <c r="AU469">
        <f t="shared" si="31"/>
        <v>8</v>
      </c>
    </row>
    <row r="470" spans="1:47" x14ac:dyDescent="0.25">
      <c r="A470" s="4" t="s">
        <v>120</v>
      </c>
      <c r="B470" t="s">
        <v>90</v>
      </c>
      <c r="C470" s="3">
        <v>42156</v>
      </c>
      <c r="D470">
        <v>1</v>
      </c>
      <c r="F470" t="s">
        <v>94</v>
      </c>
      <c r="G470" t="s">
        <v>97</v>
      </c>
      <c r="H470" s="2">
        <v>2015</v>
      </c>
      <c r="I470" s="2" t="s">
        <v>91</v>
      </c>
      <c r="J470">
        <v>1</v>
      </c>
      <c r="K470" s="2" t="s">
        <v>21</v>
      </c>
      <c r="L470" s="24">
        <v>5594.1273546445755</v>
      </c>
      <c r="N470">
        <v>559.41000000000008</v>
      </c>
      <c r="O470">
        <f t="shared" si="33"/>
        <v>559.41000000000008</v>
      </c>
      <c r="P470" s="2">
        <f>IF(ISNUMBER(O470),SUMIFS(O$1:$O470,A$1:$A470,A470,H$1:$H470,H470,D$1:$D470,D470),"")</f>
        <v>559.41000000000008</v>
      </c>
      <c r="AF470" s="2" t="str">
        <f t="shared" si="32"/>
        <v/>
      </c>
      <c r="AJ470">
        <v>0.47099999999999997</v>
      </c>
      <c r="AL470">
        <v>0</v>
      </c>
      <c r="AM470">
        <v>0.35</v>
      </c>
      <c r="AO470">
        <v>0.14799999999999999</v>
      </c>
      <c r="AP470">
        <v>3.1E-2</v>
      </c>
      <c r="AS470" s="2" t="str">
        <f t="shared" si="30"/>
        <v/>
      </c>
      <c r="AT470" s="2" t="str">
        <f>IF(ISNUMBER(AS470),SUMIFS($AS$1:AS470,$A$1:A470,A470,$H$1:H470,H470,$D$1:D470,D470),"")</f>
        <v/>
      </c>
      <c r="AU470">
        <f t="shared" si="31"/>
        <v>8</v>
      </c>
    </row>
    <row r="471" spans="1:47" x14ac:dyDescent="0.25">
      <c r="A471" s="4" t="s">
        <v>120</v>
      </c>
      <c r="B471" t="s">
        <v>90</v>
      </c>
      <c r="C471" s="3">
        <v>42156</v>
      </c>
      <c r="D471">
        <v>2</v>
      </c>
      <c r="F471" t="s">
        <v>94</v>
      </c>
      <c r="G471" t="s">
        <v>97</v>
      </c>
      <c r="H471" s="2">
        <v>2015</v>
      </c>
      <c r="I471" s="2" t="s">
        <v>91</v>
      </c>
      <c r="J471">
        <v>1</v>
      </c>
      <c r="K471" s="2" t="s">
        <v>21</v>
      </c>
      <c r="L471" s="24">
        <v>5327.7126099706747</v>
      </c>
      <c r="N471">
        <v>532.77</v>
      </c>
      <c r="O471">
        <f t="shared" si="33"/>
        <v>532.77</v>
      </c>
      <c r="P471" s="2">
        <f>IF(ISNUMBER(O471),SUMIFS(O$1:$O471,A$1:$A471,A471,H$1:$H471,H471,D$1:$D471,D471),"")</f>
        <v>532.77</v>
      </c>
      <c r="AF471" s="2" t="str">
        <f t="shared" si="32"/>
        <v/>
      </c>
      <c r="AJ471">
        <v>0.36899999999999999</v>
      </c>
      <c r="AL471">
        <v>0</v>
      </c>
      <c r="AM471">
        <v>0.38200000000000001</v>
      </c>
      <c r="AO471">
        <v>0.24299999999999999</v>
      </c>
      <c r="AP471">
        <v>6.0000000000000001E-3</v>
      </c>
      <c r="AS471" s="2" t="str">
        <f t="shared" si="30"/>
        <v/>
      </c>
      <c r="AT471" s="2" t="str">
        <f>IF(ISNUMBER(AS471),SUMIFS($AS$1:AS471,$A$1:A471,A471,$H$1:H471,H471,$D$1:D471,D471),"")</f>
        <v/>
      </c>
      <c r="AU471">
        <f t="shared" si="31"/>
        <v>8</v>
      </c>
    </row>
    <row r="472" spans="1:47" x14ac:dyDescent="0.25">
      <c r="A472" s="4" t="s">
        <v>120</v>
      </c>
      <c r="B472" t="s">
        <v>90</v>
      </c>
      <c r="C472" s="3">
        <v>42156</v>
      </c>
      <c r="D472">
        <v>3</v>
      </c>
      <c r="F472" t="s">
        <v>94</v>
      </c>
      <c r="G472" t="s">
        <v>97</v>
      </c>
      <c r="H472" s="2">
        <v>2015</v>
      </c>
      <c r="I472" s="2" t="s">
        <v>91</v>
      </c>
      <c r="J472">
        <v>1</v>
      </c>
      <c r="K472" s="2" t="s">
        <v>21</v>
      </c>
      <c r="L472" s="24">
        <v>5176.8506154160832</v>
      </c>
      <c r="N472">
        <v>517.68999999999994</v>
      </c>
      <c r="O472">
        <f t="shared" si="33"/>
        <v>517.68999999999994</v>
      </c>
      <c r="P472" s="2">
        <f>IF(ISNUMBER(O472),SUMIFS(O$1:$O472,A$1:$A472,A472,H$1:$H472,H472,D$1:$D472,D472),"")</f>
        <v>517.68999999999994</v>
      </c>
      <c r="AF472" s="2" t="str">
        <f t="shared" si="32"/>
        <v/>
      </c>
      <c r="AJ472">
        <v>0.58299999999999996</v>
      </c>
      <c r="AL472">
        <v>0</v>
      </c>
      <c r="AM472">
        <v>0.26700000000000002</v>
      </c>
      <c r="AO472">
        <v>0.13400000000000001</v>
      </c>
      <c r="AP472">
        <v>1.6E-2</v>
      </c>
      <c r="AS472" s="2" t="str">
        <f t="shared" si="30"/>
        <v/>
      </c>
      <c r="AT472" s="2" t="str">
        <f>IF(ISNUMBER(AS472),SUMIFS($AS$1:AS472,$A$1:A472,A472,$H$1:H472,H472,$D$1:D472,D472),"")</f>
        <v/>
      </c>
      <c r="AU472">
        <f t="shared" si="31"/>
        <v>8</v>
      </c>
    </row>
    <row r="473" spans="1:47" x14ac:dyDescent="0.25">
      <c r="A473" s="4" t="s">
        <v>120</v>
      </c>
      <c r="B473" t="s">
        <v>90</v>
      </c>
      <c r="C473" s="3">
        <v>42199</v>
      </c>
      <c r="D473">
        <v>1</v>
      </c>
      <c r="F473" t="s">
        <v>94</v>
      </c>
      <c r="G473" t="s">
        <v>97</v>
      </c>
      <c r="H473" s="2">
        <v>2015</v>
      </c>
      <c r="I473" s="2" t="s">
        <v>91</v>
      </c>
      <c r="J473">
        <v>1</v>
      </c>
      <c r="K473" s="2" t="s">
        <v>21</v>
      </c>
      <c r="L473" s="24">
        <v>4359.1661093697776</v>
      </c>
      <c r="N473">
        <v>435.91999999999996</v>
      </c>
      <c r="O473">
        <f t="shared" si="33"/>
        <v>435.91999999999996</v>
      </c>
      <c r="P473" s="2">
        <f>IF(ISNUMBER(O473),SUMIFS(O$1:$O473,A$1:$A473,A473,H$1:$H473,H473,D$1:$D473,D473),"")</f>
        <v>995.33</v>
      </c>
      <c r="AF473" s="2" t="str">
        <f t="shared" si="32"/>
        <v/>
      </c>
      <c r="AJ473">
        <v>0.20599999999999999</v>
      </c>
      <c r="AL473">
        <v>0</v>
      </c>
      <c r="AM473">
        <v>0.56899999999999995</v>
      </c>
      <c r="AO473">
        <v>0.185</v>
      </c>
      <c r="AP473">
        <v>0.04</v>
      </c>
      <c r="AS473" s="2" t="str">
        <f t="shared" si="30"/>
        <v/>
      </c>
      <c r="AT473" s="2" t="str">
        <f>IF(ISNUMBER(AS473),SUMIFS($AS$1:AS473,$A$1:A473,A473,$H$1:H473,H473,$D$1:D473,D473),"")</f>
        <v/>
      </c>
      <c r="AU473">
        <f t="shared" si="31"/>
        <v>8</v>
      </c>
    </row>
    <row r="474" spans="1:47" x14ac:dyDescent="0.25">
      <c r="A474" s="4" t="s">
        <v>120</v>
      </c>
      <c r="B474" t="s">
        <v>90</v>
      </c>
      <c r="C474" s="3">
        <v>42199</v>
      </c>
      <c r="D474">
        <v>2</v>
      </c>
      <c r="F474" t="s">
        <v>94</v>
      </c>
      <c r="G474" t="s">
        <v>97</v>
      </c>
      <c r="H474" s="2">
        <v>2015</v>
      </c>
      <c r="I474" s="2" t="s">
        <v>91</v>
      </c>
      <c r="J474">
        <v>1</v>
      </c>
      <c r="K474" s="2" t="s">
        <v>21</v>
      </c>
      <c r="L474" s="24">
        <v>4119.9409024870574</v>
      </c>
      <c r="N474">
        <v>411.98999999999995</v>
      </c>
      <c r="O474">
        <f t="shared" si="33"/>
        <v>411.98999999999995</v>
      </c>
      <c r="P474" s="2">
        <f>IF(ISNUMBER(O474),SUMIFS(O$1:$O474,A$1:$A474,A474,H$1:$H474,H474,D$1:$D474,D474),"")</f>
        <v>944.76</v>
      </c>
      <c r="AF474" s="2" t="str">
        <f t="shared" si="32"/>
        <v/>
      </c>
      <c r="AJ474">
        <v>0.17399999999999999</v>
      </c>
      <c r="AL474">
        <v>0</v>
      </c>
      <c r="AM474">
        <v>0.54900000000000004</v>
      </c>
      <c r="AO474">
        <v>0.246</v>
      </c>
      <c r="AP474">
        <v>3.1E-2</v>
      </c>
      <c r="AS474" s="2" t="str">
        <f t="shared" si="30"/>
        <v/>
      </c>
      <c r="AT474" s="2" t="str">
        <f>IF(ISNUMBER(AS474),SUMIFS($AS$1:AS474,$A$1:A474,A474,$H$1:H474,H474,$D$1:D474,D474),"")</f>
        <v/>
      </c>
      <c r="AU474">
        <f t="shared" si="31"/>
        <v>8</v>
      </c>
    </row>
    <row r="475" spans="1:47" x14ac:dyDescent="0.25">
      <c r="A475" s="4" t="s">
        <v>120</v>
      </c>
      <c r="B475" t="s">
        <v>90</v>
      </c>
      <c r="C475" s="3">
        <v>42199</v>
      </c>
      <c r="D475">
        <v>3</v>
      </c>
      <c r="F475" t="s">
        <v>94</v>
      </c>
      <c r="G475" t="s">
        <v>97</v>
      </c>
      <c r="H475" s="2">
        <v>2015</v>
      </c>
      <c r="I475" s="2" t="s">
        <v>91</v>
      </c>
      <c r="J475">
        <v>1</v>
      </c>
      <c r="K475" s="2" t="s">
        <v>21</v>
      </c>
      <c r="L475" s="24">
        <v>4604.2330190471739</v>
      </c>
      <c r="N475">
        <v>460.41999999999996</v>
      </c>
      <c r="O475">
        <f t="shared" si="33"/>
        <v>460.41999999999996</v>
      </c>
      <c r="P475" s="2">
        <f>IF(ISNUMBER(O475),SUMIFS(O$1:$O475,A$1:$A475,A475,H$1:$H475,H475,D$1:$D475,D475),"")</f>
        <v>978.1099999999999</v>
      </c>
      <c r="AF475" s="2" t="str">
        <f t="shared" si="32"/>
        <v/>
      </c>
      <c r="AJ475">
        <v>0.27900000000000003</v>
      </c>
      <c r="AL475">
        <v>0</v>
      </c>
      <c r="AM475">
        <v>0.496</v>
      </c>
      <c r="AO475">
        <v>0.19900000000000001</v>
      </c>
      <c r="AP475">
        <v>2.5999999999999999E-2</v>
      </c>
      <c r="AS475" s="2" t="str">
        <f t="shared" si="30"/>
        <v/>
      </c>
      <c r="AT475" s="2" t="str">
        <f>IF(ISNUMBER(AS475),SUMIFS($AS$1:AS475,$A$1:A475,A475,$H$1:H475,H475,$D$1:D475,D475),"")</f>
        <v/>
      </c>
      <c r="AU475">
        <f t="shared" si="31"/>
        <v>8</v>
      </c>
    </row>
    <row r="476" spans="1:47" x14ac:dyDescent="0.25">
      <c r="A476" s="4" t="s">
        <v>120</v>
      </c>
      <c r="B476" t="s">
        <v>90</v>
      </c>
      <c r="C476" s="3">
        <v>42240</v>
      </c>
      <c r="D476">
        <v>1</v>
      </c>
      <c r="F476" t="s">
        <v>94</v>
      </c>
      <c r="G476" t="s">
        <v>97</v>
      </c>
      <c r="H476" s="2">
        <v>2015</v>
      </c>
      <c r="I476" s="2" t="s">
        <v>91</v>
      </c>
      <c r="J476">
        <v>1</v>
      </c>
      <c r="K476" s="2" t="s">
        <v>21</v>
      </c>
      <c r="L476" s="24">
        <v>2808.6203342366084</v>
      </c>
      <c r="N476">
        <v>280.86</v>
      </c>
      <c r="O476">
        <f t="shared" si="33"/>
        <v>280.86</v>
      </c>
      <c r="P476" s="2">
        <f>IF(ISNUMBER(O476),SUMIFS(O$1:$O476,A$1:$A476,A476,H$1:$H476,H476,D$1:$D476,D476),"")</f>
        <v>1276.19</v>
      </c>
      <c r="AF476" s="2" t="str">
        <f t="shared" si="32"/>
        <v/>
      </c>
      <c r="AJ476">
        <v>5.0999999999999997E-2</v>
      </c>
      <c r="AL476">
        <v>0</v>
      </c>
      <c r="AM476">
        <v>0.57999999999999996</v>
      </c>
      <c r="AO476">
        <v>0.35299999999999998</v>
      </c>
      <c r="AP476">
        <v>1.6E-2</v>
      </c>
      <c r="AS476" s="2" t="str">
        <f t="shared" si="30"/>
        <v/>
      </c>
      <c r="AT476" s="2" t="str">
        <f>IF(ISNUMBER(AS476),SUMIFS($AS$1:AS476,$A$1:A476,A476,$H$1:H476,H476,$D$1:D476,D476),"")</f>
        <v/>
      </c>
      <c r="AU476">
        <f t="shared" si="31"/>
        <v>8</v>
      </c>
    </row>
    <row r="477" spans="1:47" x14ac:dyDescent="0.25">
      <c r="A477" s="4" t="s">
        <v>120</v>
      </c>
      <c r="B477" t="s">
        <v>90</v>
      </c>
      <c r="C477" s="3">
        <v>42240</v>
      </c>
      <c r="D477">
        <v>2</v>
      </c>
      <c r="F477" t="s">
        <v>94</v>
      </c>
      <c r="G477" t="s">
        <v>97</v>
      </c>
      <c r="H477" s="2">
        <v>2015</v>
      </c>
      <c r="I477" s="2" t="s">
        <v>91</v>
      </c>
      <c r="J477">
        <v>1</v>
      </c>
      <c r="K477" s="2" t="s">
        <v>21</v>
      </c>
      <c r="L477" s="24">
        <v>3044.9858487272077</v>
      </c>
      <c r="N477">
        <v>304.5</v>
      </c>
      <c r="O477">
        <f t="shared" si="33"/>
        <v>304.5</v>
      </c>
      <c r="P477" s="2">
        <f>IF(ISNUMBER(O477),SUMIFS(O$1:$O477,A$1:$A477,A477,H$1:$H477,H477,D$1:$D477,D477),"")</f>
        <v>1249.26</v>
      </c>
      <c r="AF477" s="2" t="str">
        <f t="shared" si="32"/>
        <v/>
      </c>
      <c r="AJ477">
        <v>0.14599999999999999</v>
      </c>
      <c r="AL477">
        <v>0</v>
      </c>
      <c r="AM477">
        <v>0.34200000000000003</v>
      </c>
      <c r="AO477">
        <v>0.41099999999999998</v>
      </c>
      <c r="AP477">
        <v>0.1</v>
      </c>
      <c r="AS477" s="2" t="str">
        <f t="shared" si="30"/>
        <v/>
      </c>
      <c r="AT477" s="2" t="str">
        <f>IF(ISNUMBER(AS477),SUMIFS($AS$1:AS477,$A$1:A477,A477,$H$1:H477,H477,$D$1:D477,D477),"")</f>
        <v/>
      </c>
      <c r="AU477">
        <f t="shared" si="31"/>
        <v>8</v>
      </c>
    </row>
    <row r="478" spans="1:47" x14ac:dyDescent="0.25">
      <c r="A478" s="4" t="s">
        <v>120</v>
      </c>
      <c r="B478" t="s">
        <v>90</v>
      </c>
      <c r="C478" s="3">
        <v>42240</v>
      </c>
      <c r="D478">
        <v>3</v>
      </c>
      <c r="F478" t="s">
        <v>94</v>
      </c>
      <c r="G478" t="s">
        <v>97</v>
      </c>
      <c r="H478" s="2">
        <v>2015</v>
      </c>
      <c r="I478" s="2" t="s">
        <v>91</v>
      </c>
      <c r="J478">
        <v>1</v>
      </c>
      <c r="K478" s="2" t="s">
        <v>21</v>
      </c>
      <c r="L478" s="24">
        <v>3399.7529031203389</v>
      </c>
      <c r="N478">
        <v>339.98</v>
      </c>
      <c r="O478">
        <f t="shared" si="33"/>
        <v>339.98</v>
      </c>
      <c r="P478" s="2">
        <f>IF(ISNUMBER(O478),SUMIFS(O$1:$O478,A$1:$A478,A478,H$1:$H478,H478,D$1:$D478,D478),"")</f>
        <v>1318.09</v>
      </c>
      <c r="AF478" s="2" t="str">
        <f t="shared" si="32"/>
        <v/>
      </c>
      <c r="AJ478">
        <v>0.111</v>
      </c>
      <c r="AL478">
        <v>0</v>
      </c>
      <c r="AM478">
        <v>0.54300000000000004</v>
      </c>
      <c r="AO478">
        <v>0.26800000000000002</v>
      </c>
      <c r="AP478">
        <v>7.9000000000000001E-2</v>
      </c>
      <c r="AS478" s="2" t="str">
        <f t="shared" si="30"/>
        <v/>
      </c>
      <c r="AT478" s="2" t="str">
        <f>IF(ISNUMBER(AS478),SUMIFS($AS$1:AS478,$A$1:A478,A478,$H$1:H478,H478,$D$1:D478,D478),"")</f>
        <v/>
      </c>
      <c r="AU478">
        <f t="shared" si="31"/>
        <v>8</v>
      </c>
    </row>
    <row r="479" spans="1:47" x14ac:dyDescent="0.25">
      <c r="A479" s="4" t="s">
        <v>120</v>
      </c>
      <c r="B479" t="s">
        <v>90</v>
      </c>
      <c r="C479" s="3">
        <v>42296</v>
      </c>
      <c r="D479">
        <v>1</v>
      </c>
      <c r="F479" t="s">
        <v>94</v>
      </c>
      <c r="G479" t="s">
        <v>97</v>
      </c>
      <c r="H479" s="2">
        <v>2015</v>
      </c>
      <c r="I479" s="2" t="s">
        <v>91</v>
      </c>
      <c r="J479">
        <v>1</v>
      </c>
      <c r="K479" s="2" t="s">
        <v>21</v>
      </c>
      <c r="L479" s="24">
        <v>916.18230230175004</v>
      </c>
      <c r="N479">
        <v>91.62</v>
      </c>
      <c r="O479">
        <f t="shared" si="33"/>
        <v>91.62</v>
      </c>
      <c r="P479" s="2">
        <f>IF(ISNUMBER(O479),SUMIFS(O$1:$O479,A$1:$A479,A479,H$1:$H479,H479,D$1:$D479,D479),"")</f>
        <v>1367.81</v>
      </c>
      <c r="AF479" s="2" t="str">
        <f t="shared" si="32"/>
        <v/>
      </c>
      <c r="AJ479">
        <v>0.29799999999999999</v>
      </c>
      <c r="AL479">
        <v>0</v>
      </c>
      <c r="AM479">
        <v>0.434</v>
      </c>
      <c r="AO479">
        <v>0.19600000000000001</v>
      </c>
      <c r="AP479">
        <v>7.0999999999999994E-2</v>
      </c>
      <c r="AS479" s="2" t="str">
        <f t="shared" si="30"/>
        <v/>
      </c>
      <c r="AT479" s="2" t="str">
        <f>IF(ISNUMBER(AS479),SUMIFS($AS$1:AS479,$A$1:A479,A479,$H$1:H479,H479,$D$1:D479,D479),"")</f>
        <v/>
      </c>
      <c r="AU479">
        <f t="shared" si="31"/>
        <v>8</v>
      </c>
    </row>
    <row r="480" spans="1:47" x14ac:dyDescent="0.25">
      <c r="A480" s="4" t="s">
        <v>120</v>
      </c>
      <c r="B480" t="s">
        <v>90</v>
      </c>
      <c r="C480" s="3">
        <v>42296</v>
      </c>
      <c r="D480">
        <v>2</v>
      </c>
      <c r="F480" t="s">
        <v>94</v>
      </c>
      <c r="G480" t="s">
        <v>97</v>
      </c>
      <c r="H480" s="2">
        <v>2015</v>
      </c>
      <c r="I480" s="2" t="s">
        <v>91</v>
      </c>
      <c r="J480">
        <v>1</v>
      </c>
      <c r="K480" s="2" t="s">
        <v>21</v>
      </c>
      <c r="L480" s="24">
        <v>1146.318805468374</v>
      </c>
      <c r="N480">
        <v>114.63</v>
      </c>
      <c r="O480">
        <f t="shared" si="33"/>
        <v>114.63</v>
      </c>
      <c r="P480" s="2">
        <f>IF(ISNUMBER(O480),SUMIFS(O$1:$O480,A$1:$A480,A480,H$1:$H480,H480,D$1:$D480,D480),"")</f>
        <v>1363.8899999999999</v>
      </c>
      <c r="AF480" s="2" t="str">
        <f t="shared" si="32"/>
        <v/>
      </c>
      <c r="AJ480">
        <v>0.39300000000000002</v>
      </c>
      <c r="AL480">
        <v>0</v>
      </c>
      <c r="AM480">
        <v>0.38700000000000001</v>
      </c>
      <c r="AO480">
        <v>0.20399999999999999</v>
      </c>
      <c r="AP480">
        <v>1.6E-2</v>
      </c>
      <c r="AS480" s="2" t="str">
        <f t="shared" si="30"/>
        <v/>
      </c>
      <c r="AT480" s="2" t="str">
        <f>IF(ISNUMBER(AS480),SUMIFS($AS$1:AS480,$A$1:A480,A480,$H$1:H480,H480,$D$1:D480,D480),"")</f>
        <v/>
      </c>
      <c r="AU480">
        <f t="shared" si="31"/>
        <v>8</v>
      </c>
    </row>
    <row r="481" spans="1:47" x14ac:dyDescent="0.25">
      <c r="A481" s="4" t="s">
        <v>120</v>
      </c>
      <c r="B481" t="s">
        <v>90</v>
      </c>
      <c r="C481" s="3">
        <v>42296</v>
      </c>
      <c r="D481">
        <v>3</v>
      </c>
      <c r="F481" t="s">
        <v>94</v>
      </c>
      <c r="G481" t="s">
        <v>97</v>
      </c>
      <c r="H481" s="2">
        <v>2015</v>
      </c>
      <c r="I481" s="2" t="s">
        <v>91</v>
      </c>
      <c r="J481">
        <v>1</v>
      </c>
      <c r="K481" s="2" t="s">
        <v>21</v>
      </c>
      <c r="L481" s="24">
        <v>1222.0979225277224</v>
      </c>
      <c r="N481">
        <v>122.21</v>
      </c>
      <c r="O481">
        <f t="shared" si="33"/>
        <v>122.21</v>
      </c>
      <c r="P481" s="2">
        <f>IF(ISNUMBER(O481),SUMIFS(O$1:$O481,A$1:$A481,A481,H$1:$H481,H481,D$1:$D481,D481),"")</f>
        <v>1440.3</v>
      </c>
      <c r="AF481" s="2" t="str">
        <f t="shared" si="32"/>
        <v/>
      </c>
      <c r="AJ481">
        <v>0.42799999999999999</v>
      </c>
      <c r="AL481">
        <v>0</v>
      </c>
      <c r="AM481">
        <v>0.39800000000000002</v>
      </c>
      <c r="AO481">
        <v>9.5000000000000001E-2</v>
      </c>
      <c r="AP481">
        <v>7.9000000000000001E-2</v>
      </c>
      <c r="AS481" s="2" t="str">
        <f t="shared" si="30"/>
        <v/>
      </c>
      <c r="AT481" s="2" t="str">
        <f>IF(ISNUMBER(AS481),SUMIFS($AS$1:AS481,$A$1:A481,A481,$H$1:H481,H481,$D$1:D481,D481),"")</f>
        <v/>
      </c>
      <c r="AU481">
        <f t="shared" si="31"/>
        <v>8</v>
      </c>
    </row>
  </sheetData>
  <sortState ref="A2:AQ289">
    <sortCondition ref="C2:C289"/>
    <sortCondition ref="D2:D289"/>
    <sortCondition ref="G2:G289"/>
  </sortState>
  <dataValidations count="1">
    <dataValidation type="decimal" allowBlank="1" showInputMessage="1" showErrorMessage="1" sqref="AI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1"/>
  <sheetViews>
    <sheetView tabSelected="1" zoomScale="85" zoomScaleNormal="85" workbookViewId="0">
      <pane xSplit="7" ySplit="1" topLeftCell="H97" activePane="bottomRight" state="frozen"/>
      <selection pane="topRight" activeCell="J1" sqref="J1"/>
      <selection pane="bottomLeft" activeCell="A2" sqref="A2"/>
      <selection pane="bottomRight" activeCell="C98" sqref="C98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14.140625" bestFit="1" customWidth="1"/>
    <col min="9" max="9" width="10.140625" customWidth="1"/>
    <col min="10" max="10" width="17.42578125" bestFit="1" customWidth="1"/>
    <col min="11" max="11" width="11.42578125" customWidth="1"/>
    <col min="12" max="12" width="23.42578125" bestFit="1" customWidth="1"/>
    <col min="13" max="13" width="22.140625" bestFit="1" customWidth="1"/>
    <col min="14" max="15" width="12.7109375" customWidth="1"/>
    <col min="16" max="16" width="22.42578125" bestFit="1" customWidth="1"/>
    <col min="17" max="25" width="9.140625" customWidth="1"/>
    <col min="27" max="30" width="9.140625" customWidth="1"/>
    <col min="35" max="35" width="11" customWidth="1"/>
    <col min="36" max="40" width="9.140625" customWidth="1"/>
  </cols>
  <sheetData>
    <row r="1" spans="1:48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34</v>
      </c>
      <c r="F1" s="14" t="s">
        <v>126</v>
      </c>
      <c r="G1" s="14" t="s">
        <v>89</v>
      </c>
      <c r="H1" s="15" t="s">
        <v>45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74</v>
      </c>
      <c r="N1" s="17" t="s">
        <v>14</v>
      </c>
      <c r="O1" s="17" t="s">
        <v>20</v>
      </c>
      <c r="P1" s="16" t="s">
        <v>33</v>
      </c>
      <c r="Q1" s="17" t="s">
        <v>75</v>
      </c>
      <c r="R1" s="17" t="s">
        <v>76</v>
      </c>
      <c r="S1" s="17" t="s">
        <v>15</v>
      </c>
      <c r="T1" s="17" t="s">
        <v>54</v>
      </c>
      <c r="U1" s="17" t="s">
        <v>77</v>
      </c>
      <c r="V1" s="17" t="s">
        <v>78</v>
      </c>
      <c r="W1" s="17" t="s">
        <v>79</v>
      </c>
      <c r="X1" s="17" t="s">
        <v>17</v>
      </c>
      <c r="Y1" s="17" t="s">
        <v>98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55</v>
      </c>
      <c r="AG1" s="18" t="s">
        <v>46</v>
      </c>
      <c r="AH1" s="19" t="s">
        <v>10</v>
      </c>
      <c r="AI1" s="19" t="s">
        <v>19</v>
      </c>
      <c r="AJ1" s="18" t="s">
        <v>80</v>
      </c>
      <c r="AK1" s="18" t="s">
        <v>81</v>
      </c>
      <c r="AL1" s="18" t="s">
        <v>82</v>
      </c>
      <c r="AM1" s="18" t="s">
        <v>83</v>
      </c>
      <c r="AN1" s="18" t="s">
        <v>84</v>
      </c>
      <c r="AO1" s="18" t="s">
        <v>88</v>
      </c>
      <c r="AP1" s="18" t="s">
        <v>85</v>
      </c>
      <c r="AQ1" s="17" t="s">
        <v>86</v>
      </c>
      <c r="AR1" s="17" t="s">
        <v>99</v>
      </c>
      <c r="AS1" s="16" t="s">
        <v>47</v>
      </c>
      <c r="AT1" s="16" t="s">
        <v>48</v>
      </c>
      <c r="AU1" s="27" t="s">
        <v>53</v>
      </c>
      <c r="AV1" s="15" t="s">
        <v>49</v>
      </c>
    </row>
    <row r="2" spans="1:48" x14ac:dyDescent="0.25">
      <c r="A2" s="4" t="s">
        <v>26</v>
      </c>
      <c r="B2" t="s">
        <v>25</v>
      </c>
      <c r="C2" s="3">
        <v>41988</v>
      </c>
      <c r="D2">
        <v>1</v>
      </c>
      <c r="E2">
        <v>0</v>
      </c>
      <c r="G2">
        <v>0</v>
      </c>
      <c r="H2" s="2" t="s">
        <v>50</v>
      </c>
      <c r="I2" s="2" t="s">
        <v>22</v>
      </c>
      <c r="J2">
        <v>1</v>
      </c>
      <c r="K2" s="2" t="s">
        <v>21</v>
      </c>
      <c r="L2" s="23" t="str">
        <f>IF(ISNUMBER(AVERAGEIFS(Observed!L$2:L$485,Observed!$A$2:$A$485,$A2,Observed!$C$2:$C$485,$C2)),AVERAGEIFS(Observed!L$2:L$485,Observed!$A$2:$A$485,$A2,Observed!$C$2:$C$485,$C2),"")</f>
        <v/>
      </c>
      <c r="M2" s="24" t="str">
        <f>IF(ISNUMBER(AVERAGEIFS(Observed!M$2:M$485,Observed!$A$2:$A$485,$A2,Observed!$C$2:$C$485,$C2)),AVERAGEIFS(Observed!M$2:M$485,Observed!$A$2:$A$485,$A2,Observed!$C$2:$C$485,$C2),"")</f>
        <v/>
      </c>
      <c r="N2" s="24">
        <f>IF(ISNUMBER(AVERAGEIFS(Observed!N$2:N$485,Observed!$A$2:$A$485,$A2,Observed!$C$2:$C$485,$C2)),AVERAGEIFS(Observed!N$2:N$485,Observed!$A$2:$A$485,$A2,Observed!$C$2:$C$485,$C2),"")</f>
        <v>172.66333333333333</v>
      </c>
      <c r="O2" s="24">
        <f>IF(ISNUMBER(AVERAGEIFS(Observed!O$2:O$485,Observed!$A$2:$A$485,$A2,Observed!$C$2:$C$485,$C2)),AVERAGEIFS(Observed!O$2:O$485,Observed!$A$2:$A$485,$A2,Observed!$C$2:$C$485,$C2),"")</f>
        <v>172.66333333333333</v>
      </c>
      <c r="P2" s="24">
        <f>IF(ISNUMBER(AVERAGEIFS(Observed!P$2:P$485,Observed!$A$2:$A$485,$A2,Observed!$C$2:$C$485,$C2)),AVERAGEIFS(Observed!P$2:P$485,Observed!$A$2:$A$485,$A2,Observed!$C$2:$C$485,$C2),"")</f>
        <v>172.66333333333333</v>
      </c>
      <c r="Q2" s="25" t="str">
        <f>IF(ISNUMBER(AVERAGEIFS(Observed!Q$2:Q$485,Observed!$A$2:$A$485,$A2,Observed!$C$2:$C$485,$C2)),AVERAGEIFS(Observed!Q$2:Q$485,Observed!$A$2:$A$485,$A2,Observed!$C$2:$C$485,$C2),"")</f>
        <v/>
      </c>
      <c r="R2" s="25" t="str">
        <f>IF(ISNUMBER(AVERAGEIFS(Observed!R$2:R$485,Observed!$A$2:$A$485,$A2,Observed!$C$2:$C$485,$C2)),AVERAGEIFS(Observed!R$2:R$485,Observed!$A$2:$A$485,$A2,Observed!$C$2:$C$485,$C2),"")</f>
        <v/>
      </c>
      <c r="S2" s="25" t="str">
        <f>IF(ISNUMBER(AVERAGEIFS(Observed!S$2:S$485,Observed!$A$2:$A$485,$A2,Observed!$C$2:$C$485,$C2)),AVERAGEIFS(Observed!S$2:S$485,Observed!$A$2:$A$485,$A2,Observed!$C$2:$C$485,$C2),"")</f>
        <v/>
      </c>
      <c r="T2" s="24" t="str">
        <f>IF(ISNUMBER(AVERAGEIFS(Observed!T$2:T$485,Observed!$A$2:$A$485,$A2,Observed!$C$2:$C$485,$C2)),AVERAGEIFS(Observed!T$2:T$485,Observed!$A$2:$A$485,$A2,Observed!$C$2:$C$485,$C2),"")</f>
        <v/>
      </c>
      <c r="U2" s="26" t="str">
        <f>IF(ISNUMBER(AVERAGEIFS(Observed!U$2:U$485,Observed!$A$2:$A$485,$A2,Observed!$C$2:$C$485,$C2)),AVERAGEIFS(Observed!U$2:U$485,Observed!$A$2:$A$485,$A2,Observed!$C$2:$C$485,$C2),"")</f>
        <v/>
      </c>
      <c r="V2" s="26" t="str">
        <f>IF(ISNUMBER(AVERAGEIFS(Observed!V$2:V$485,Observed!$A$2:$A$485,$A2,Observed!$C$2:$C$485,$C2)),AVERAGEIFS(Observed!V$2:V$485,Observed!$A$2:$A$485,$A2,Observed!$C$2:$C$485,$C2),"")</f>
        <v/>
      </c>
      <c r="W2" s="24" t="str">
        <f>IF(ISNUMBER(AVERAGEIFS(Observed!W$2:W$485,Observed!$A$2:$A$485,$A2,Observed!$C$2:$C$485,$C2)),AVERAGEIFS(Observed!W$2:W$485,Observed!$A$2:$A$485,$A2,Observed!$C$2:$C$485,$C2),"")</f>
        <v/>
      </c>
      <c r="X2" s="24" t="str">
        <f>IF(ISNUMBER(AVERAGEIFS(Observed!X$2:X$485,Observed!$A$2:$A$485,$A2,Observed!$C$2:$C$485,$C2)),AVERAGEIFS(Observed!X$2:X$485,Observed!$A$2:$A$485,$A2,Observed!$C$2:$C$485,$C2),"")</f>
        <v/>
      </c>
      <c r="Y2" s="24" t="str">
        <f>IF(ISNUMBER(AVERAGEIFS(Observed!Y$2:Y$485,Observed!$A$2:$A$485,$A2,Observed!$C$2:$C$485,$C2)),AVERAGEIFS(Observed!Y$2:Y$485,Observed!$A$2:$A$485,$A2,Observed!$C$2:$C$485,$C2),"")</f>
        <v/>
      </c>
      <c r="Z2" s="24" t="str">
        <f>IF(ISNUMBER(AVERAGEIFS(Observed!Z$2:Z$485,Observed!$A$2:$A$485,$A2,Observed!$C$2:$C$485,$C2)),AVERAGEIFS(Observed!Z$2:Z$485,Observed!$A$2:$A$485,$A2,Observed!$C$2:$C$485,$C2),"")</f>
        <v/>
      </c>
      <c r="AA2" s="24" t="str">
        <f>IF(ISNUMBER(AVERAGEIFS(Observed!AA$2:AA$485,Observed!$A$2:$A$485,$A2,Observed!$C$2:$C$485,$C2)),AVERAGEIFS(Observed!AA$2:AA$485,Observed!$A$2:$A$485,$A2,Observed!$C$2:$C$485,$C2),"")</f>
        <v/>
      </c>
      <c r="AB2" s="24" t="str">
        <f>IF(ISNUMBER(AVERAGEIFS(Observed!AB$2:AB$485,Observed!$A$2:$A$485,$A2,Observed!$C$2:$C$485,$C2)),AVERAGEIFS(Observed!AB$2:AB$485,Observed!$A$2:$A$485,$A2,Observed!$C$2:$C$485,$C2),"")</f>
        <v/>
      </c>
      <c r="AC2" s="24" t="str">
        <f>IF(ISNUMBER(AVERAGEIFS(Observed!AC$2:AC$485,Observed!$A$2:$A$485,$A2,Observed!$C$2:$C$485,$C2)),AVERAGEIFS(Observed!AC$2:AC$485,Observed!$A$2:$A$485,$A2,Observed!$C$2:$C$485,$C2),"")</f>
        <v/>
      </c>
      <c r="AD2" s="24" t="str">
        <f>IF(ISNUMBER(AVERAGEIFS(Observed!AD$2:AD$485,Observed!$A$2:$A$485,$A2,Observed!$C$2:$C$485,$C2)),AVERAGEIFS(Observed!AD$2:AD$485,Observed!$A$2:$A$485,$A2,Observed!$C$2:$C$485,$C2),"")</f>
        <v/>
      </c>
      <c r="AE2" s="24">
        <f>IF(ISNUMBER(AVERAGEIFS(Observed!AE$2:AE$485,Observed!$A$2:$A$485,$A2,Observed!$C$2:$C$485,$C2)),AVERAGEIFS(Observed!AE$2:AE$485,Observed!$A$2:$A$485,$A2,Observed!$C$2:$C$485,$C2),"")</f>
        <v>25.333333333333332</v>
      </c>
      <c r="AF2" s="25">
        <f>IF(ISNUMBER(AVERAGEIFS(Observed!AF$2:AF$485,Observed!$A$2:$A$485,$A2,Observed!$C$2:$C$485,$C2)),AVERAGEIFS(Observed!AF$2:AF$485,Observed!$A$2:$A$485,$A2,Observed!$C$2:$C$485,$C2),"")</f>
        <v>3.8333333333333337E-2</v>
      </c>
      <c r="AG2" s="25">
        <f>IF(ISNUMBER(AVERAGEIFS(Observed!AG$2:AG$485,Observed!$A$2:$A$485,$A2,Observed!$C$2:$C$485,$C2)),AVERAGEIFS(Observed!AG$2:AG$485,Observed!$A$2:$A$485,$A2,Observed!$C$2:$C$485,$C2),"")</f>
        <v>3.8333333333333337E-2</v>
      </c>
      <c r="AH2" s="25" t="str">
        <f>IF(ISNUMBER(AVERAGEIFS(Observed!AH$2:AH$485,Observed!$A$2:$A$485,$A2,Observed!$C$2:$C$485,$C2)),AVERAGEIFS(Observed!AH$2:AH$485,Observed!$A$2:$A$485,$A2,Observed!$C$2:$C$485,$C2),"")</f>
        <v/>
      </c>
      <c r="AI2" s="24" t="str">
        <f>IF(ISNUMBER(AVERAGEIFS(Observed!AI$2:AI$485,Observed!$A$2:$A$485,$A2,Observed!$C$2:$C$485,$C2)),AVERAGEIFS(Observed!AI$2:AI$485,Observed!$A$2:$A$485,$A2,Observed!$C$2:$C$485,$C2),"")</f>
        <v/>
      </c>
      <c r="AJ2" s="25">
        <f>IF(ISNUMBER(AVERAGEIFS(Observed!AJ$2:AJ$485,Observed!$A$2:$A$485,$A2,Observed!$C$2:$C$485,$C2)),AVERAGEIFS(Observed!AJ$2:AJ$485,Observed!$A$2:$A$485,$A2,Observed!$C$2:$C$485,$C2),"")</f>
        <v>0.36800000000000005</v>
      </c>
      <c r="AK2" s="25">
        <f>IF(ISNUMBER(AVERAGEIFS(Observed!AK$2:AK$485,Observed!$A$2:$A$485,$A2,Observed!$C$2:$C$485,$C2)),AVERAGEIFS(Observed!AK$2:AK$485,Observed!$A$2:$A$485,$A2,Observed!$C$2:$C$485,$C2),"")</f>
        <v>1.2333333333333333E-2</v>
      </c>
      <c r="AL2" s="25">
        <f>IF(ISNUMBER(AVERAGEIFS(Observed!AL$2:AL$485,Observed!$A$2:$A$485,$A2,Observed!$C$2:$C$485,$C2)),AVERAGEIFS(Observed!AL$2:AL$485,Observed!$A$2:$A$485,$A2,Observed!$C$2:$C$485,$C2),"")</f>
        <v>0.15333333333333332</v>
      </c>
      <c r="AM2" s="25">
        <f>IF(ISNUMBER(AVERAGEIFS(Observed!AM$2:AM$485,Observed!$A$2:$A$485,$A2,Observed!$C$2:$C$485,$C2)),AVERAGEIFS(Observed!AM$2:AM$485,Observed!$A$2:$A$485,$A2,Observed!$C$2:$C$485,$C2),"")</f>
        <v>0.13766666666666669</v>
      </c>
      <c r="AN2" s="25">
        <f>IF(ISNUMBER(AVERAGEIFS(Observed!AN$2:AN$485,Observed!$A$2:$A$485,$A2,Observed!$C$2:$C$485,$C2)),AVERAGEIFS(Observed!AN$2:AN$485,Observed!$A$2:$A$485,$A2,Observed!$C$2:$C$485,$C2),"")</f>
        <v>0.14033333333333334</v>
      </c>
      <c r="AO2" s="25" t="str">
        <f>IF(ISNUMBER(AVERAGEIFS(Observed!AO$2:AO$485,Observed!$A$2:$A$485,$A2,Observed!$C$2:$C$485,$C2)),AVERAGEIFS(Observed!AO$2:AO$485,Observed!$A$2:$A$485,$A2,Observed!$C$2:$C$485,$C2),"")</f>
        <v/>
      </c>
      <c r="AP2" s="25">
        <f>IF(ISNUMBER(AVERAGEIFS(Observed!AP$2:AP$485,Observed!$A$2:$A$485,$A2,Observed!$C$2:$C$485,$C2)),AVERAGEIFS(Observed!AP$2:AP$485,Observed!$A$2:$A$485,$A2,Observed!$C$2:$C$485,$C2),"")</f>
        <v>0.18833333333333335</v>
      </c>
      <c r="AQ2" s="24" t="str">
        <f>IF(ISNUMBER(AVERAGEIFS(Observed!AQ$2:AQ$485,Observed!$A$2:$A$485,$A2,Observed!$C$2:$C$485,$C2)),AVERAGEIFS(Observed!AQ$2:AQ$485,Observed!$A$2:$A$485,$A2,Observed!$C$2:$C$485,$C2),"")</f>
        <v/>
      </c>
      <c r="AR2" s="25" t="str">
        <f>IF(ISNUMBER(AVERAGEIFS(Observed!AR$2:AR$485,Observed!$A$2:$A$485,$A2,Observed!$C$2:$C$485,$C2)),AVERAGEIFS(Observed!AR$2:AR$485,Observed!$A$2:$A$485,$A2,Observed!$C$2:$C$485,$C2),"")</f>
        <v/>
      </c>
      <c r="AS2" s="24">
        <f>IF(ISNUMBER(AVERAGEIFS(Observed!AS$2:AS$485,Observed!$A$2:$A$485,$A2,Observed!$C$2:$C$485,$C2)),AVERAGEIFS(Observed!AS$2:AS$485,Observed!$A$2:$A$485,$A2,Observed!$C$2:$C$485,$C2),"")</f>
        <v>6.6306666666666665</v>
      </c>
      <c r="AT2" s="24">
        <f>IF(ISNUMBER(AVERAGEIFS(Observed!AT$2:AT$485,Observed!$A$2:$A$485,$A2,Observed!$C$2:$C$485,$C2)),AVERAGEIFS(Observed!AT$2:AT$485,Observed!$A$2:$A$485,$A2,Observed!$C$2:$C$485,$C2),"")</f>
        <v>6.6306666666666665</v>
      </c>
      <c r="AU2" s="2">
        <f>COUNTIFS(Observed!$A$2:$A$485,$A2,Observed!$C$2:$C$485,$C2)</f>
        <v>3</v>
      </c>
      <c r="AV2" s="2">
        <f>COUNT(M2:AT2)</f>
        <v>14</v>
      </c>
    </row>
    <row r="3" spans="1:48" x14ac:dyDescent="0.25">
      <c r="A3" s="4" t="s">
        <v>28</v>
      </c>
      <c r="B3" t="s">
        <v>25</v>
      </c>
      <c r="C3" s="3">
        <v>41988</v>
      </c>
      <c r="D3">
        <v>1</v>
      </c>
      <c r="E3">
        <v>50</v>
      </c>
      <c r="G3">
        <v>50</v>
      </c>
      <c r="H3" s="2" t="s">
        <v>50</v>
      </c>
      <c r="I3" s="2" t="s">
        <v>22</v>
      </c>
      <c r="J3">
        <v>1</v>
      </c>
      <c r="K3" s="2" t="s">
        <v>21</v>
      </c>
      <c r="L3" s="23" t="str">
        <f>IF(ISNUMBER(AVERAGEIFS(Observed!L$2:L$485,Observed!$A$2:$A$485,$A3,Observed!$C$2:$C$485,$C3)),AVERAGEIFS(Observed!L$2:L$485,Observed!$A$2:$A$485,$A3,Observed!$C$2:$C$485,$C3),"")</f>
        <v/>
      </c>
      <c r="M3" s="24" t="str">
        <f>IF(ISNUMBER(AVERAGEIFS(Observed!M$2:M$485,Observed!$A$2:$A$485,$A3,Observed!$C$2:$C$485,$C3)),AVERAGEIFS(Observed!M$2:M$485,Observed!$A$2:$A$485,$A3,Observed!$C$2:$C$485,$C3),"")</f>
        <v/>
      </c>
      <c r="N3" s="24">
        <f>IF(ISNUMBER(AVERAGEIFS(Observed!N$2:N$485,Observed!$A$2:$A$485,$A3,Observed!$C$2:$C$485,$C3)),AVERAGEIFS(Observed!N$2:N$485,Observed!$A$2:$A$485,$A3,Observed!$C$2:$C$485,$C3),"")</f>
        <v>206.09666666666666</v>
      </c>
      <c r="O3" s="24">
        <f>IF(ISNUMBER(AVERAGEIFS(Observed!O$2:O$485,Observed!$A$2:$A$485,$A3,Observed!$C$2:$C$485,$C3)),AVERAGEIFS(Observed!O$2:O$485,Observed!$A$2:$A$485,$A3,Observed!$C$2:$C$485,$C3),"")</f>
        <v>206.09666666666666</v>
      </c>
      <c r="P3" s="24">
        <f>IF(ISNUMBER(AVERAGEIFS(Observed!P$2:P$485,Observed!$A$2:$A$485,$A3,Observed!$C$2:$C$485,$C3)),AVERAGEIFS(Observed!P$2:P$485,Observed!$A$2:$A$485,$A3,Observed!$C$2:$C$485,$C3),"")</f>
        <v>206.09666666666666</v>
      </c>
      <c r="Q3" s="25" t="str">
        <f>IF(ISNUMBER(AVERAGEIFS(Observed!Q$2:Q$485,Observed!$A$2:$A$485,$A3,Observed!$C$2:$C$485,$C3)),AVERAGEIFS(Observed!Q$2:Q$485,Observed!$A$2:$A$485,$A3,Observed!$C$2:$C$485,$C3),"")</f>
        <v/>
      </c>
      <c r="R3" s="25" t="str">
        <f>IF(ISNUMBER(AVERAGEIFS(Observed!R$2:R$485,Observed!$A$2:$A$485,$A3,Observed!$C$2:$C$485,$C3)),AVERAGEIFS(Observed!R$2:R$485,Observed!$A$2:$A$485,$A3,Observed!$C$2:$C$485,$C3),"")</f>
        <v/>
      </c>
      <c r="S3" s="25" t="str">
        <f>IF(ISNUMBER(AVERAGEIFS(Observed!S$2:S$485,Observed!$A$2:$A$485,$A3,Observed!$C$2:$C$485,$C3)),AVERAGEIFS(Observed!S$2:S$485,Observed!$A$2:$A$485,$A3,Observed!$C$2:$C$485,$C3),"")</f>
        <v/>
      </c>
      <c r="T3" s="24" t="str">
        <f>IF(ISNUMBER(AVERAGEIFS(Observed!T$2:T$485,Observed!$A$2:$A$485,$A3,Observed!$C$2:$C$485,$C3)),AVERAGEIFS(Observed!T$2:T$485,Observed!$A$2:$A$485,$A3,Observed!$C$2:$C$485,$C3),"")</f>
        <v/>
      </c>
      <c r="U3" s="26" t="str">
        <f>IF(ISNUMBER(AVERAGEIFS(Observed!U$2:U$485,Observed!$A$2:$A$485,$A3,Observed!$C$2:$C$485,$C3)),AVERAGEIFS(Observed!U$2:U$485,Observed!$A$2:$A$485,$A3,Observed!$C$2:$C$485,$C3),"")</f>
        <v/>
      </c>
      <c r="V3" s="26" t="str">
        <f>IF(ISNUMBER(AVERAGEIFS(Observed!V$2:V$485,Observed!$A$2:$A$485,$A3,Observed!$C$2:$C$485,$C3)),AVERAGEIFS(Observed!V$2:V$485,Observed!$A$2:$A$485,$A3,Observed!$C$2:$C$485,$C3),"")</f>
        <v/>
      </c>
      <c r="W3" s="24" t="str">
        <f>IF(ISNUMBER(AVERAGEIFS(Observed!W$2:W$485,Observed!$A$2:$A$485,$A3,Observed!$C$2:$C$485,$C3)),AVERAGEIFS(Observed!W$2:W$485,Observed!$A$2:$A$485,$A3,Observed!$C$2:$C$485,$C3),"")</f>
        <v/>
      </c>
      <c r="X3" s="24" t="str">
        <f>IF(ISNUMBER(AVERAGEIFS(Observed!X$2:X$485,Observed!$A$2:$A$485,$A3,Observed!$C$2:$C$485,$C3)),AVERAGEIFS(Observed!X$2:X$485,Observed!$A$2:$A$485,$A3,Observed!$C$2:$C$485,$C3),"")</f>
        <v/>
      </c>
      <c r="Y3" s="24" t="str">
        <f>IF(ISNUMBER(AVERAGEIFS(Observed!Y$2:Y$485,Observed!$A$2:$A$485,$A3,Observed!$C$2:$C$485,$C3)),AVERAGEIFS(Observed!Y$2:Y$485,Observed!$A$2:$A$485,$A3,Observed!$C$2:$C$485,$C3),"")</f>
        <v/>
      </c>
      <c r="Z3" s="24" t="str">
        <f>IF(ISNUMBER(AVERAGEIFS(Observed!Z$2:Z$485,Observed!$A$2:$A$485,$A3,Observed!$C$2:$C$485,$C3)),AVERAGEIFS(Observed!Z$2:Z$485,Observed!$A$2:$A$485,$A3,Observed!$C$2:$C$485,$C3),"")</f>
        <v/>
      </c>
      <c r="AA3" s="24" t="str">
        <f>IF(ISNUMBER(AVERAGEIFS(Observed!AA$2:AA$485,Observed!$A$2:$A$485,$A3,Observed!$C$2:$C$485,$C3)),AVERAGEIFS(Observed!AA$2:AA$485,Observed!$A$2:$A$485,$A3,Observed!$C$2:$C$485,$C3),"")</f>
        <v/>
      </c>
      <c r="AB3" s="24" t="str">
        <f>IF(ISNUMBER(AVERAGEIFS(Observed!AB$2:AB$485,Observed!$A$2:$A$485,$A3,Observed!$C$2:$C$485,$C3)),AVERAGEIFS(Observed!AB$2:AB$485,Observed!$A$2:$A$485,$A3,Observed!$C$2:$C$485,$C3),"")</f>
        <v/>
      </c>
      <c r="AC3" s="24" t="str">
        <f>IF(ISNUMBER(AVERAGEIFS(Observed!AC$2:AC$485,Observed!$A$2:$A$485,$A3,Observed!$C$2:$C$485,$C3)),AVERAGEIFS(Observed!AC$2:AC$485,Observed!$A$2:$A$485,$A3,Observed!$C$2:$C$485,$C3),"")</f>
        <v/>
      </c>
      <c r="AD3" s="24" t="str">
        <f>IF(ISNUMBER(AVERAGEIFS(Observed!AD$2:AD$485,Observed!$A$2:$A$485,$A3,Observed!$C$2:$C$485,$C3)),AVERAGEIFS(Observed!AD$2:AD$485,Observed!$A$2:$A$485,$A3,Observed!$C$2:$C$485,$C3),"")</f>
        <v/>
      </c>
      <c r="AE3" s="24">
        <f>IF(ISNUMBER(AVERAGEIFS(Observed!AE$2:AE$485,Observed!$A$2:$A$485,$A3,Observed!$C$2:$C$485,$C3)),AVERAGEIFS(Observed!AE$2:AE$485,Observed!$A$2:$A$485,$A3,Observed!$C$2:$C$485,$C3),"")</f>
        <v>25.8</v>
      </c>
      <c r="AF3" s="25">
        <f>IF(ISNUMBER(AVERAGEIFS(Observed!AF$2:AF$485,Observed!$A$2:$A$485,$A3,Observed!$C$2:$C$485,$C3)),AVERAGEIFS(Observed!AF$2:AF$485,Observed!$A$2:$A$485,$A3,Observed!$C$2:$C$485,$C3),"")</f>
        <v>3.8666666666666662E-2</v>
      </c>
      <c r="AG3" s="25">
        <f>IF(ISNUMBER(AVERAGEIFS(Observed!AG$2:AG$485,Observed!$A$2:$A$485,$A3,Observed!$C$2:$C$485,$C3)),AVERAGEIFS(Observed!AG$2:AG$485,Observed!$A$2:$A$485,$A3,Observed!$C$2:$C$485,$C3),"")</f>
        <v>3.8666666666666662E-2</v>
      </c>
      <c r="AH3" s="25" t="str">
        <f>IF(ISNUMBER(AVERAGEIFS(Observed!AH$2:AH$485,Observed!$A$2:$A$485,$A3,Observed!$C$2:$C$485,$C3)),AVERAGEIFS(Observed!AH$2:AH$485,Observed!$A$2:$A$485,$A3,Observed!$C$2:$C$485,$C3),"")</f>
        <v/>
      </c>
      <c r="AI3" s="24" t="str">
        <f>IF(ISNUMBER(AVERAGEIFS(Observed!AI$2:AI$485,Observed!$A$2:$A$485,$A3,Observed!$C$2:$C$485,$C3)),AVERAGEIFS(Observed!AI$2:AI$485,Observed!$A$2:$A$485,$A3,Observed!$C$2:$C$485,$C3),"")</f>
        <v/>
      </c>
      <c r="AJ3" s="25">
        <f>IF(ISNUMBER(AVERAGEIFS(Observed!AJ$2:AJ$485,Observed!$A$2:$A$485,$A3,Observed!$C$2:$C$485,$C3)),AVERAGEIFS(Observed!AJ$2:AJ$485,Observed!$A$2:$A$485,$A3,Observed!$C$2:$C$485,$C3),"")</f>
        <v>0.31</v>
      </c>
      <c r="AK3" s="25">
        <f>IF(ISNUMBER(AVERAGEIFS(Observed!AK$2:AK$485,Observed!$A$2:$A$485,$A3,Observed!$C$2:$C$485,$C3)),AVERAGEIFS(Observed!AK$2:AK$485,Observed!$A$2:$A$485,$A3,Observed!$C$2:$C$485,$C3),"")</f>
        <v>1.6666666666666666E-2</v>
      </c>
      <c r="AL3" s="25">
        <f>IF(ISNUMBER(AVERAGEIFS(Observed!AL$2:AL$485,Observed!$A$2:$A$485,$A3,Observed!$C$2:$C$485,$C3)),AVERAGEIFS(Observed!AL$2:AL$485,Observed!$A$2:$A$485,$A3,Observed!$C$2:$C$485,$C3),"")</f>
        <v>0.18133333333333335</v>
      </c>
      <c r="AM3" s="25">
        <f>IF(ISNUMBER(AVERAGEIFS(Observed!AM$2:AM$485,Observed!$A$2:$A$485,$A3,Observed!$C$2:$C$485,$C3)),AVERAGEIFS(Observed!AM$2:AM$485,Observed!$A$2:$A$485,$A3,Observed!$C$2:$C$485,$C3),"")</f>
        <v>0.14166666666666669</v>
      </c>
      <c r="AN3" s="25">
        <f>IF(ISNUMBER(AVERAGEIFS(Observed!AN$2:AN$485,Observed!$A$2:$A$485,$A3,Observed!$C$2:$C$485,$C3)),AVERAGEIFS(Observed!AN$2:AN$485,Observed!$A$2:$A$485,$A3,Observed!$C$2:$C$485,$C3),"")</f>
        <v>0.16566666666666666</v>
      </c>
      <c r="AO3" s="25" t="str">
        <f>IF(ISNUMBER(AVERAGEIFS(Observed!AO$2:AO$485,Observed!$A$2:$A$485,$A3,Observed!$C$2:$C$485,$C3)),AVERAGEIFS(Observed!AO$2:AO$485,Observed!$A$2:$A$485,$A3,Observed!$C$2:$C$485,$C3),"")</f>
        <v/>
      </c>
      <c r="AP3" s="25">
        <f>IF(ISNUMBER(AVERAGEIFS(Observed!AP$2:AP$485,Observed!$A$2:$A$485,$A3,Observed!$C$2:$C$485,$C3)),AVERAGEIFS(Observed!AP$2:AP$485,Observed!$A$2:$A$485,$A3,Observed!$C$2:$C$485,$C3),"")</f>
        <v>0.18400000000000002</v>
      </c>
      <c r="AQ3" s="24" t="str">
        <f>IF(ISNUMBER(AVERAGEIFS(Observed!AQ$2:AQ$485,Observed!$A$2:$A$485,$A3,Observed!$C$2:$C$485,$C3)),AVERAGEIFS(Observed!AQ$2:AQ$485,Observed!$A$2:$A$485,$A3,Observed!$C$2:$C$485,$C3),"")</f>
        <v/>
      </c>
      <c r="AR3" s="25" t="str">
        <f>IF(ISNUMBER(AVERAGEIFS(Observed!AR$2:AR$485,Observed!$A$2:$A$485,$A3,Observed!$C$2:$C$485,$C3)),AVERAGEIFS(Observed!AR$2:AR$485,Observed!$A$2:$A$485,$A3,Observed!$C$2:$C$485,$C3),"")</f>
        <v/>
      </c>
      <c r="AS3" s="24">
        <f>IF(ISNUMBER(AVERAGEIFS(Observed!AS$2:AS$485,Observed!$A$2:$A$485,$A3,Observed!$C$2:$C$485,$C3)),AVERAGEIFS(Observed!AS$2:AS$485,Observed!$A$2:$A$485,$A3,Observed!$C$2:$C$485,$C3),"")</f>
        <v>7.9343333333333321</v>
      </c>
      <c r="AT3" s="24">
        <f>IF(ISNUMBER(AVERAGEIFS(Observed!AT$2:AT$485,Observed!$A$2:$A$485,$A3,Observed!$C$2:$C$485,$C3)),AVERAGEIFS(Observed!AT$2:AT$485,Observed!$A$2:$A$485,$A3,Observed!$C$2:$C$485,$C3),"")</f>
        <v>7.9343333333333321</v>
      </c>
      <c r="AU3" s="2">
        <f>COUNTIFS(Observed!$A$2:$A$485,$A3,Observed!$C$2:$C$485,$C3)</f>
        <v>3</v>
      </c>
      <c r="AV3" s="2">
        <f>COUNT(M3:AT3)</f>
        <v>14</v>
      </c>
    </row>
    <row r="4" spans="1:48" x14ac:dyDescent="0.25">
      <c r="A4" s="4" t="s">
        <v>27</v>
      </c>
      <c r="B4" t="s">
        <v>25</v>
      </c>
      <c r="C4" s="3">
        <v>41988</v>
      </c>
      <c r="D4">
        <v>1</v>
      </c>
      <c r="E4">
        <v>100</v>
      </c>
      <c r="G4">
        <v>100</v>
      </c>
      <c r="H4" s="2" t="s">
        <v>50</v>
      </c>
      <c r="I4" s="2" t="s">
        <v>22</v>
      </c>
      <c r="J4">
        <v>1</v>
      </c>
      <c r="K4" s="2" t="s">
        <v>21</v>
      </c>
      <c r="L4" s="23" t="str">
        <f>IF(ISNUMBER(AVERAGEIFS(Observed!L$2:L$485,Observed!$A$2:$A$485,$A4,Observed!$C$2:$C$485,$C4)),AVERAGEIFS(Observed!L$2:L$485,Observed!$A$2:$A$485,$A4,Observed!$C$2:$C$485,$C4),"")</f>
        <v/>
      </c>
      <c r="M4" s="24" t="str">
        <f>IF(ISNUMBER(AVERAGEIFS(Observed!M$2:M$485,Observed!$A$2:$A$485,$A4,Observed!$C$2:$C$485,$C4)),AVERAGEIFS(Observed!M$2:M$485,Observed!$A$2:$A$485,$A4,Observed!$C$2:$C$485,$C4),"")</f>
        <v/>
      </c>
      <c r="N4" s="24">
        <f>IF(ISNUMBER(AVERAGEIFS(Observed!N$2:N$485,Observed!$A$2:$A$485,$A4,Observed!$C$2:$C$485,$C4)),AVERAGEIFS(Observed!N$2:N$485,Observed!$A$2:$A$485,$A4,Observed!$C$2:$C$485,$C4),"")</f>
        <v>171.75333333333333</v>
      </c>
      <c r="O4" s="24">
        <f>IF(ISNUMBER(AVERAGEIFS(Observed!O$2:O$485,Observed!$A$2:$A$485,$A4,Observed!$C$2:$C$485,$C4)),AVERAGEIFS(Observed!O$2:O$485,Observed!$A$2:$A$485,$A4,Observed!$C$2:$C$485,$C4),"")</f>
        <v>171.75333333333333</v>
      </c>
      <c r="P4" s="24">
        <f>IF(ISNUMBER(AVERAGEIFS(Observed!P$2:P$485,Observed!$A$2:$A$485,$A4,Observed!$C$2:$C$485,$C4)),AVERAGEIFS(Observed!P$2:P$485,Observed!$A$2:$A$485,$A4,Observed!$C$2:$C$485,$C4),"")</f>
        <v>171.75333333333333</v>
      </c>
      <c r="Q4" s="25" t="str">
        <f>IF(ISNUMBER(AVERAGEIFS(Observed!Q$2:Q$485,Observed!$A$2:$A$485,$A4,Observed!$C$2:$C$485,$C4)),AVERAGEIFS(Observed!Q$2:Q$485,Observed!$A$2:$A$485,$A4,Observed!$C$2:$C$485,$C4),"")</f>
        <v/>
      </c>
      <c r="R4" s="25" t="str">
        <f>IF(ISNUMBER(AVERAGEIFS(Observed!R$2:R$485,Observed!$A$2:$A$485,$A4,Observed!$C$2:$C$485,$C4)),AVERAGEIFS(Observed!R$2:R$485,Observed!$A$2:$A$485,$A4,Observed!$C$2:$C$485,$C4),"")</f>
        <v/>
      </c>
      <c r="S4" s="25" t="str">
        <f>IF(ISNUMBER(AVERAGEIFS(Observed!S$2:S$485,Observed!$A$2:$A$485,$A4,Observed!$C$2:$C$485,$C4)),AVERAGEIFS(Observed!S$2:S$485,Observed!$A$2:$A$485,$A4,Observed!$C$2:$C$485,$C4),"")</f>
        <v/>
      </c>
      <c r="T4" s="24" t="str">
        <f>IF(ISNUMBER(AVERAGEIFS(Observed!T$2:T$485,Observed!$A$2:$A$485,$A4,Observed!$C$2:$C$485,$C4)),AVERAGEIFS(Observed!T$2:T$485,Observed!$A$2:$A$485,$A4,Observed!$C$2:$C$485,$C4),"")</f>
        <v/>
      </c>
      <c r="U4" s="26" t="str">
        <f>IF(ISNUMBER(AVERAGEIFS(Observed!U$2:U$485,Observed!$A$2:$A$485,$A4,Observed!$C$2:$C$485,$C4)),AVERAGEIFS(Observed!U$2:U$485,Observed!$A$2:$A$485,$A4,Observed!$C$2:$C$485,$C4),"")</f>
        <v/>
      </c>
      <c r="V4" s="26" t="str">
        <f>IF(ISNUMBER(AVERAGEIFS(Observed!V$2:V$485,Observed!$A$2:$A$485,$A4,Observed!$C$2:$C$485,$C4)),AVERAGEIFS(Observed!V$2:V$485,Observed!$A$2:$A$485,$A4,Observed!$C$2:$C$485,$C4),"")</f>
        <v/>
      </c>
      <c r="W4" s="24" t="str">
        <f>IF(ISNUMBER(AVERAGEIFS(Observed!W$2:W$485,Observed!$A$2:$A$485,$A4,Observed!$C$2:$C$485,$C4)),AVERAGEIFS(Observed!W$2:W$485,Observed!$A$2:$A$485,$A4,Observed!$C$2:$C$485,$C4),"")</f>
        <v/>
      </c>
      <c r="X4" s="24" t="str">
        <f>IF(ISNUMBER(AVERAGEIFS(Observed!X$2:X$485,Observed!$A$2:$A$485,$A4,Observed!$C$2:$C$485,$C4)),AVERAGEIFS(Observed!X$2:X$485,Observed!$A$2:$A$485,$A4,Observed!$C$2:$C$485,$C4),"")</f>
        <v/>
      </c>
      <c r="Y4" s="24" t="str">
        <f>IF(ISNUMBER(AVERAGEIFS(Observed!Y$2:Y$485,Observed!$A$2:$A$485,$A4,Observed!$C$2:$C$485,$C4)),AVERAGEIFS(Observed!Y$2:Y$485,Observed!$A$2:$A$485,$A4,Observed!$C$2:$C$485,$C4),"")</f>
        <v/>
      </c>
      <c r="Z4" s="24" t="str">
        <f>IF(ISNUMBER(AVERAGEIFS(Observed!Z$2:Z$485,Observed!$A$2:$A$485,$A4,Observed!$C$2:$C$485,$C4)),AVERAGEIFS(Observed!Z$2:Z$485,Observed!$A$2:$A$485,$A4,Observed!$C$2:$C$485,$C4),"")</f>
        <v/>
      </c>
      <c r="AA4" s="24" t="str">
        <f>IF(ISNUMBER(AVERAGEIFS(Observed!AA$2:AA$485,Observed!$A$2:$A$485,$A4,Observed!$C$2:$C$485,$C4)),AVERAGEIFS(Observed!AA$2:AA$485,Observed!$A$2:$A$485,$A4,Observed!$C$2:$C$485,$C4),"")</f>
        <v/>
      </c>
      <c r="AB4" s="24" t="str">
        <f>IF(ISNUMBER(AVERAGEIFS(Observed!AB$2:AB$485,Observed!$A$2:$A$485,$A4,Observed!$C$2:$C$485,$C4)),AVERAGEIFS(Observed!AB$2:AB$485,Observed!$A$2:$A$485,$A4,Observed!$C$2:$C$485,$C4),"")</f>
        <v/>
      </c>
      <c r="AC4" s="24" t="str">
        <f>IF(ISNUMBER(AVERAGEIFS(Observed!AC$2:AC$485,Observed!$A$2:$A$485,$A4,Observed!$C$2:$C$485,$C4)),AVERAGEIFS(Observed!AC$2:AC$485,Observed!$A$2:$A$485,$A4,Observed!$C$2:$C$485,$C4),"")</f>
        <v/>
      </c>
      <c r="AD4" s="24" t="str">
        <f>IF(ISNUMBER(AVERAGEIFS(Observed!AD$2:AD$485,Observed!$A$2:$A$485,$A4,Observed!$C$2:$C$485,$C4)),AVERAGEIFS(Observed!AD$2:AD$485,Observed!$A$2:$A$485,$A4,Observed!$C$2:$C$485,$C4),"")</f>
        <v/>
      </c>
      <c r="AE4" s="24">
        <f>IF(ISNUMBER(AVERAGEIFS(Observed!AE$2:AE$485,Observed!$A$2:$A$485,$A4,Observed!$C$2:$C$485,$C4)),AVERAGEIFS(Observed!AE$2:AE$485,Observed!$A$2:$A$485,$A4,Observed!$C$2:$C$485,$C4),"")</f>
        <v>24</v>
      </c>
      <c r="AF4" s="25">
        <f>IF(ISNUMBER(AVERAGEIFS(Observed!AF$2:AF$485,Observed!$A$2:$A$485,$A4,Observed!$C$2:$C$485,$C4)),AVERAGEIFS(Observed!AF$2:AF$485,Observed!$A$2:$A$485,$A4,Observed!$C$2:$C$485,$C4),"")</f>
        <v>3.6000000000000004E-2</v>
      </c>
      <c r="AG4" s="25">
        <f>IF(ISNUMBER(AVERAGEIFS(Observed!AG$2:AG$485,Observed!$A$2:$A$485,$A4,Observed!$C$2:$C$485,$C4)),AVERAGEIFS(Observed!AG$2:AG$485,Observed!$A$2:$A$485,$A4,Observed!$C$2:$C$485,$C4),"")</f>
        <v>3.6000000000000004E-2</v>
      </c>
      <c r="AH4" s="25" t="str">
        <f>IF(ISNUMBER(AVERAGEIFS(Observed!AH$2:AH$485,Observed!$A$2:$A$485,$A4,Observed!$C$2:$C$485,$C4)),AVERAGEIFS(Observed!AH$2:AH$485,Observed!$A$2:$A$485,$A4,Observed!$C$2:$C$485,$C4),"")</f>
        <v/>
      </c>
      <c r="AI4" s="24" t="str">
        <f>IF(ISNUMBER(AVERAGEIFS(Observed!AI$2:AI$485,Observed!$A$2:$A$485,$A4,Observed!$C$2:$C$485,$C4)),AVERAGEIFS(Observed!AI$2:AI$485,Observed!$A$2:$A$485,$A4,Observed!$C$2:$C$485,$C4),"")</f>
        <v/>
      </c>
      <c r="AJ4" s="25">
        <f>IF(ISNUMBER(AVERAGEIFS(Observed!AJ$2:AJ$485,Observed!$A$2:$A$485,$A4,Observed!$C$2:$C$485,$C4)),AVERAGEIFS(Observed!AJ$2:AJ$485,Observed!$A$2:$A$485,$A4,Observed!$C$2:$C$485,$C4),"")</f>
        <v>0.30633333333333335</v>
      </c>
      <c r="AK4" s="25">
        <f>IF(ISNUMBER(AVERAGEIFS(Observed!AK$2:AK$485,Observed!$A$2:$A$485,$A4,Observed!$C$2:$C$485,$C4)),AVERAGEIFS(Observed!AK$2:AK$485,Observed!$A$2:$A$485,$A4,Observed!$C$2:$C$485,$C4),"")</f>
        <v>2.2333333333333334E-2</v>
      </c>
      <c r="AL4" s="25">
        <f>IF(ISNUMBER(AVERAGEIFS(Observed!AL$2:AL$485,Observed!$A$2:$A$485,$A4,Observed!$C$2:$C$485,$C4)),AVERAGEIFS(Observed!AL$2:AL$485,Observed!$A$2:$A$485,$A4,Observed!$C$2:$C$485,$C4),"")</f>
        <v>0.26400000000000001</v>
      </c>
      <c r="AM4" s="25">
        <f>IF(ISNUMBER(AVERAGEIFS(Observed!AM$2:AM$485,Observed!$A$2:$A$485,$A4,Observed!$C$2:$C$485,$C4)),AVERAGEIFS(Observed!AM$2:AM$485,Observed!$A$2:$A$485,$A4,Observed!$C$2:$C$485,$C4),"")</f>
        <v>0.21033333333333334</v>
      </c>
      <c r="AN4" s="25">
        <f>IF(ISNUMBER(AVERAGEIFS(Observed!AN$2:AN$485,Observed!$A$2:$A$485,$A4,Observed!$C$2:$C$485,$C4)),AVERAGEIFS(Observed!AN$2:AN$485,Observed!$A$2:$A$485,$A4,Observed!$C$2:$C$485,$C4),"")</f>
        <v>0.13733333333333334</v>
      </c>
      <c r="AO4" s="25" t="str">
        <f>IF(ISNUMBER(AVERAGEIFS(Observed!AO$2:AO$485,Observed!$A$2:$A$485,$A4,Observed!$C$2:$C$485,$C4)),AVERAGEIFS(Observed!AO$2:AO$485,Observed!$A$2:$A$485,$A4,Observed!$C$2:$C$485,$C4),"")</f>
        <v/>
      </c>
      <c r="AP4" s="25">
        <f>IF(ISNUMBER(AVERAGEIFS(Observed!AP$2:AP$485,Observed!$A$2:$A$485,$A4,Observed!$C$2:$C$485,$C4)),AVERAGEIFS(Observed!AP$2:AP$485,Observed!$A$2:$A$485,$A4,Observed!$C$2:$C$485,$C4),"")</f>
        <v>0.06</v>
      </c>
      <c r="AQ4" s="24" t="str">
        <f>IF(ISNUMBER(AVERAGEIFS(Observed!AQ$2:AQ$485,Observed!$A$2:$A$485,$A4,Observed!$C$2:$C$485,$C4)),AVERAGEIFS(Observed!AQ$2:AQ$485,Observed!$A$2:$A$485,$A4,Observed!$C$2:$C$485,$C4),"")</f>
        <v/>
      </c>
      <c r="AR4" s="25" t="str">
        <f>IF(ISNUMBER(AVERAGEIFS(Observed!AR$2:AR$485,Observed!$A$2:$A$485,$A4,Observed!$C$2:$C$485,$C4)),AVERAGEIFS(Observed!AR$2:AR$485,Observed!$A$2:$A$485,$A4,Observed!$C$2:$C$485,$C4),"")</f>
        <v/>
      </c>
      <c r="AS4" s="24">
        <f>IF(ISNUMBER(AVERAGEIFS(Observed!AS$2:AS$485,Observed!$A$2:$A$485,$A4,Observed!$C$2:$C$485,$C4)),AVERAGEIFS(Observed!AS$2:AS$485,Observed!$A$2:$A$485,$A4,Observed!$C$2:$C$485,$C4),"")</f>
        <v>6.169999999999999</v>
      </c>
      <c r="AT4" s="24">
        <f>IF(ISNUMBER(AVERAGEIFS(Observed!AT$2:AT$485,Observed!$A$2:$A$485,$A4,Observed!$C$2:$C$485,$C4)),AVERAGEIFS(Observed!AT$2:AT$485,Observed!$A$2:$A$485,$A4,Observed!$C$2:$C$485,$C4),"")</f>
        <v>6.169999999999999</v>
      </c>
      <c r="AU4" s="2">
        <f>COUNTIFS(Observed!$A$2:$A$485,$A4,Observed!$C$2:$C$485,$C4)</f>
        <v>3</v>
      </c>
      <c r="AV4" s="2">
        <f>COUNT(M4:AT4)</f>
        <v>14</v>
      </c>
    </row>
    <row r="5" spans="1:48" x14ac:dyDescent="0.25">
      <c r="A5" s="4" t="s">
        <v>24</v>
      </c>
      <c r="B5" t="s">
        <v>25</v>
      </c>
      <c r="C5" s="3">
        <v>41988</v>
      </c>
      <c r="D5">
        <v>1</v>
      </c>
      <c r="E5">
        <v>200</v>
      </c>
      <c r="G5">
        <v>200</v>
      </c>
      <c r="H5" s="2" t="s">
        <v>50</v>
      </c>
      <c r="I5" s="2" t="s">
        <v>22</v>
      </c>
      <c r="J5">
        <v>1</v>
      </c>
      <c r="K5" s="2" t="s">
        <v>21</v>
      </c>
      <c r="L5" s="23" t="str">
        <f>IF(ISNUMBER(AVERAGEIFS(Observed!L$2:L$485,Observed!$A$2:$A$485,$A5,Observed!$C$2:$C$485,$C5)),AVERAGEIFS(Observed!L$2:L$485,Observed!$A$2:$A$485,$A5,Observed!$C$2:$C$485,$C5),"")</f>
        <v/>
      </c>
      <c r="M5" s="24" t="str">
        <f>IF(ISNUMBER(AVERAGEIFS(Observed!M$2:M$485,Observed!$A$2:$A$485,$A5,Observed!$C$2:$C$485,$C5)),AVERAGEIFS(Observed!M$2:M$485,Observed!$A$2:$A$485,$A5,Observed!$C$2:$C$485,$C5),"")</f>
        <v/>
      </c>
      <c r="N5" s="24">
        <f>IF(ISNUMBER(AVERAGEIFS(Observed!N$2:N$485,Observed!$A$2:$A$485,$A5,Observed!$C$2:$C$485,$C5)),AVERAGEIFS(Observed!N$2:N$485,Observed!$A$2:$A$485,$A5,Observed!$C$2:$C$485,$C5),"")</f>
        <v>187.48333333333335</v>
      </c>
      <c r="O5" s="24">
        <f>IF(ISNUMBER(AVERAGEIFS(Observed!O$2:O$485,Observed!$A$2:$A$485,$A5,Observed!$C$2:$C$485,$C5)),AVERAGEIFS(Observed!O$2:O$485,Observed!$A$2:$A$485,$A5,Observed!$C$2:$C$485,$C5),"")</f>
        <v>187.48333333333335</v>
      </c>
      <c r="P5" s="24">
        <f>IF(ISNUMBER(AVERAGEIFS(Observed!P$2:P$485,Observed!$A$2:$A$485,$A5,Observed!$C$2:$C$485,$C5)),AVERAGEIFS(Observed!P$2:P$485,Observed!$A$2:$A$485,$A5,Observed!$C$2:$C$485,$C5),"")</f>
        <v>187.48333333333335</v>
      </c>
      <c r="Q5" s="25" t="str">
        <f>IF(ISNUMBER(AVERAGEIFS(Observed!Q$2:Q$485,Observed!$A$2:$A$485,$A5,Observed!$C$2:$C$485,$C5)),AVERAGEIFS(Observed!Q$2:Q$485,Observed!$A$2:$A$485,$A5,Observed!$C$2:$C$485,$C5),"")</f>
        <v/>
      </c>
      <c r="R5" s="25" t="str">
        <f>IF(ISNUMBER(AVERAGEIFS(Observed!R$2:R$485,Observed!$A$2:$A$485,$A5,Observed!$C$2:$C$485,$C5)),AVERAGEIFS(Observed!R$2:R$485,Observed!$A$2:$A$485,$A5,Observed!$C$2:$C$485,$C5),"")</f>
        <v/>
      </c>
      <c r="S5" s="25" t="str">
        <f>IF(ISNUMBER(AVERAGEIFS(Observed!S$2:S$485,Observed!$A$2:$A$485,$A5,Observed!$C$2:$C$485,$C5)),AVERAGEIFS(Observed!S$2:S$485,Observed!$A$2:$A$485,$A5,Observed!$C$2:$C$485,$C5),"")</f>
        <v/>
      </c>
      <c r="T5" s="24" t="str">
        <f>IF(ISNUMBER(AVERAGEIFS(Observed!T$2:T$485,Observed!$A$2:$A$485,$A5,Observed!$C$2:$C$485,$C5)),AVERAGEIFS(Observed!T$2:T$485,Observed!$A$2:$A$485,$A5,Observed!$C$2:$C$485,$C5),"")</f>
        <v/>
      </c>
      <c r="U5" s="26" t="str">
        <f>IF(ISNUMBER(AVERAGEIFS(Observed!U$2:U$485,Observed!$A$2:$A$485,$A5,Observed!$C$2:$C$485,$C5)),AVERAGEIFS(Observed!U$2:U$485,Observed!$A$2:$A$485,$A5,Observed!$C$2:$C$485,$C5),"")</f>
        <v/>
      </c>
      <c r="V5" s="26" t="str">
        <f>IF(ISNUMBER(AVERAGEIFS(Observed!V$2:V$485,Observed!$A$2:$A$485,$A5,Observed!$C$2:$C$485,$C5)),AVERAGEIFS(Observed!V$2:V$485,Observed!$A$2:$A$485,$A5,Observed!$C$2:$C$485,$C5),"")</f>
        <v/>
      </c>
      <c r="W5" s="24" t="str">
        <f>IF(ISNUMBER(AVERAGEIFS(Observed!W$2:W$485,Observed!$A$2:$A$485,$A5,Observed!$C$2:$C$485,$C5)),AVERAGEIFS(Observed!W$2:W$485,Observed!$A$2:$A$485,$A5,Observed!$C$2:$C$485,$C5),"")</f>
        <v/>
      </c>
      <c r="X5" s="24" t="str">
        <f>IF(ISNUMBER(AVERAGEIFS(Observed!X$2:X$485,Observed!$A$2:$A$485,$A5,Observed!$C$2:$C$485,$C5)),AVERAGEIFS(Observed!X$2:X$485,Observed!$A$2:$A$485,$A5,Observed!$C$2:$C$485,$C5),"")</f>
        <v/>
      </c>
      <c r="Y5" s="24" t="str">
        <f>IF(ISNUMBER(AVERAGEIFS(Observed!Y$2:Y$485,Observed!$A$2:$A$485,$A5,Observed!$C$2:$C$485,$C5)),AVERAGEIFS(Observed!Y$2:Y$485,Observed!$A$2:$A$485,$A5,Observed!$C$2:$C$485,$C5),"")</f>
        <v/>
      </c>
      <c r="Z5" s="24" t="str">
        <f>IF(ISNUMBER(AVERAGEIFS(Observed!Z$2:Z$485,Observed!$A$2:$A$485,$A5,Observed!$C$2:$C$485,$C5)),AVERAGEIFS(Observed!Z$2:Z$485,Observed!$A$2:$A$485,$A5,Observed!$C$2:$C$485,$C5),"")</f>
        <v/>
      </c>
      <c r="AA5" s="24" t="str">
        <f>IF(ISNUMBER(AVERAGEIFS(Observed!AA$2:AA$485,Observed!$A$2:$A$485,$A5,Observed!$C$2:$C$485,$C5)),AVERAGEIFS(Observed!AA$2:AA$485,Observed!$A$2:$A$485,$A5,Observed!$C$2:$C$485,$C5),"")</f>
        <v/>
      </c>
      <c r="AB5" s="24" t="str">
        <f>IF(ISNUMBER(AVERAGEIFS(Observed!AB$2:AB$485,Observed!$A$2:$A$485,$A5,Observed!$C$2:$C$485,$C5)),AVERAGEIFS(Observed!AB$2:AB$485,Observed!$A$2:$A$485,$A5,Observed!$C$2:$C$485,$C5),"")</f>
        <v/>
      </c>
      <c r="AC5" s="24" t="str">
        <f>IF(ISNUMBER(AVERAGEIFS(Observed!AC$2:AC$485,Observed!$A$2:$A$485,$A5,Observed!$C$2:$C$485,$C5)),AVERAGEIFS(Observed!AC$2:AC$485,Observed!$A$2:$A$485,$A5,Observed!$C$2:$C$485,$C5),"")</f>
        <v/>
      </c>
      <c r="AD5" s="24" t="str">
        <f>IF(ISNUMBER(AVERAGEIFS(Observed!AD$2:AD$485,Observed!$A$2:$A$485,$A5,Observed!$C$2:$C$485,$C5)),AVERAGEIFS(Observed!AD$2:AD$485,Observed!$A$2:$A$485,$A5,Observed!$C$2:$C$485,$C5),"")</f>
        <v/>
      </c>
      <c r="AE5" s="24">
        <f>IF(ISNUMBER(AVERAGEIFS(Observed!AE$2:AE$485,Observed!$A$2:$A$485,$A5,Observed!$C$2:$C$485,$C5)),AVERAGEIFS(Observed!AE$2:AE$485,Observed!$A$2:$A$485,$A5,Observed!$C$2:$C$485,$C5),"")</f>
        <v>24.5</v>
      </c>
      <c r="AF5" s="25">
        <f>IF(ISNUMBER(AVERAGEIFS(Observed!AF$2:AF$485,Observed!$A$2:$A$485,$A5,Observed!$C$2:$C$485,$C5)),AVERAGEIFS(Observed!AF$2:AF$485,Observed!$A$2:$A$485,$A5,Observed!$C$2:$C$485,$C5),"")</f>
        <v>3.6666666666666674E-2</v>
      </c>
      <c r="AG5" s="25">
        <f>IF(ISNUMBER(AVERAGEIFS(Observed!AG$2:AG$485,Observed!$A$2:$A$485,$A5,Observed!$C$2:$C$485,$C5)),AVERAGEIFS(Observed!AG$2:AG$485,Observed!$A$2:$A$485,$A5,Observed!$C$2:$C$485,$C5),"")</f>
        <v>3.6666666666666674E-2</v>
      </c>
      <c r="AH5" s="25" t="str">
        <f>IF(ISNUMBER(AVERAGEIFS(Observed!AH$2:AH$485,Observed!$A$2:$A$485,$A5,Observed!$C$2:$C$485,$C5)),AVERAGEIFS(Observed!AH$2:AH$485,Observed!$A$2:$A$485,$A5,Observed!$C$2:$C$485,$C5),"")</f>
        <v/>
      </c>
      <c r="AI5" s="24" t="str">
        <f>IF(ISNUMBER(AVERAGEIFS(Observed!AI$2:AI$485,Observed!$A$2:$A$485,$A5,Observed!$C$2:$C$485,$C5)),AVERAGEIFS(Observed!AI$2:AI$485,Observed!$A$2:$A$485,$A5,Observed!$C$2:$C$485,$C5),"")</f>
        <v/>
      </c>
      <c r="AJ5" s="25">
        <f>IF(ISNUMBER(AVERAGEIFS(Observed!AJ$2:AJ$485,Observed!$A$2:$A$485,$A5,Observed!$C$2:$C$485,$C5)),AVERAGEIFS(Observed!AJ$2:AJ$485,Observed!$A$2:$A$485,$A5,Observed!$C$2:$C$485,$C5),"")</f>
        <v>0.35200000000000004</v>
      </c>
      <c r="AK5" s="25">
        <f>IF(ISNUMBER(AVERAGEIFS(Observed!AK$2:AK$485,Observed!$A$2:$A$485,$A5,Observed!$C$2:$C$485,$C5)),AVERAGEIFS(Observed!AK$2:AK$485,Observed!$A$2:$A$485,$A5,Observed!$C$2:$C$485,$C5),"")</f>
        <v>1.7999999999999999E-2</v>
      </c>
      <c r="AL5" s="25">
        <f>IF(ISNUMBER(AVERAGEIFS(Observed!AL$2:AL$485,Observed!$A$2:$A$485,$A5,Observed!$C$2:$C$485,$C5)),AVERAGEIFS(Observed!AL$2:AL$485,Observed!$A$2:$A$485,$A5,Observed!$C$2:$C$485,$C5),"")</f>
        <v>0.18166666666666667</v>
      </c>
      <c r="AM5" s="25">
        <f>IF(ISNUMBER(AVERAGEIFS(Observed!AM$2:AM$485,Observed!$A$2:$A$485,$A5,Observed!$C$2:$C$485,$C5)),AVERAGEIFS(Observed!AM$2:AM$485,Observed!$A$2:$A$485,$A5,Observed!$C$2:$C$485,$C5),"")</f>
        <v>0.14599999999999999</v>
      </c>
      <c r="AN5" s="25">
        <f>IF(ISNUMBER(AVERAGEIFS(Observed!AN$2:AN$485,Observed!$A$2:$A$485,$A5,Observed!$C$2:$C$485,$C5)),AVERAGEIFS(Observed!AN$2:AN$485,Observed!$A$2:$A$485,$A5,Observed!$C$2:$C$485,$C5),"")</f>
        <v>0.14533333333333334</v>
      </c>
      <c r="AO5" s="25" t="str">
        <f>IF(ISNUMBER(AVERAGEIFS(Observed!AO$2:AO$485,Observed!$A$2:$A$485,$A5,Observed!$C$2:$C$485,$C5)),AVERAGEIFS(Observed!AO$2:AO$485,Observed!$A$2:$A$485,$A5,Observed!$C$2:$C$485,$C5),"")</f>
        <v/>
      </c>
      <c r="AP5" s="25">
        <f>IF(ISNUMBER(AVERAGEIFS(Observed!AP$2:AP$485,Observed!$A$2:$A$485,$A5,Observed!$C$2:$C$485,$C5)),AVERAGEIFS(Observed!AP$2:AP$485,Observed!$A$2:$A$485,$A5,Observed!$C$2:$C$485,$C5),"")</f>
        <v>0.15666666666666665</v>
      </c>
      <c r="AQ5" s="24" t="str">
        <f>IF(ISNUMBER(AVERAGEIFS(Observed!AQ$2:AQ$485,Observed!$A$2:$A$485,$A5,Observed!$C$2:$C$485,$C5)),AVERAGEIFS(Observed!AQ$2:AQ$485,Observed!$A$2:$A$485,$A5,Observed!$C$2:$C$485,$C5),"")</f>
        <v/>
      </c>
      <c r="AR5" s="25" t="str">
        <f>IF(ISNUMBER(AVERAGEIFS(Observed!AR$2:AR$485,Observed!$A$2:$A$485,$A5,Observed!$C$2:$C$485,$C5)),AVERAGEIFS(Observed!AR$2:AR$485,Observed!$A$2:$A$485,$A5,Observed!$C$2:$C$485,$C5),"")</f>
        <v/>
      </c>
      <c r="AS5" s="24">
        <f>IF(ISNUMBER(AVERAGEIFS(Observed!AS$2:AS$485,Observed!$A$2:$A$485,$A5,Observed!$C$2:$C$485,$C5)),AVERAGEIFS(Observed!AS$2:AS$485,Observed!$A$2:$A$485,$A5,Observed!$C$2:$C$485,$C5),"")</f>
        <v>6.8533333333333344</v>
      </c>
      <c r="AT5" s="24">
        <f>IF(ISNUMBER(AVERAGEIFS(Observed!AT$2:AT$485,Observed!$A$2:$A$485,$A5,Observed!$C$2:$C$485,$C5)),AVERAGEIFS(Observed!AT$2:AT$485,Observed!$A$2:$A$485,$A5,Observed!$C$2:$C$485,$C5),"")</f>
        <v>6.8533333333333344</v>
      </c>
      <c r="AU5" s="2">
        <f>COUNTIFS(Observed!$A$2:$A$485,$A5,Observed!$C$2:$C$485,$C5)</f>
        <v>3</v>
      </c>
      <c r="AV5" s="2">
        <f>COUNT(M5:AT5)</f>
        <v>14</v>
      </c>
    </row>
    <row r="6" spans="1:48" x14ac:dyDescent="0.25">
      <c r="A6" s="4" t="s">
        <v>30</v>
      </c>
      <c r="B6" t="s">
        <v>25</v>
      </c>
      <c r="C6" s="3">
        <v>41988</v>
      </c>
      <c r="D6">
        <v>1</v>
      </c>
      <c r="E6">
        <v>350</v>
      </c>
      <c r="G6">
        <v>350</v>
      </c>
      <c r="H6" s="2" t="s">
        <v>50</v>
      </c>
      <c r="I6" s="2" t="s">
        <v>22</v>
      </c>
      <c r="J6">
        <v>1</v>
      </c>
      <c r="K6" s="2" t="s">
        <v>21</v>
      </c>
      <c r="L6" s="23" t="str">
        <f>IF(ISNUMBER(AVERAGEIFS(Observed!L$2:L$485,Observed!$A$2:$A$485,$A6,Observed!$C$2:$C$485,$C6)),AVERAGEIFS(Observed!L$2:L$485,Observed!$A$2:$A$485,$A6,Observed!$C$2:$C$485,$C6),"")</f>
        <v/>
      </c>
      <c r="M6" s="24" t="str">
        <f>IF(ISNUMBER(AVERAGEIFS(Observed!M$2:M$485,Observed!$A$2:$A$485,$A6,Observed!$C$2:$C$485,$C6)),AVERAGEIFS(Observed!M$2:M$485,Observed!$A$2:$A$485,$A6,Observed!$C$2:$C$485,$C6),"")</f>
        <v/>
      </c>
      <c r="N6" s="24">
        <f>IF(ISNUMBER(AVERAGEIFS(Observed!N$2:N$485,Observed!$A$2:$A$485,$A6,Observed!$C$2:$C$485,$C6)),AVERAGEIFS(Observed!N$2:N$485,Observed!$A$2:$A$485,$A6,Observed!$C$2:$C$485,$C6),"")</f>
        <v>166.50666666666669</v>
      </c>
      <c r="O6" s="24">
        <f>IF(ISNUMBER(AVERAGEIFS(Observed!O$2:O$485,Observed!$A$2:$A$485,$A6,Observed!$C$2:$C$485,$C6)),AVERAGEIFS(Observed!O$2:O$485,Observed!$A$2:$A$485,$A6,Observed!$C$2:$C$485,$C6),"")</f>
        <v>166.50666666666669</v>
      </c>
      <c r="P6" s="24">
        <f>IF(ISNUMBER(AVERAGEIFS(Observed!P$2:P$485,Observed!$A$2:$A$485,$A6,Observed!$C$2:$C$485,$C6)),AVERAGEIFS(Observed!P$2:P$485,Observed!$A$2:$A$485,$A6,Observed!$C$2:$C$485,$C6),"")</f>
        <v>166.50666666666669</v>
      </c>
      <c r="Q6" s="25" t="str">
        <f>IF(ISNUMBER(AVERAGEIFS(Observed!Q$2:Q$485,Observed!$A$2:$A$485,$A6,Observed!$C$2:$C$485,$C6)),AVERAGEIFS(Observed!Q$2:Q$485,Observed!$A$2:$A$485,$A6,Observed!$C$2:$C$485,$C6),"")</f>
        <v/>
      </c>
      <c r="R6" s="25" t="str">
        <f>IF(ISNUMBER(AVERAGEIFS(Observed!R$2:R$485,Observed!$A$2:$A$485,$A6,Observed!$C$2:$C$485,$C6)),AVERAGEIFS(Observed!R$2:R$485,Observed!$A$2:$A$485,$A6,Observed!$C$2:$C$485,$C6),"")</f>
        <v/>
      </c>
      <c r="S6" s="25" t="str">
        <f>IF(ISNUMBER(AVERAGEIFS(Observed!S$2:S$485,Observed!$A$2:$A$485,$A6,Observed!$C$2:$C$485,$C6)),AVERAGEIFS(Observed!S$2:S$485,Observed!$A$2:$A$485,$A6,Observed!$C$2:$C$485,$C6),"")</f>
        <v/>
      </c>
      <c r="T6" s="24" t="str">
        <f>IF(ISNUMBER(AVERAGEIFS(Observed!T$2:T$485,Observed!$A$2:$A$485,$A6,Observed!$C$2:$C$485,$C6)),AVERAGEIFS(Observed!T$2:T$485,Observed!$A$2:$A$485,$A6,Observed!$C$2:$C$485,$C6),"")</f>
        <v/>
      </c>
      <c r="U6" s="26" t="str">
        <f>IF(ISNUMBER(AVERAGEIFS(Observed!U$2:U$485,Observed!$A$2:$A$485,$A6,Observed!$C$2:$C$485,$C6)),AVERAGEIFS(Observed!U$2:U$485,Observed!$A$2:$A$485,$A6,Observed!$C$2:$C$485,$C6),"")</f>
        <v/>
      </c>
      <c r="V6" s="26" t="str">
        <f>IF(ISNUMBER(AVERAGEIFS(Observed!V$2:V$485,Observed!$A$2:$A$485,$A6,Observed!$C$2:$C$485,$C6)),AVERAGEIFS(Observed!V$2:V$485,Observed!$A$2:$A$485,$A6,Observed!$C$2:$C$485,$C6),"")</f>
        <v/>
      </c>
      <c r="W6" s="24" t="str">
        <f>IF(ISNUMBER(AVERAGEIFS(Observed!W$2:W$485,Observed!$A$2:$A$485,$A6,Observed!$C$2:$C$485,$C6)),AVERAGEIFS(Observed!W$2:W$485,Observed!$A$2:$A$485,$A6,Observed!$C$2:$C$485,$C6),"")</f>
        <v/>
      </c>
      <c r="X6" s="24" t="str">
        <f>IF(ISNUMBER(AVERAGEIFS(Observed!X$2:X$485,Observed!$A$2:$A$485,$A6,Observed!$C$2:$C$485,$C6)),AVERAGEIFS(Observed!X$2:X$485,Observed!$A$2:$A$485,$A6,Observed!$C$2:$C$485,$C6),"")</f>
        <v/>
      </c>
      <c r="Y6" s="24" t="str">
        <f>IF(ISNUMBER(AVERAGEIFS(Observed!Y$2:Y$485,Observed!$A$2:$A$485,$A6,Observed!$C$2:$C$485,$C6)),AVERAGEIFS(Observed!Y$2:Y$485,Observed!$A$2:$A$485,$A6,Observed!$C$2:$C$485,$C6),"")</f>
        <v/>
      </c>
      <c r="Z6" s="24" t="str">
        <f>IF(ISNUMBER(AVERAGEIFS(Observed!Z$2:Z$485,Observed!$A$2:$A$485,$A6,Observed!$C$2:$C$485,$C6)),AVERAGEIFS(Observed!Z$2:Z$485,Observed!$A$2:$A$485,$A6,Observed!$C$2:$C$485,$C6),"")</f>
        <v/>
      </c>
      <c r="AA6" s="24" t="str">
        <f>IF(ISNUMBER(AVERAGEIFS(Observed!AA$2:AA$485,Observed!$A$2:$A$485,$A6,Observed!$C$2:$C$485,$C6)),AVERAGEIFS(Observed!AA$2:AA$485,Observed!$A$2:$A$485,$A6,Observed!$C$2:$C$485,$C6),"")</f>
        <v/>
      </c>
      <c r="AB6" s="24" t="str">
        <f>IF(ISNUMBER(AVERAGEIFS(Observed!AB$2:AB$485,Observed!$A$2:$A$485,$A6,Observed!$C$2:$C$485,$C6)),AVERAGEIFS(Observed!AB$2:AB$485,Observed!$A$2:$A$485,$A6,Observed!$C$2:$C$485,$C6),"")</f>
        <v/>
      </c>
      <c r="AC6" s="24" t="str">
        <f>IF(ISNUMBER(AVERAGEIFS(Observed!AC$2:AC$485,Observed!$A$2:$A$485,$A6,Observed!$C$2:$C$485,$C6)),AVERAGEIFS(Observed!AC$2:AC$485,Observed!$A$2:$A$485,$A6,Observed!$C$2:$C$485,$C6),"")</f>
        <v/>
      </c>
      <c r="AD6" s="24" t="str">
        <f>IF(ISNUMBER(AVERAGEIFS(Observed!AD$2:AD$485,Observed!$A$2:$A$485,$A6,Observed!$C$2:$C$485,$C6)),AVERAGEIFS(Observed!AD$2:AD$485,Observed!$A$2:$A$485,$A6,Observed!$C$2:$C$485,$C6),"")</f>
        <v/>
      </c>
      <c r="AE6" s="24">
        <f>IF(ISNUMBER(AVERAGEIFS(Observed!AE$2:AE$485,Observed!$A$2:$A$485,$A6,Observed!$C$2:$C$485,$C6)),AVERAGEIFS(Observed!AE$2:AE$485,Observed!$A$2:$A$485,$A6,Observed!$C$2:$C$485,$C6),"")</f>
        <v>25.833333333333332</v>
      </c>
      <c r="AF6" s="25">
        <f>IF(ISNUMBER(AVERAGEIFS(Observed!AF$2:AF$485,Observed!$A$2:$A$485,$A6,Observed!$C$2:$C$485,$C6)),AVERAGEIFS(Observed!AF$2:AF$485,Observed!$A$2:$A$485,$A6,Observed!$C$2:$C$485,$C6),"")</f>
        <v>3.9E-2</v>
      </c>
      <c r="AG6" s="25">
        <f>IF(ISNUMBER(AVERAGEIFS(Observed!AG$2:AG$485,Observed!$A$2:$A$485,$A6,Observed!$C$2:$C$485,$C6)),AVERAGEIFS(Observed!AG$2:AG$485,Observed!$A$2:$A$485,$A6,Observed!$C$2:$C$485,$C6),"")</f>
        <v>3.9E-2</v>
      </c>
      <c r="AH6" s="25" t="str">
        <f>IF(ISNUMBER(AVERAGEIFS(Observed!AH$2:AH$485,Observed!$A$2:$A$485,$A6,Observed!$C$2:$C$485,$C6)),AVERAGEIFS(Observed!AH$2:AH$485,Observed!$A$2:$A$485,$A6,Observed!$C$2:$C$485,$C6),"")</f>
        <v/>
      </c>
      <c r="AI6" s="24" t="str">
        <f>IF(ISNUMBER(AVERAGEIFS(Observed!AI$2:AI$485,Observed!$A$2:$A$485,$A6,Observed!$C$2:$C$485,$C6)),AVERAGEIFS(Observed!AI$2:AI$485,Observed!$A$2:$A$485,$A6,Observed!$C$2:$C$485,$C6),"")</f>
        <v/>
      </c>
      <c r="AJ6" s="25">
        <f>IF(ISNUMBER(AVERAGEIFS(Observed!AJ$2:AJ$485,Observed!$A$2:$A$485,$A6,Observed!$C$2:$C$485,$C6)),AVERAGEIFS(Observed!AJ$2:AJ$485,Observed!$A$2:$A$485,$A6,Observed!$C$2:$C$485,$C6),"")</f>
        <v>0.39633333333333337</v>
      </c>
      <c r="AK6" s="25">
        <f>IF(ISNUMBER(AVERAGEIFS(Observed!AK$2:AK$485,Observed!$A$2:$A$485,$A6,Observed!$C$2:$C$485,$C6)),AVERAGEIFS(Observed!AK$2:AK$485,Observed!$A$2:$A$485,$A6,Observed!$C$2:$C$485,$C6),"")</f>
        <v>2.1333333333333333E-2</v>
      </c>
      <c r="AL6" s="25">
        <f>IF(ISNUMBER(AVERAGEIFS(Observed!AL$2:AL$485,Observed!$A$2:$A$485,$A6,Observed!$C$2:$C$485,$C6)),AVERAGEIFS(Observed!AL$2:AL$485,Observed!$A$2:$A$485,$A6,Observed!$C$2:$C$485,$C6),"")</f>
        <v>0.23833333333333331</v>
      </c>
      <c r="AM6" s="25">
        <f>IF(ISNUMBER(AVERAGEIFS(Observed!AM$2:AM$485,Observed!$A$2:$A$485,$A6,Observed!$C$2:$C$485,$C6)),AVERAGEIFS(Observed!AM$2:AM$485,Observed!$A$2:$A$485,$A6,Observed!$C$2:$C$485,$C6),"")</f>
        <v>0.15266666666666667</v>
      </c>
      <c r="AN6" s="25">
        <f>IF(ISNUMBER(AVERAGEIFS(Observed!AN$2:AN$485,Observed!$A$2:$A$485,$A6,Observed!$C$2:$C$485,$C6)),AVERAGEIFS(Observed!AN$2:AN$485,Observed!$A$2:$A$485,$A6,Observed!$C$2:$C$485,$C6),"")</f>
        <v>0.15333333333333332</v>
      </c>
      <c r="AO6" s="25" t="str">
        <f>IF(ISNUMBER(AVERAGEIFS(Observed!AO$2:AO$485,Observed!$A$2:$A$485,$A6,Observed!$C$2:$C$485,$C6)),AVERAGEIFS(Observed!AO$2:AO$485,Observed!$A$2:$A$485,$A6,Observed!$C$2:$C$485,$C6),"")</f>
        <v/>
      </c>
      <c r="AP6" s="25">
        <f>IF(ISNUMBER(AVERAGEIFS(Observed!AP$2:AP$485,Observed!$A$2:$A$485,$A6,Observed!$C$2:$C$485,$C6)),AVERAGEIFS(Observed!AP$2:AP$485,Observed!$A$2:$A$485,$A6,Observed!$C$2:$C$485,$C6),"")</f>
        <v>3.6666666666666667E-2</v>
      </c>
      <c r="AQ6" s="24" t="str">
        <f>IF(ISNUMBER(AVERAGEIFS(Observed!AQ$2:AQ$485,Observed!$A$2:$A$485,$A6,Observed!$C$2:$C$485,$C6)),AVERAGEIFS(Observed!AQ$2:AQ$485,Observed!$A$2:$A$485,$A6,Observed!$C$2:$C$485,$C6),"")</f>
        <v/>
      </c>
      <c r="AR6" s="25" t="str">
        <f>IF(ISNUMBER(AVERAGEIFS(Observed!AR$2:AR$485,Observed!$A$2:$A$485,$A6,Observed!$C$2:$C$485,$C6)),AVERAGEIFS(Observed!AR$2:AR$485,Observed!$A$2:$A$485,$A6,Observed!$C$2:$C$485,$C6),"")</f>
        <v/>
      </c>
      <c r="AS6" s="24">
        <f>IF(ISNUMBER(AVERAGEIFS(Observed!AS$2:AS$485,Observed!$A$2:$A$485,$A6,Observed!$C$2:$C$485,$C6)),AVERAGEIFS(Observed!AS$2:AS$485,Observed!$A$2:$A$485,$A6,Observed!$C$2:$C$485,$C6),"")</f>
        <v>6.3266666666666671</v>
      </c>
      <c r="AT6" s="24">
        <f>IF(ISNUMBER(AVERAGEIFS(Observed!AT$2:AT$485,Observed!$A$2:$A$485,$A6,Observed!$C$2:$C$485,$C6)),AVERAGEIFS(Observed!AT$2:AT$485,Observed!$A$2:$A$485,$A6,Observed!$C$2:$C$485,$C6),"")</f>
        <v>6.3266666666666671</v>
      </c>
      <c r="AU6" s="2">
        <f>COUNTIFS(Observed!$A$2:$A$485,$A6,Observed!$C$2:$C$485,$C6)</f>
        <v>3</v>
      </c>
      <c r="AV6" s="2">
        <f>COUNT(M6:AT6)</f>
        <v>14</v>
      </c>
    </row>
    <row r="7" spans="1:48" x14ac:dyDescent="0.25">
      <c r="A7" s="4" t="s">
        <v>29</v>
      </c>
      <c r="B7" t="s">
        <v>25</v>
      </c>
      <c r="C7" s="3">
        <v>41988</v>
      </c>
      <c r="D7">
        <v>1</v>
      </c>
      <c r="E7">
        <v>500</v>
      </c>
      <c r="G7">
        <v>500</v>
      </c>
      <c r="H7" s="2" t="s">
        <v>50</v>
      </c>
      <c r="I7" s="2" t="s">
        <v>22</v>
      </c>
      <c r="J7">
        <v>1</v>
      </c>
      <c r="K7" s="2" t="s">
        <v>21</v>
      </c>
      <c r="L7" s="23" t="str">
        <f>IF(ISNUMBER(AVERAGEIFS(Observed!L$2:L$485,Observed!$A$2:$A$485,$A7,Observed!$C$2:$C$485,$C7)),AVERAGEIFS(Observed!L$2:L$485,Observed!$A$2:$A$485,$A7,Observed!$C$2:$C$485,$C7),"")</f>
        <v/>
      </c>
      <c r="M7" s="24" t="str">
        <f>IF(ISNUMBER(AVERAGEIFS(Observed!M$2:M$485,Observed!$A$2:$A$485,$A7,Observed!$C$2:$C$485,$C7)),AVERAGEIFS(Observed!M$2:M$485,Observed!$A$2:$A$485,$A7,Observed!$C$2:$C$485,$C7),"")</f>
        <v/>
      </c>
      <c r="N7" s="24">
        <f>IF(ISNUMBER(AVERAGEIFS(Observed!N$2:N$485,Observed!$A$2:$A$485,$A7,Observed!$C$2:$C$485,$C7)),AVERAGEIFS(Observed!N$2:N$485,Observed!$A$2:$A$485,$A7,Observed!$C$2:$C$485,$C7),"")</f>
        <v>187.97666666666669</v>
      </c>
      <c r="O7" s="24">
        <f>IF(ISNUMBER(AVERAGEIFS(Observed!O$2:O$485,Observed!$A$2:$A$485,$A7,Observed!$C$2:$C$485,$C7)),AVERAGEIFS(Observed!O$2:O$485,Observed!$A$2:$A$485,$A7,Observed!$C$2:$C$485,$C7),"")</f>
        <v>187.97666666666669</v>
      </c>
      <c r="P7" s="24">
        <f>IF(ISNUMBER(AVERAGEIFS(Observed!P$2:P$485,Observed!$A$2:$A$485,$A7,Observed!$C$2:$C$485,$C7)),AVERAGEIFS(Observed!P$2:P$485,Observed!$A$2:$A$485,$A7,Observed!$C$2:$C$485,$C7),"")</f>
        <v>187.97666666666669</v>
      </c>
      <c r="Q7" s="25" t="str">
        <f>IF(ISNUMBER(AVERAGEIFS(Observed!Q$2:Q$485,Observed!$A$2:$A$485,$A7,Observed!$C$2:$C$485,$C7)),AVERAGEIFS(Observed!Q$2:Q$485,Observed!$A$2:$A$485,$A7,Observed!$C$2:$C$485,$C7),"")</f>
        <v/>
      </c>
      <c r="R7" s="25" t="str">
        <f>IF(ISNUMBER(AVERAGEIFS(Observed!R$2:R$485,Observed!$A$2:$A$485,$A7,Observed!$C$2:$C$485,$C7)),AVERAGEIFS(Observed!R$2:R$485,Observed!$A$2:$A$485,$A7,Observed!$C$2:$C$485,$C7),"")</f>
        <v/>
      </c>
      <c r="S7" s="25" t="str">
        <f>IF(ISNUMBER(AVERAGEIFS(Observed!S$2:S$485,Observed!$A$2:$A$485,$A7,Observed!$C$2:$C$485,$C7)),AVERAGEIFS(Observed!S$2:S$485,Observed!$A$2:$A$485,$A7,Observed!$C$2:$C$485,$C7),"")</f>
        <v/>
      </c>
      <c r="T7" s="24" t="str">
        <f>IF(ISNUMBER(AVERAGEIFS(Observed!T$2:T$485,Observed!$A$2:$A$485,$A7,Observed!$C$2:$C$485,$C7)),AVERAGEIFS(Observed!T$2:T$485,Observed!$A$2:$A$485,$A7,Observed!$C$2:$C$485,$C7),"")</f>
        <v/>
      </c>
      <c r="U7" s="26" t="str">
        <f>IF(ISNUMBER(AVERAGEIFS(Observed!U$2:U$485,Observed!$A$2:$A$485,$A7,Observed!$C$2:$C$485,$C7)),AVERAGEIFS(Observed!U$2:U$485,Observed!$A$2:$A$485,$A7,Observed!$C$2:$C$485,$C7),"")</f>
        <v/>
      </c>
      <c r="V7" s="26" t="str">
        <f>IF(ISNUMBER(AVERAGEIFS(Observed!V$2:V$485,Observed!$A$2:$A$485,$A7,Observed!$C$2:$C$485,$C7)),AVERAGEIFS(Observed!V$2:V$485,Observed!$A$2:$A$485,$A7,Observed!$C$2:$C$485,$C7),"")</f>
        <v/>
      </c>
      <c r="W7" s="24" t="str">
        <f>IF(ISNUMBER(AVERAGEIFS(Observed!W$2:W$485,Observed!$A$2:$A$485,$A7,Observed!$C$2:$C$485,$C7)),AVERAGEIFS(Observed!W$2:W$485,Observed!$A$2:$A$485,$A7,Observed!$C$2:$C$485,$C7),"")</f>
        <v/>
      </c>
      <c r="X7" s="24" t="str">
        <f>IF(ISNUMBER(AVERAGEIFS(Observed!X$2:X$485,Observed!$A$2:$A$485,$A7,Observed!$C$2:$C$485,$C7)),AVERAGEIFS(Observed!X$2:X$485,Observed!$A$2:$A$485,$A7,Observed!$C$2:$C$485,$C7),"")</f>
        <v/>
      </c>
      <c r="Y7" s="24" t="str">
        <f>IF(ISNUMBER(AVERAGEIFS(Observed!Y$2:Y$485,Observed!$A$2:$A$485,$A7,Observed!$C$2:$C$485,$C7)),AVERAGEIFS(Observed!Y$2:Y$485,Observed!$A$2:$A$485,$A7,Observed!$C$2:$C$485,$C7),"")</f>
        <v/>
      </c>
      <c r="Z7" s="24" t="str">
        <f>IF(ISNUMBER(AVERAGEIFS(Observed!Z$2:Z$485,Observed!$A$2:$A$485,$A7,Observed!$C$2:$C$485,$C7)),AVERAGEIFS(Observed!Z$2:Z$485,Observed!$A$2:$A$485,$A7,Observed!$C$2:$C$485,$C7),"")</f>
        <v/>
      </c>
      <c r="AA7" s="24" t="str">
        <f>IF(ISNUMBER(AVERAGEIFS(Observed!AA$2:AA$485,Observed!$A$2:$A$485,$A7,Observed!$C$2:$C$485,$C7)),AVERAGEIFS(Observed!AA$2:AA$485,Observed!$A$2:$A$485,$A7,Observed!$C$2:$C$485,$C7),"")</f>
        <v/>
      </c>
      <c r="AB7" s="24" t="str">
        <f>IF(ISNUMBER(AVERAGEIFS(Observed!AB$2:AB$485,Observed!$A$2:$A$485,$A7,Observed!$C$2:$C$485,$C7)),AVERAGEIFS(Observed!AB$2:AB$485,Observed!$A$2:$A$485,$A7,Observed!$C$2:$C$485,$C7),"")</f>
        <v/>
      </c>
      <c r="AC7" s="24" t="str">
        <f>IF(ISNUMBER(AVERAGEIFS(Observed!AC$2:AC$485,Observed!$A$2:$A$485,$A7,Observed!$C$2:$C$485,$C7)),AVERAGEIFS(Observed!AC$2:AC$485,Observed!$A$2:$A$485,$A7,Observed!$C$2:$C$485,$C7),"")</f>
        <v/>
      </c>
      <c r="AD7" s="24" t="str">
        <f>IF(ISNUMBER(AVERAGEIFS(Observed!AD$2:AD$485,Observed!$A$2:$A$485,$A7,Observed!$C$2:$C$485,$C7)),AVERAGEIFS(Observed!AD$2:AD$485,Observed!$A$2:$A$485,$A7,Observed!$C$2:$C$485,$C7),"")</f>
        <v/>
      </c>
      <c r="AE7" s="24">
        <f>IF(ISNUMBER(AVERAGEIFS(Observed!AE$2:AE$485,Observed!$A$2:$A$485,$A7,Observed!$C$2:$C$485,$C7)),AVERAGEIFS(Observed!AE$2:AE$485,Observed!$A$2:$A$485,$A7,Observed!$C$2:$C$485,$C7),"")</f>
        <v>25.933333333333334</v>
      </c>
      <c r="AF7" s="25">
        <f>IF(ISNUMBER(AVERAGEIFS(Observed!AF$2:AF$485,Observed!$A$2:$A$485,$A7,Observed!$C$2:$C$485,$C7)),AVERAGEIFS(Observed!AF$2:AF$485,Observed!$A$2:$A$485,$A7,Observed!$C$2:$C$485,$C7),"")</f>
        <v>3.9E-2</v>
      </c>
      <c r="AG7" s="25">
        <f>IF(ISNUMBER(AVERAGEIFS(Observed!AG$2:AG$485,Observed!$A$2:$A$485,$A7,Observed!$C$2:$C$485,$C7)),AVERAGEIFS(Observed!AG$2:AG$485,Observed!$A$2:$A$485,$A7,Observed!$C$2:$C$485,$C7),"")</f>
        <v>3.9E-2</v>
      </c>
      <c r="AH7" s="25" t="str">
        <f>IF(ISNUMBER(AVERAGEIFS(Observed!AH$2:AH$485,Observed!$A$2:$A$485,$A7,Observed!$C$2:$C$485,$C7)),AVERAGEIFS(Observed!AH$2:AH$485,Observed!$A$2:$A$485,$A7,Observed!$C$2:$C$485,$C7),"")</f>
        <v/>
      </c>
      <c r="AI7" s="24" t="str">
        <f>IF(ISNUMBER(AVERAGEIFS(Observed!AI$2:AI$485,Observed!$A$2:$A$485,$A7,Observed!$C$2:$C$485,$C7)),AVERAGEIFS(Observed!AI$2:AI$485,Observed!$A$2:$A$485,$A7,Observed!$C$2:$C$485,$C7),"")</f>
        <v/>
      </c>
      <c r="AJ7" s="25">
        <f>IF(ISNUMBER(AVERAGEIFS(Observed!AJ$2:AJ$485,Observed!$A$2:$A$485,$A7,Observed!$C$2:$C$485,$C7)),AVERAGEIFS(Observed!AJ$2:AJ$485,Observed!$A$2:$A$485,$A7,Observed!$C$2:$C$485,$C7),"")</f>
        <v>0.379</v>
      </c>
      <c r="AK7" s="25">
        <f>IF(ISNUMBER(AVERAGEIFS(Observed!AK$2:AK$485,Observed!$A$2:$A$485,$A7,Observed!$C$2:$C$485,$C7)),AVERAGEIFS(Observed!AK$2:AK$485,Observed!$A$2:$A$485,$A7,Observed!$C$2:$C$485,$C7),"")</f>
        <v>1.2666666666666666E-2</v>
      </c>
      <c r="AL7" s="25">
        <f>IF(ISNUMBER(AVERAGEIFS(Observed!AL$2:AL$485,Observed!$A$2:$A$485,$A7,Observed!$C$2:$C$485,$C7)),AVERAGEIFS(Observed!AL$2:AL$485,Observed!$A$2:$A$485,$A7,Observed!$C$2:$C$485,$C7),"")</f>
        <v>0.17433333333333334</v>
      </c>
      <c r="AM7" s="25">
        <f>IF(ISNUMBER(AVERAGEIFS(Observed!AM$2:AM$485,Observed!$A$2:$A$485,$A7,Observed!$C$2:$C$485,$C7)),AVERAGEIFS(Observed!AM$2:AM$485,Observed!$A$2:$A$485,$A7,Observed!$C$2:$C$485,$C7),"")</f>
        <v>0.16166666666666665</v>
      </c>
      <c r="AN7" s="25">
        <f>IF(ISNUMBER(AVERAGEIFS(Observed!AN$2:AN$485,Observed!$A$2:$A$485,$A7,Observed!$C$2:$C$485,$C7)),AVERAGEIFS(Observed!AN$2:AN$485,Observed!$A$2:$A$485,$A7,Observed!$C$2:$C$485,$C7),"")</f>
        <v>0.16466666666666668</v>
      </c>
      <c r="AO7" s="25" t="str">
        <f>IF(ISNUMBER(AVERAGEIFS(Observed!AO$2:AO$485,Observed!$A$2:$A$485,$A7,Observed!$C$2:$C$485,$C7)),AVERAGEIFS(Observed!AO$2:AO$485,Observed!$A$2:$A$485,$A7,Observed!$C$2:$C$485,$C7),"")</f>
        <v/>
      </c>
      <c r="AP7" s="25">
        <f>IF(ISNUMBER(AVERAGEIFS(Observed!AP$2:AP$485,Observed!$A$2:$A$485,$A7,Observed!$C$2:$C$485,$C7)),AVERAGEIFS(Observed!AP$2:AP$485,Observed!$A$2:$A$485,$A7,Observed!$C$2:$C$485,$C7),"")</f>
        <v>0.10833333333333334</v>
      </c>
      <c r="AQ7" s="24" t="str">
        <f>IF(ISNUMBER(AVERAGEIFS(Observed!AQ$2:AQ$485,Observed!$A$2:$A$485,$A7,Observed!$C$2:$C$485,$C7)),AVERAGEIFS(Observed!AQ$2:AQ$485,Observed!$A$2:$A$485,$A7,Observed!$C$2:$C$485,$C7),"")</f>
        <v/>
      </c>
      <c r="AR7" s="25" t="str">
        <f>IF(ISNUMBER(AVERAGEIFS(Observed!AR$2:AR$485,Observed!$A$2:$A$485,$A7,Observed!$C$2:$C$485,$C7)),AVERAGEIFS(Observed!AR$2:AR$485,Observed!$A$2:$A$485,$A7,Observed!$C$2:$C$485,$C7),"")</f>
        <v/>
      </c>
      <c r="AS7" s="24">
        <f>IF(ISNUMBER(AVERAGEIFS(Observed!AS$2:AS$485,Observed!$A$2:$A$485,$A7,Observed!$C$2:$C$485,$C7)),AVERAGEIFS(Observed!AS$2:AS$485,Observed!$A$2:$A$485,$A7,Observed!$C$2:$C$485,$C7),"")</f>
        <v>7.3049999999999997</v>
      </c>
      <c r="AT7" s="24">
        <f>IF(ISNUMBER(AVERAGEIFS(Observed!AT$2:AT$485,Observed!$A$2:$A$485,$A7,Observed!$C$2:$C$485,$C7)),AVERAGEIFS(Observed!AT$2:AT$485,Observed!$A$2:$A$485,$A7,Observed!$C$2:$C$485,$C7),"")</f>
        <v>7.3049999999999997</v>
      </c>
      <c r="AU7" s="2">
        <f>COUNTIFS(Observed!$A$2:$A$485,$A7,Observed!$C$2:$C$485,$C7)</f>
        <v>3</v>
      </c>
      <c r="AV7" s="2">
        <f>COUNT(M7:AT7)</f>
        <v>14</v>
      </c>
    </row>
    <row r="8" spans="1:48" x14ac:dyDescent="0.25">
      <c r="A8" s="4" t="s">
        <v>26</v>
      </c>
      <c r="B8" t="s">
        <v>25</v>
      </c>
      <c r="C8" s="3">
        <v>42024</v>
      </c>
      <c r="D8">
        <v>1</v>
      </c>
      <c r="E8">
        <v>0</v>
      </c>
      <c r="G8">
        <v>0</v>
      </c>
      <c r="H8" s="2" t="s">
        <v>50</v>
      </c>
      <c r="I8" s="2" t="s">
        <v>22</v>
      </c>
      <c r="J8">
        <v>2</v>
      </c>
      <c r="K8" s="2" t="s">
        <v>21</v>
      </c>
      <c r="L8" s="23" t="str">
        <f>IF(ISNUMBER(AVERAGEIFS(Observed!L$2:L$485,Observed!$A$2:$A$485,$A8,Observed!$C$2:$C$485,$C8)),AVERAGEIFS(Observed!L$2:L$485,Observed!$A$2:$A$485,$A8,Observed!$C$2:$C$485,$C8),"")</f>
        <v/>
      </c>
      <c r="M8" s="24" t="str">
        <f>IF(ISNUMBER(AVERAGEIFS(Observed!M$2:M$485,Observed!$A$2:$A$485,$A8,Observed!$C$2:$C$485,$C8)),AVERAGEIFS(Observed!M$2:M$485,Observed!$A$2:$A$485,$A8,Observed!$C$2:$C$485,$C8),"")</f>
        <v/>
      </c>
      <c r="N8" s="24">
        <f>IF(ISNUMBER(AVERAGEIFS(Observed!N$2:N$485,Observed!$A$2:$A$485,$A8,Observed!$C$2:$C$485,$C8)),AVERAGEIFS(Observed!N$2:N$485,Observed!$A$2:$A$485,$A8,Observed!$C$2:$C$485,$C8),"")</f>
        <v>227.1</v>
      </c>
      <c r="O8" s="24">
        <f>IF(ISNUMBER(AVERAGEIFS(Observed!O$2:O$485,Observed!$A$2:$A$485,$A8,Observed!$C$2:$C$485,$C8)),AVERAGEIFS(Observed!O$2:O$485,Observed!$A$2:$A$485,$A8,Observed!$C$2:$C$485,$C8),"")</f>
        <v>227.1</v>
      </c>
      <c r="P8" s="24">
        <f>IF(ISNUMBER(AVERAGEIFS(Observed!P$2:P$485,Observed!$A$2:$A$485,$A8,Observed!$C$2:$C$485,$C8)),AVERAGEIFS(Observed!P$2:P$485,Observed!$A$2:$A$485,$A8,Observed!$C$2:$C$485,$C8),"")</f>
        <v>399.76333333333332</v>
      </c>
      <c r="Q8" s="25" t="str">
        <f>IF(ISNUMBER(AVERAGEIFS(Observed!Q$2:Q$485,Observed!$A$2:$A$485,$A8,Observed!$C$2:$C$485,$C8)),AVERAGEIFS(Observed!Q$2:Q$485,Observed!$A$2:$A$485,$A8,Observed!$C$2:$C$485,$C8),"")</f>
        <v/>
      </c>
      <c r="R8" s="25" t="str">
        <f>IF(ISNUMBER(AVERAGEIFS(Observed!R$2:R$485,Observed!$A$2:$A$485,$A8,Observed!$C$2:$C$485,$C8)),AVERAGEIFS(Observed!R$2:R$485,Observed!$A$2:$A$485,$A8,Observed!$C$2:$C$485,$C8),"")</f>
        <v/>
      </c>
      <c r="S8" s="25" t="str">
        <f>IF(ISNUMBER(AVERAGEIFS(Observed!S$2:S$485,Observed!$A$2:$A$485,$A8,Observed!$C$2:$C$485,$C8)),AVERAGEIFS(Observed!S$2:S$485,Observed!$A$2:$A$485,$A8,Observed!$C$2:$C$485,$C8),"")</f>
        <v/>
      </c>
      <c r="T8" s="24" t="str">
        <f>IF(ISNUMBER(AVERAGEIFS(Observed!T$2:T$485,Observed!$A$2:$A$485,$A8,Observed!$C$2:$C$485,$C8)),AVERAGEIFS(Observed!T$2:T$485,Observed!$A$2:$A$485,$A8,Observed!$C$2:$C$485,$C8),"")</f>
        <v/>
      </c>
      <c r="U8" s="26" t="str">
        <f>IF(ISNUMBER(AVERAGEIFS(Observed!U$2:U$485,Observed!$A$2:$A$485,$A8,Observed!$C$2:$C$485,$C8)),AVERAGEIFS(Observed!U$2:U$485,Observed!$A$2:$A$485,$A8,Observed!$C$2:$C$485,$C8),"")</f>
        <v/>
      </c>
      <c r="V8" s="26" t="str">
        <f>IF(ISNUMBER(AVERAGEIFS(Observed!V$2:V$485,Observed!$A$2:$A$485,$A8,Observed!$C$2:$C$485,$C8)),AVERAGEIFS(Observed!V$2:V$485,Observed!$A$2:$A$485,$A8,Observed!$C$2:$C$485,$C8),"")</f>
        <v/>
      </c>
      <c r="W8" s="24" t="str">
        <f>IF(ISNUMBER(AVERAGEIFS(Observed!W$2:W$485,Observed!$A$2:$A$485,$A8,Observed!$C$2:$C$485,$C8)),AVERAGEIFS(Observed!W$2:W$485,Observed!$A$2:$A$485,$A8,Observed!$C$2:$C$485,$C8),"")</f>
        <v/>
      </c>
      <c r="X8" s="24" t="str">
        <f>IF(ISNUMBER(AVERAGEIFS(Observed!X$2:X$485,Observed!$A$2:$A$485,$A8,Observed!$C$2:$C$485,$C8)),AVERAGEIFS(Observed!X$2:X$485,Observed!$A$2:$A$485,$A8,Observed!$C$2:$C$485,$C8),"")</f>
        <v/>
      </c>
      <c r="Y8" s="24" t="str">
        <f>IF(ISNUMBER(AVERAGEIFS(Observed!Y$2:Y$485,Observed!$A$2:$A$485,$A8,Observed!$C$2:$C$485,$C8)),AVERAGEIFS(Observed!Y$2:Y$485,Observed!$A$2:$A$485,$A8,Observed!$C$2:$C$485,$C8),"")</f>
        <v/>
      </c>
      <c r="Z8" s="24" t="str">
        <f>IF(ISNUMBER(AVERAGEIFS(Observed!Z$2:Z$485,Observed!$A$2:$A$485,$A8,Observed!$C$2:$C$485,$C8)),AVERAGEIFS(Observed!Z$2:Z$485,Observed!$A$2:$A$485,$A8,Observed!$C$2:$C$485,$C8),"")</f>
        <v/>
      </c>
      <c r="AA8" s="24" t="str">
        <f>IF(ISNUMBER(AVERAGEIFS(Observed!AA$2:AA$485,Observed!$A$2:$A$485,$A8,Observed!$C$2:$C$485,$C8)),AVERAGEIFS(Observed!AA$2:AA$485,Observed!$A$2:$A$485,$A8,Observed!$C$2:$C$485,$C8),"")</f>
        <v/>
      </c>
      <c r="AB8" s="24" t="str">
        <f>IF(ISNUMBER(AVERAGEIFS(Observed!AB$2:AB$485,Observed!$A$2:$A$485,$A8,Observed!$C$2:$C$485,$C8)),AVERAGEIFS(Observed!AB$2:AB$485,Observed!$A$2:$A$485,$A8,Observed!$C$2:$C$485,$C8),"")</f>
        <v/>
      </c>
      <c r="AC8" s="24" t="str">
        <f>IF(ISNUMBER(AVERAGEIFS(Observed!AC$2:AC$485,Observed!$A$2:$A$485,$A8,Observed!$C$2:$C$485,$C8)),AVERAGEIFS(Observed!AC$2:AC$485,Observed!$A$2:$A$485,$A8,Observed!$C$2:$C$485,$C8),"")</f>
        <v/>
      </c>
      <c r="AD8" s="24" t="str">
        <f>IF(ISNUMBER(AVERAGEIFS(Observed!AD$2:AD$485,Observed!$A$2:$A$485,$A8,Observed!$C$2:$C$485,$C8)),AVERAGEIFS(Observed!AD$2:AD$485,Observed!$A$2:$A$485,$A8,Observed!$C$2:$C$485,$C8),"")</f>
        <v/>
      </c>
      <c r="AE8" s="24">
        <f>IF(ISNUMBER(AVERAGEIFS(Observed!AE$2:AE$485,Observed!$A$2:$A$485,$A8,Observed!$C$2:$C$485,$C8)),AVERAGEIFS(Observed!AE$2:AE$485,Observed!$A$2:$A$485,$A8,Observed!$C$2:$C$485,$C8),"")</f>
        <v>12.833333333333334</v>
      </c>
      <c r="AF8" s="25">
        <f>IF(ISNUMBER(AVERAGEIFS(Observed!AF$2:AF$485,Observed!$A$2:$A$485,$A8,Observed!$C$2:$C$485,$C8)),AVERAGEIFS(Observed!AF$2:AF$485,Observed!$A$2:$A$485,$A8,Observed!$C$2:$C$485,$C8),"")</f>
        <v>1.9666666666666666E-2</v>
      </c>
      <c r="AG8" s="25">
        <f>IF(ISNUMBER(AVERAGEIFS(Observed!AG$2:AG$485,Observed!$A$2:$A$485,$A8,Observed!$C$2:$C$485,$C8)),AVERAGEIFS(Observed!AG$2:AG$485,Observed!$A$2:$A$485,$A8,Observed!$C$2:$C$485,$C8),"")</f>
        <v>1.9666666666666666E-2</v>
      </c>
      <c r="AH8" s="25" t="str">
        <f>IF(ISNUMBER(AVERAGEIFS(Observed!AH$2:AH$485,Observed!$A$2:$A$485,$A8,Observed!$C$2:$C$485,$C8)),AVERAGEIFS(Observed!AH$2:AH$485,Observed!$A$2:$A$485,$A8,Observed!$C$2:$C$485,$C8),"")</f>
        <v/>
      </c>
      <c r="AI8" s="24" t="str">
        <f>IF(ISNUMBER(AVERAGEIFS(Observed!AI$2:AI$485,Observed!$A$2:$A$485,$A8,Observed!$C$2:$C$485,$C8)),AVERAGEIFS(Observed!AI$2:AI$485,Observed!$A$2:$A$485,$A8,Observed!$C$2:$C$485,$C8),"")</f>
        <v/>
      </c>
      <c r="AJ8" s="25">
        <f>IF(ISNUMBER(AVERAGEIFS(Observed!AJ$2:AJ$485,Observed!$A$2:$A$485,$A8,Observed!$C$2:$C$485,$C8)),AVERAGEIFS(Observed!AJ$2:AJ$485,Observed!$A$2:$A$485,$A8,Observed!$C$2:$C$485,$C8),"")</f>
        <v>0.36433333333333334</v>
      </c>
      <c r="AK8" s="25">
        <f>IF(ISNUMBER(AVERAGEIFS(Observed!AK$2:AK$485,Observed!$A$2:$A$485,$A8,Observed!$C$2:$C$485,$C8)),AVERAGEIFS(Observed!AK$2:AK$485,Observed!$A$2:$A$485,$A8,Observed!$C$2:$C$485,$C8),"")</f>
        <v>1.1000000000000001E-2</v>
      </c>
      <c r="AL8" s="25">
        <f>IF(ISNUMBER(AVERAGEIFS(Observed!AL$2:AL$485,Observed!$A$2:$A$485,$A8,Observed!$C$2:$C$485,$C8)),AVERAGEIFS(Observed!AL$2:AL$485,Observed!$A$2:$A$485,$A8,Observed!$C$2:$C$485,$C8),"")</f>
        <v>0.18933333333333335</v>
      </c>
      <c r="AM8" s="25">
        <f>IF(ISNUMBER(AVERAGEIFS(Observed!AM$2:AM$485,Observed!$A$2:$A$485,$A8,Observed!$C$2:$C$485,$C8)),AVERAGEIFS(Observed!AM$2:AM$485,Observed!$A$2:$A$485,$A8,Observed!$C$2:$C$485,$C8),"")</f>
        <v>0.19933333333333333</v>
      </c>
      <c r="AN8" s="25">
        <f>IF(ISNUMBER(AVERAGEIFS(Observed!AN$2:AN$485,Observed!$A$2:$A$485,$A8,Observed!$C$2:$C$485,$C8)),AVERAGEIFS(Observed!AN$2:AN$485,Observed!$A$2:$A$485,$A8,Observed!$C$2:$C$485,$C8),"")</f>
        <v>7.2666666666666671E-2</v>
      </c>
      <c r="AO8" s="25" t="str">
        <f>IF(ISNUMBER(AVERAGEIFS(Observed!AO$2:AO$485,Observed!$A$2:$A$485,$A8,Observed!$C$2:$C$485,$C8)),AVERAGEIFS(Observed!AO$2:AO$485,Observed!$A$2:$A$485,$A8,Observed!$C$2:$C$485,$C8),"")</f>
        <v/>
      </c>
      <c r="AP8" s="25">
        <f>IF(ISNUMBER(AVERAGEIFS(Observed!AP$2:AP$485,Observed!$A$2:$A$485,$A8,Observed!$C$2:$C$485,$C8)),AVERAGEIFS(Observed!AP$2:AP$485,Observed!$A$2:$A$485,$A8,Observed!$C$2:$C$485,$C8),"")</f>
        <v>9.4333333333333325E-2</v>
      </c>
      <c r="AQ8" s="24" t="str">
        <f>IF(ISNUMBER(AVERAGEIFS(Observed!AQ$2:AQ$485,Observed!$A$2:$A$485,$A8,Observed!$C$2:$C$485,$C8)),AVERAGEIFS(Observed!AQ$2:AQ$485,Observed!$A$2:$A$485,$A8,Observed!$C$2:$C$485,$C8),"")</f>
        <v/>
      </c>
      <c r="AR8" s="25" t="str">
        <f>IF(ISNUMBER(AVERAGEIFS(Observed!AR$2:AR$485,Observed!$A$2:$A$485,$A8,Observed!$C$2:$C$485,$C8)),AVERAGEIFS(Observed!AR$2:AR$485,Observed!$A$2:$A$485,$A8,Observed!$C$2:$C$485,$C8),"")</f>
        <v/>
      </c>
      <c r="AS8" s="24">
        <f>IF(ISNUMBER(AVERAGEIFS(Observed!AS$2:AS$485,Observed!$A$2:$A$485,$A8,Observed!$C$2:$C$485,$C8)),AVERAGEIFS(Observed!AS$2:AS$485,Observed!$A$2:$A$485,$A8,Observed!$C$2:$C$485,$C8),"")</f>
        <v>4.5453333333333328</v>
      </c>
      <c r="AT8" s="24">
        <f>IF(ISNUMBER(AVERAGEIFS(Observed!AT$2:AT$485,Observed!$A$2:$A$485,$A8,Observed!$C$2:$C$485,$C8)),AVERAGEIFS(Observed!AT$2:AT$485,Observed!$A$2:$A$485,$A8,Observed!$C$2:$C$485,$C8),"")</f>
        <v>11.176000000000002</v>
      </c>
      <c r="AU8" s="2">
        <f>COUNTIFS(Observed!$A$2:$A$485,$A8,Observed!$C$2:$C$485,$C8)</f>
        <v>3</v>
      </c>
      <c r="AV8" s="2">
        <f>COUNT(M8:AT8)</f>
        <v>14</v>
      </c>
    </row>
    <row r="9" spans="1:48" x14ac:dyDescent="0.25">
      <c r="A9" s="4" t="s">
        <v>28</v>
      </c>
      <c r="B9" t="s">
        <v>25</v>
      </c>
      <c r="C9" s="3">
        <v>42024</v>
      </c>
      <c r="D9">
        <v>1</v>
      </c>
      <c r="E9">
        <v>50</v>
      </c>
      <c r="G9">
        <v>50</v>
      </c>
      <c r="H9" s="2" t="s">
        <v>50</v>
      </c>
      <c r="I9" s="2" t="s">
        <v>22</v>
      </c>
      <c r="J9">
        <v>2</v>
      </c>
      <c r="K9" s="2" t="s">
        <v>21</v>
      </c>
      <c r="L9" s="23" t="str">
        <f>IF(ISNUMBER(AVERAGEIFS(Observed!L$2:L$485,Observed!$A$2:$A$485,$A9,Observed!$C$2:$C$485,$C9)),AVERAGEIFS(Observed!L$2:L$485,Observed!$A$2:$A$485,$A9,Observed!$C$2:$C$485,$C9),"")</f>
        <v/>
      </c>
      <c r="M9" s="24" t="str">
        <f>IF(ISNUMBER(AVERAGEIFS(Observed!M$2:M$485,Observed!$A$2:$A$485,$A9,Observed!$C$2:$C$485,$C9)),AVERAGEIFS(Observed!M$2:M$485,Observed!$A$2:$A$485,$A9,Observed!$C$2:$C$485,$C9),"")</f>
        <v/>
      </c>
      <c r="N9" s="24">
        <f>IF(ISNUMBER(AVERAGEIFS(Observed!N$2:N$485,Observed!$A$2:$A$485,$A9,Observed!$C$2:$C$485,$C9)),AVERAGEIFS(Observed!N$2:N$485,Observed!$A$2:$A$485,$A9,Observed!$C$2:$C$485,$C9),"")</f>
        <v>287.85666666666668</v>
      </c>
      <c r="O9" s="24">
        <f>IF(ISNUMBER(AVERAGEIFS(Observed!O$2:O$485,Observed!$A$2:$A$485,$A9,Observed!$C$2:$C$485,$C9)),AVERAGEIFS(Observed!O$2:O$485,Observed!$A$2:$A$485,$A9,Observed!$C$2:$C$485,$C9),"")</f>
        <v>287.85666666666668</v>
      </c>
      <c r="P9" s="24">
        <f>IF(ISNUMBER(AVERAGEIFS(Observed!P$2:P$485,Observed!$A$2:$A$485,$A9,Observed!$C$2:$C$485,$C9)),AVERAGEIFS(Observed!P$2:P$485,Observed!$A$2:$A$485,$A9,Observed!$C$2:$C$485,$C9),"")</f>
        <v>493.95333333333338</v>
      </c>
      <c r="Q9" s="25" t="str">
        <f>IF(ISNUMBER(AVERAGEIFS(Observed!Q$2:Q$485,Observed!$A$2:$A$485,$A9,Observed!$C$2:$C$485,$C9)),AVERAGEIFS(Observed!Q$2:Q$485,Observed!$A$2:$A$485,$A9,Observed!$C$2:$C$485,$C9),"")</f>
        <v/>
      </c>
      <c r="R9" s="25" t="str">
        <f>IF(ISNUMBER(AVERAGEIFS(Observed!R$2:R$485,Observed!$A$2:$A$485,$A9,Observed!$C$2:$C$485,$C9)),AVERAGEIFS(Observed!R$2:R$485,Observed!$A$2:$A$485,$A9,Observed!$C$2:$C$485,$C9),"")</f>
        <v/>
      </c>
      <c r="S9" s="25" t="str">
        <f>IF(ISNUMBER(AVERAGEIFS(Observed!S$2:S$485,Observed!$A$2:$A$485,$A9,Observed!$C$2:$C$485,$C9)),AVERAGEIFS(Observed!S$2:S$485,Observed!$A$2:$A$485,$A9,Observed!$C$2:$C$485,$C9),"")</f>
        <v/>
      </c>
      <c r="T9" s="24" t="str">
        <f>IF(ISNUMBER(AVERAGEIFS(Observed!T$2:T$485,Observed!$A$2:$A$485,$A9,Observed!$C$2:$C$485,$C9)),AVERAGEIFS(Observed!T$2:T$485,Observed!$A$2:$A$485,$A9,Observed!$C$2:$C$485,$C9),"")</f>
        <v/>
      </c>
      <c r="U9" s="26" t="str">
        <f>IF(ISNUMBER(AVERAGEIFS(Observed!U$2:U$485,Observed!$A$2:$A$485,$A9,Observed!$C$2:$C$485,$C9)),AVERAGEIFS(Observed!U$2:U$485,Observed!$A$2:$A$485,$A9,Observed!$C$2:$C$485,$C9),"")</f>
        <v/>
      </c>
      <c r="V9" s="26" t="str">
        <f>IF(ISNUMBER(AVERAGEIFS(Observed!V$2:V$485,Observed!$A$2:$A$485,$A9,Observed!$C$2:$C$485,$C9)),AVERAGEIFS(Observed!V$2:V$485,Observed!$A$2:$A$485,$A9,Observed!$C$2:$C$485,$C9),"")</f>
        <v/>
      </c>
      <c r="W9" s="24" t="str">
        <f>IF(ISNUMBER(AVERAGEIFS(Observed!W$2:W$485,Observed!$A$2:$A$485,$A9,Observed!$C$2:$C$485,$C9)),AVERAGEIFS(Observed!W$2:W$485,Observed!$A$2:$A$485,$A9,Observed!$C$2:$C$485,$C9),"")</f>
        <v/>
      </c>
      <c r="X9" s="24" t="str">
        <f>IF(ISNUMBER(AVERAGEIFS(Observed!X$2:X$485,Observed!$A$2:$A$485,$A9,Observed!$C$2:$C$485,$C9)),AVERAGEIFS(Observed!X$2:X$485,Observed!$A$2:$A$485,$A9,Observed!$C$2:$C$485,$C9),"")</f>
        <v/>
      </c>
      <c r="Y9" s="24" t="str">
        <f>IF(ISNUMBER(AVERAGEIFS(Observed!Y$2:Y$485,Observed!$A$2:$A$485,$A9,Observed!$C$2:$C$485,$C9)),AVERAGEIFS(Observed!Y$2:Y$485,Observed!$A$2:$A$485,$A9,Observed!$C$2:$C$485,$C9),"")</f>
        <v/>
      </c>
      <c r="Z9" s="24" t="str">
        <f>IF(ISNUMBER(AVERAGEIFS(Observed!Z$2:Z$485,Observed!$A$2:$A$485,$A9,Observed!$C$2:$C$485,$C9)),AVERAGEIFS(Observed!Z$2:Z$485,Observed!$A$2:$A$485,$A9,Observed!$C$2:$C$485,$C9),"")</f>
        <v/>
      </c>
      <c r="AA9" s="24" t="str">
        <f>IF(ISNUMBER(AVERAGEIFS(Observed!AA$2:AA$485,Observed!$A$2:$A$485,$A9,Observed!$C$2:$C$485,$C9)),AVERAGEIFS(Observed!AA$2:AA$485,Observed!$A$2:$A$485,$A9,Observed!$C$2:$C$485,$C9),"")</f>
        <v/>
      </c>
      <c r="AB9" s="24" t="str">
        <f>IF(ISNUMBER(AVERAGEIFS(Observed!AB$2:AB$485,Observed!$A$2:$A$485,$A9,Observed!$C$2:$C$485,$C9)),AVERAGEIFS(Observed!AB$2:AB$485,Observed!$A$2:$A$485,$A9,Observed!$C$2:$C$485,$C9),"")</f>
        <v/>
      </c>
      <c r="AC9" s="24" t="str">
        <f>IF(ISNUMBER(AVERAGEIFS(Observed!AC$2:AC$485,Observed!$A$2:$A$485,$A9,Observed!$C$2:$C$485,$C9)),AVERAGEIFS(Observed!AC$2:AC$485,Observed!$A$2:$A$485,$A9,Observed!$C$2:$C$485,$C9),"")</f>
        <v/>
      </c>
      <c r="AD9" s="24" t="str">
        <f>IF(ISNUMBER(AVERAGEIFS(Observed!AD$2:AD$485,Observed!$A$2:$A$485,$A9,Observed!$C$2:$C$485,$C9)),AVERAGEIFS(Observed!AD$2:AD$485,Observed!$A$2:$A$485,$A9,Observed!$C$2:$C$485,$C9),"")</f>
        <v/>
      </c>
      <c r="AE9" s="24">
        <f>IF(ISNUMBER(AVERAGEIFS(Observed!AE$2:AE$485,Observed!$A$2:$A$485,$A9,Observed!$C$2:$C$485,$C9)),AVERAGEIFS(Observed!AE$2:AE$485,Observed!$A$2:$A$485,$A9,Observed!$C$2:$C$485,$C9),"")</f>
        <v>13.200000000000001</v>
      </c>
      <c r="AF9" s="25">
        <f>IF(ISNUMBER(AVERAGEIFS(Observed!AF$2:AF$485,Observed!$A$2:$A$485,$A9,Observed!$C$2:$C$485,$C9)),AVERAGEIFS(Observed!AF$2:AF$485,Observed!$A$2:$A$485,$A9,Observed!$C$2:$C$485,$C9),"")</f>
        <v>0.02</v>
      </c>
      <c r="AG9" s="25">
        <f>IF(ISNUMBER(AVERAGEIFS(Observed!AG$2:AG$485,Observed!$A$2:$A$485,$A9,Observed!$C$2:$C$485,$C9)),AVERAGEIFS(Observed!AG$2:AG$485,Observed!$A$2:$A$485,$A9,Observed!$C$2:$C$485,$C9),"")</f>
        <v>0.02</v>
      </c>
      <c r="AH9" s="25" t="str">
        <f>IF(ISNUMBER(AVERAGEIFS(Observed!AH$2:AH$485,Observed!$A$2:$A$485,$A9,Observed!$C$2:$C$485,$C9)),AVERAGEIFS(Observed!AH$2:AH$485,Observed!$A$2:$A$485,$A9,Observed!$C$2:$C$485,$C9),"")</f>
        <v/>
      </c>
      <c r="AI9" s="24" t="str">
        <f>IF(ISNUMBER(AVERAGEIFS(Observed!AI$2:AI$485,Observed!$A$2:$A$485,$A9,Observed!$C$2:$C$485,$C9)),AVERAGEIFS(Observed!AI$2:AI$485,Observed!$A$2:$A$485,$A9,Observed!$C$2:$C$485,$C9),"")</f>
        <v/>
      </c>
      <c r="AJ9" s="25">
        <f>IF(ISNUMBER(AVERAGEIFS(Observed!AJ$2:AJ$485,Observed!$A$2:$A$485,$A9,Observed!$C$2:$C$485,$C9)),AVERAGEIFS(Observed!AJ$2:AJ$485,Observed!$A$2:$A$485,$A9,Observed!$C$2:$C$485,$C9),"")</f>
        <v>0.32066666666666666</v>
      </c>
      <c r="AK9" s="25">
        <f>IF(ISNUMBER(AVERAGEIFS(Observed!AK$2:AK$485,Observed!$A$2:$A$485,$A9,Observed!$C$2:$C$485,$C9)),AVERAGEIFS(Observed!AK$2:AK$485,Observed!$A$2:$A$485,$A9,Observed!$C$2:$C$485,$C9),"")</f>
        <v>8.3333333333333332E-3</v>
      </c>
      <c r="AL9" s="25">
        <f>IF(ISNUMBER(AVERAGEIFS(Observed!AL$2:AL$485,Observed!$A$2:$A$485,$A9,Observed!$C$2:$C$485,$C9)),AVERAGEIFS(Observed!AL$2:AL$485,Observed!$A$2:$A$485,$A9,Observed!$C$2:$C$485,$C9),"")</f>
        <v>0.29766666666666669</v>
      </c>
      <c r="AM9" s="25">
        <f>IF(ISNUMBER(AVERAGEIFS(Observed!AM$2:AM$485,Observed!$A$2:$A$485,$A9,Observed!$C$2:$C$485,$C9)),AVERAGEIFS(Observed!AM$2:AM$485,Observed!$A$2:$A$485,$A9,Observed!$C$2:$C$485,$C9),"")</f>
        <v>0.21433333333333335</v>
      </c>
      <c r="AN9" s="25">
        <f>IF(ISNUMBER(AVERAGEIFS(Observed!AN$2:AN$485,Observed!$A$2:$A$485,$A9,Observed!$C$2:$C$485,$C9)),AVERAGEIFS(Observed!AN$2:AN$485,Observed!$A$2:$A$485,$A9,Observed!$C$2:$C$485,$C9),"")</f>
        <v>4.8333333333333339E-2</v>
      </c>
      <c r="AO9" s="25" t="str">
        <f>IF(ISNUMBER(AVERAGEIFS(Observed!AO$2:AO$485,Observed!$A$2:$A$485,$A9,Observed!$C$2:$C$485,$C9)),AVERAGEIFS(Observed!AO$2:AO$485,Observed!$A$2:$A$485,$A9,Observed!$C$2:$C$485,$C9),"")</f>
        <v/>
      </c>
      <c r="AP9" s="25">
        <f>IF(ISNUMBER(AVERAGEIFS(Observed!AP$2:AP$485,Observed!$A$2:$A$485,$A9,Observed!$C$2:$C$485,$C9)),AVERAGEIFS(Observed!AP$2:AP$485,Observed!$A$2:$A$485,$A9,Observed!$C$2:$C$485,$C9),"")</f>
        <v>6.6666666666666666E-2</v>
      </c>
      <c r="AQ9" s="24" t="str">
        <f>IF(ISNUMBER(AVERAGEIFS(Observed!AQ$2:AQ$485,Observed!$A$2:$A$485,$A9,Observed!$C$2:$C$485,$C9)),AVERAGEIFS(Observed!AQ$2:AQ$485,Observed!$A$2:$A$485,$A9,Observed!$C$2:$C$485,$C9),"")</f>
        <v/>
      </c>
      <c r="AR9" s="25" t="str">
        <f>IF(ISNUMBER(AVERAGEIFS(Observed!AR$2:AR$485,Observed!$A$2:$A$485,$A9,Observed!$C$2:$C$485,$C9)),AVERAGEIFS(Observed!AR$2:AR$485,Observed!$A$2:$A$485,$A9,Observed!$C$2:$C$485,$C9),"")</f>
        <v/>
      </c>
      <c r="AS9" s="24">
        <f>IF(ISNUMBER(AVERAGEIFS(Observed!AS$2:AS$485,Observed!$A$2:$A$485,$A9,Observed!$C$2:$C$485,$C9)),AVERAGEIFS(Observed!AS$2:AS$485,Observed!$A$2:$A$485,$A9,Observed!$C$2:$C$485,$C9),"")</f>
        <v>5.7489999999999997</v>
      </c>
      <c r="AT9" s="24">
        <f>IF(ISNUMBER(AVERAGEIFS(Observed!AT$2:AT$485,Observed!$A$2:$A$485,$A9,Observed!$C$2:$C$485,$C9)),AVERAGEIFS(Observed!AT$2:AT$485,Observed!$A$2:$A$485,$A9,Observed!$C$2:$C$485,$C9),"")</f>
        <v>13.683333333333335</v>
      </c>
      <c r="AU9" s="2">
        <f>COUNTIFS(Observed!$A$2:$A$485,$A9,Observed!$C$2:$C$485,$C9)</f>
        <v>3</v>
      </c>
      <c r="AV9" s="2">
        <f>COUNT(M9:AT9)</f>
        <v>14</v>
      </c>
    </row>
    <row r="10" spans="1:48" x14ac:dyDescent="0.25">
      <c r="A10" s="4" t="s">
        <v>27</v>
      </c>
      <c r="B10" t="s">
        <v>25</v>
      </c>
      <c r="C10" s="3">
        <v>42024</v>
      </c>
      <c r="D10">
        <v>1</v>
      </c>
      <c r="E10">
        <v>100</v>
      </c>
      <c r="G10">
        <v>100</v>
      </c>
      <c r="H10" s="2" t="s">
        <v>50</v>
      </c>
      <c r="I10" s="2" t="s">
        <v>22</v>
      </c>
      <c r="J10">
        <v>2</v>
      </c>
      <c r="K10" s="2" t="s">
        <v>21</v>
      </c>
      <c r="L10" s="23" t="str">
        <f>IF(ISNUMBER(AVERAGEIFS(Observed!L$2:L$485,Observed!$A$2:$A$485,$A10,Observed!$C$2:$C$485,$C10)),AVERAGEIFS(Observed!L$2:L$485,Observed!$A$2:$A$485,$A10,Observed!$C$2:$C$485,$C10),"")</f>
        <v/>
      </c>
      <c r="M10" s="24" t="str">
        <f>IF(ISNUMBER(AVERAGEIFS(Observed!M$2:M$485,Observed!$A$2:$A$485,$A10,Observed!$C$2:$C$485,$C10)),AVERAGEIFS(Observed!M$2:M$485,Observed!$A$2:$A$485,$A10,Observed!$C$2:$C$485,$C10),"")</f>
        <v/>
      </c>
      <c r="N10" s="24">
        <f>IF(ISNUMBER(AVERAGEIFS(Observed!N$2:N$485,Observed!$A$2:$A$485,$A10,Observed!$C$2:$C$485,$C10)),AVERAGEIFS(Observed!N$2:N$485,Observed!$A$2:$A$485,$A10,Observed!$C$2:$C$485,$C10),"")</f>
        <v>297.51333333333332</v>
      </c>
      <c r="O10" s="24">
        <f>IF(ISNUMBER(AVERAGEIFS(Observed!O$2:O$485,Observed!$A$2:$A$485,$A10,Observed!$C$2:$C$485,$C10)),AVERAGEIFS(Observed!O$2:O$485,Observed!$A$2:$A$485,$A10,Observed!$C$2:$C$485,$C10),"")</f>
        <v>297.51333333333332</v>
      </c>
      <c r="P10" s="24">
        <f>IF(ISNUMBER(AVERAGEIFS(Observed!P$2:P$485,Observed!$A$2:$A$485,$A10,Observed!$C$2:$C$485,$C10)),AVERAGEIFS(Observed!P$2:P$485,Observed!$A$2:$A$485,$A10,Observed!$C$2:$C$485,$C10),"")</f>
        <v>469.26666666666671</v>
      </c>
      <c r="Q10" s="25" t="str">
        <f>IF(ISNUMBER(AVERAGEIFS(Observed!Q$2:Q$485,Observed!$A$2:$A$485,$A10,Observed!$C$2:$C$485,$C10)),AVERAGEIFS(Observed!Q$2:Q$485,Observed!$A$2:$A$485,$A10,Observed!$C$2:$C$485,$C10),"")</f>
        <v/>
      </c>
      <c r="R10" s="25" t="str">
        <f>IF(ISNUMBER(AVERAGEIFS(Observed!R$2:R$485,Observed!$A$2:$A$485,$A10,Observed!$C$2:$C$485,$C10)),AVERAGEIFS(Observed!R$2:R$485,Observed!$A$2:$A$485,$A10,Observed!$C$2:$C$485,$C10),"")</f>
        <v/>
      </c>
      <c r="S10" s="25" t="str">
        <f>IF(ISNUMBER(AVERAGEIFS(Observed!S$2:S$485,Observed!$A$2:$A$485,$A10,Observed!$C$2:$C$485,$C10)),AVERAGEIFS(Observed!S$2:S$485,Observed!$A$2:$A$485,$A10,Observed!$C$2:$C$485,$C10),"")</f>
        <v/>
      </c>
      <c r="T10" s="24" t="str">
        <f>IF(ISNUMBER(AVERAGEIFS(Observed!T$2:T$485,Observed!$A$2:$A$485,$A10,Observed!$C$2:$C$485,$C10)),AVERAGEIFS(Observed!T$2:T$485,Observed!$A$2:$A$485,$A10,Observed!$C$2:$C$485,$C10),"")</f>
        <v/>
      </c>
      <c r="U10" s="26" t="str">
        <f>IF(ISNUMBER(AVERAGEIFS(Observed!U$2:U$485,Observed!$A$2:$A$485,$A10,Observed!$C$2:$C$485,$C10)),AVERAGEIFS(Observed!U$2:U$485,Observed!$A$2:$A$485,$A10,Observed!$C$2:$C$485,$C10),"")</f>
        <v/>
      </c>
      <c r="V10" s="26" t="str">
        <f>IF(ISNUMBER(AVERAGEIFS(Observed!V$2:V$485,Observed!$A$2:$A$485,$A10,Observed!$C$2:$C$485,$C10)),AVERAGEIFS(Observed!V$2:V$485,Observed!$A$2:$A$485,$A10,Observed!$C$2:$C$485,$C10),"")</f>
        <v/>
      </c>
      <c r="W10" s="24" t="str">
        <f>IF(ISNUMBER(AVERAGEIFS(Observed!W$2:W$485,Observed!$A$2:$A$485,$A10,Observed!$C$2:$C$485,$C10)),AVERAGEIFS(Observed!W$2:W$485,Observed!$A$2:$A$485,$A10,Observed!$C$2:$C$485,$C10),"")</f>
        <v/>
      </c>
      <c r="X10" s="24" t="str">
        <f>IF(ISNUMBER(AVERAGEIFS(Observed!X$2:X$485,Observed!$A$2:$A$485,$A10,Observed!$C$2:$C$485,$C10)),AVERAGEIFS(Observed!X$2:X$485,Observed!$A$2:$A$485,$A10,Observed!$C$2:$C$485,$C10),"")</f>
        <v/>
      </c>
      <c r="Y10" s="24" t="str">
        <f>IF(ISNUMBER(AVERAGEIFS(Observed!Y$2:Y$485,Observed!$A$2:$A$485,$A10,Observed!$C$2:$C$485,$C10)),AVERAGEIFS(Observed!Y$2:Y$485,Observed!$A$2:$A$485,$A10,Observed!$C$2:$C$485,$C10),"")</f>
        <v/>
      </c>
      <c r="Z10" s="24" t="str">
        <f>IF(ISNUMBER(AVERAGEIFS(Observed!Z$2:Z$485,Observed!$A$2:$A$485,$A10,Observed!$C$2:$C$485,$C10)),AVERAGEIFS(Observed!Z$2:Z$485,Observed!$A$2:$A$485,$A10,Observed!$C$2:$C$485,$C10),"")</f>
        <v/>
      </c>
      <c r="AA10" s="24" t="str">
        <f>IF(ISNUMBER(AVERAGEIFS(Observed!AA$2:AA$485,Observed!$A$2:$A$485,$A10,Observed!$C$2:$C$485,$C10)),AVERAGEIFS(Observed!AA$2:AA$485,Observed!$A$2:$A$485,$A10,Observed!$C$2:$C$485,$C10),"")</f>
        <v/>
      </c>
      <c r="AB10" s="24" t="str">
        <f>IF(ISNUMBER(AVERAGEIFS(Observed!AB$2:AB$485,Observed!$A$2:$A$485,$A10,Observed!$C$2:$C$485,$C10)),AVERAGEIFS(Observed!AB$2:AB$485,Observed!$A$2:$A$485,$A10,Observed!$C$2:$C$485,$C10),"")</f>
        <v/>
      </c>
      <c r="AC10" s="24" t="str">
        <f>IF(ISNUMBER(AVERAGEIFS(Observed!AC$2:AC$485,Observed!$A$2:$A$485,$A10,Observed!$C$2:$C$485,$C10)),AVERAGEIFS(Observed!AC$2:AC$485,Observed!$A$2:$A$485,$A10,Observed!$C$2:$C$485,$C10),"")</f>
        <v/>
      </c>
      <c r="AD10" s="24" t="str">
        <f>IF(ISNUMBER(AVERAGEIFS(Observed!AD$2:AD$485,Observed!$A$2:$A$485,$A10,Observed!$C$2:$C$485,$C10)),AVERAGEIFS(Observed!AD$2:AD$485,Observed!$A$2:$A$485,$A10,Observed!$C$2:$C$485,$C10),"")</f>
        <v/>
      </c>
      <c r="AE10" s="24">
        <f>IF(ISNUMBER(AVERAGEIFS(Observed!AE$2:AE$485,Observed!$A$2:$A$485,$A10,Observed!$C$2:$C$485,$C10)),AVERAGEIFS(Observed!AE$2:AE$485,Observed!$A$2:$A$485,$A10,Observed!$C$2:$C$485,$C10),"")</f>
        <v>12.766666666666666</v>
      </c>
      <c r="AF10" s="25">
        <f>IF(ISNUMBER(AVERAGEIFS(Observed!AF$2:AF$485,Observed!$A$2:$A$485,$A10,Observed!$C$2:$C$485,$C10)),AVERAGEIFS(Observed!AF$2:AF$485,Observed!$A$2:$A$485,$A10,Observed!$C$2:$C$485,$C10),"")</f>
        <v>1.9333333333333338E-2</v>
      </c>
      <c r="AG10" s="25">
        <f>IF(ISNUMBER(AVERAGEIFS(Observed!AG$2:AG$485,Observed!$A$2:$A$485,$A10,Observed!$C$2:$C$485,$C10)),AVERAGEIFS(Observed!AG$2:AG$485,Observed!$A$2:$A$485,$A10,Observed!$C$2:$C$485,$C10),"")</f>
        <v>1.9333333333333338E-2</v>
      </c>
      <c r="AH10" s="25" t="str">
        <f>IF(ISNUMBER(AVERAGEIFS(Observed!AH$2:AH$485,Observed!$A$2:$A$485,$A10,Observed!$C$2:$C$485,$C10)),AVERAGEIFS(Observed!AH$2:AH$485,Observed!$A$2:$A$485,$A10,Observed!$C$2:$C$485,$C10),"")</f>
        <v/>
      </c>
      <c r="AI10" s="24" t="str">
        <f>IF(ISNUMBER(AVERAGEIFS(Observed!AI$2:AI$485,Observed!$A$2:$A$485,$A10,Observed!$C$2:$C$485,$C10)),AVERAGEIFS(Observed!AI$2:AI$485,Observed!$A$2:$A$485,$A10,Observed!$C$2:$C$485,$C10),"")</f>
        <v/>
      </c>
      <c r="AJ10" s="25">
        <f>IF(ISNUMBER(AVERAGEIFS(Observed!AJ$2:AJ$485,Observed!$A$2:$A$485,$A10,Observed!$C$2:$C$485,$C10)),AVERAGEIFS(Observed!AJ$2:AJ$485,Observed!$A$2:$A$485,$A10,Observed!$C$2:$C$485,$C10),"")</f>
        <v>0.35466666666666669</v>
      </c>
      <c r="AK10" s="25">
        <f>IF(ISNUMBER(AVERAGEIFS(Observed!AK$2:AK$485,Observed!$A$2:$A$485,$A10,Observed!$C$2:$C$485,$C10)),AVERAGEIFS(Observed!AK$2:AK$485,Observed!$A$2:$A$485,$A10,Observed!$C$2:$C$485,$C10),"")</f>
        <v>1.6999999999999998E-2</v>
      </c>
      <c r="AL10" s="25">
        <f>IF(ISNUMBER(AVERAGEIFS(Observed!AL$2:AL$485,Observed!$A$2:$A$485,$A10,Observed!$C$2:$C$485,$C10)),AVERAGEIFS(Observed!AL$2:AL$485,Observed!$A$2:$A$485,$A10,Observed!$C$2:$C$485,$C10),"")</f>
        <v>0.26833333333333331</v>
      </c>
      <c r="AM10" s="25">
        <f>IF(ISNUMBER(AVERAGEIFS(Observed!AM$2:AM$485,Observed!$A$2:$A$485,$A10,Observed!$C$2:$C$485,$C10)),AVERAGEIFS(Observed!AM$2:AM$485,Observed!$A$2:$A$485,$A10,Observed!$C$2:$C$485,$C10),"")</f>
        <v>0.20233333333333334</v>
      </c>
      <c r="AN10" s="25">
        <f>IF(ISNUMBER(AVERAGEIFS(Observed!AN$2:AN$485,Observed!$A$2:$A$485,$A10,Observed!$C$2:$C$485,$C10)),AVERAGEIFS(Observed!AN$2:AN$485,Observed!$A$2:$A$485,$A10,Observed!$C$2:$C$485,$C10),"")</f>
        <v>5.0999999999999997E-2</v>
      </c>
      <c r="AO10" s="25" t="str">
        <f>IF(ISNUMBER(AVERAGEIFS(Observed!AO$2:AO$485,Observed!$A$2:$A$485,$A10,Observed!$C$2:$C$485,$C10)),AVERAGEIFS(Observed!AO$2:AO$485,Observed!$A$2:$A$485,$A10,Observed!$C$2:$C$485,$C10),"")</f>
        <v/>
      </c>
      <c r="AP10" s="25">
        <f>IF(ISNUMBER(AVERAGEIFS(Observed!AP$2:AP$485,Observed!$A$2:$A$485,$A10,Observed!$C$2:$C$485,$C10)),AVERAGEIFS(Observed!AP$2:AP$485,Observed!$A$2:$A$485,$A10,Observed!$C$2:$C$485,$C10),"")</f>
        <v>5.8333333333333327E-2</v>
      </c>
      <c r="AQ10" s="24" t="str">
        <f>IF(ISNUMBER(AVERAGEIFS(Observed!AQ$2:AQ$485,Observed!$A$2:$A$485,$A10,Observed!$C$2:$C$485,$C10)),AVERAGEIFS(Observed!AQ$2:AQ$485,Observed!$A$2:$A$485,$A10,Observed!$C$2:$C$485,$C10),"")</f>
        <v/>
      </c>
      <c r="AR10" s="25" t="str">
        <f>IF(ISNUMBER(AVERAGEIFS(Observed!AR$2:AR$485,Observed!$A$2:$A$485,$A10,Observed!$C$2:$C$485,$C10)),AVERAGEIFS(Observed!AR$2:AR$485,Observed!$A$2:$A$485,$A10,Observed!$C$2:$C$485,$C10),"")</f>
        <v/>
      </c>
      <c r="AS10" s="24">
        <f>IF(ISNUMBER(AVERAGEIFS(Observed!AS$2:AS$485,Observed!$A$2:$A$485,$A10,Observed!$C$2:$C$485,$C10)),AVERAGEIFS(Observed!AS$2:AS$485,Observed!$A$2:$A$485,$A10,Observed!$C$2:$C$485,$C10),"")</f>
        <v>5.7433333333333332</v>
      </c>
      <c r="AT10" s="24">
        <f>IF(ISNUMBER(AVERAGEIFS(Observed!AT$2:AT$485,Observed!$A$2:$A$485,$A10,Observed!$C$2:$C$485,$C10)),AVERAGEIFS(Observed!AT$2:AT$485,Observed!$A$2:$A$485,$A10,Observed!$C$2:$C$485,$C10),"")</f>
        <v>11.913333333333334</v>
      </c>
      <c r="AU10" s="2">
        <f>COUNTIFS(Observed!$A$2:$A$485,$A10,Observed!$C$2:$C$485,$C10)</f>
        <v>3</v>
      </c>
      <c r="AV10" s="2">
        <f>COUNT(M10:AT10)</f>
        <v>14</v>
      </c>
    </row>
    <row r="11" spans="1:48" x14ac:dyDescent="0.25">
      <c r="A11" s="4" t="s">
        <v>24</v>
      </c>
      <c r="B11" t="s">
        <v>25</v>
      </c>
      <c r="C11" s="3">
        <v>42024</v>
      </c>
      <c r="D11">
        <v>1</v>
      </c>
      <c r="E11">
        <v>200</v>
      </c>
      <c r="G11">
        <v>200</v>
      </c>
      <c r="H11" s="2" t="s">
        <v>50</v>
      </c>
      <c r="I11" s="2" t="s">
        <v>22</v>
      </c>
      <c r="J11">
        <v>2</v>
      </c>
      <c r="K11" s="2" t="s">
        <v>21</v>
      </c>
      <c r="L11" s="23" t="str">
        <f>IF(ISNUMBER(AVERAGEIFS(Observed!L$2:L$485,Observed!$A$2:$A$485,$A11,Observed!$C$2:$C$485,$C11)),AVERAGEIFS(Observed!L$2:L$485,Observed!$A$2:$A$485,$A11,Observed!$C$2:$C$485,$C11),"")</f>
        <v/>
      </c>
      <c r="M11" s="24" t="str">
        <f>IF(ISNUMBER(AVERAGEIFS(Observed!M$2:M$485,Observed!$A$2:$A$485,$A11,Observed!$C$2:$C$485,$C11)),AVERAGEIFS(Observed!M$2:M$485,Observed!$A$2:$A$485,$A11,Observed!$C$2:$C$485,$C11),"")</f>
        <v/>
      </c>
      <c r="N11" s="24">
        <f>IF(ISNUMBER(AVERAGEIFS(Observed!N$2:N$485,Observed!$A$2:$A$485,$A11,Observed!$C$2:$C$485,$C11)),AVERAGEIFS(Observed!N$2:N$485,Observed!$A$2:$A$485,$A11,Observed!$C$2:$C$485,$C11),"")</f>
        <v>361.54</v>
      </c>
      <c r="O11" s="24">
        <f>IF(ISNUMBER(AVERAGEIFS(Observed!O$2:O$485,Observed!$A$2:$A$485,$A11,Observed!$C$2:$C$485,$C11)),AVERAGEIFS(Observed!O$2:O$485,Observed!$A$2:$A$485,$A11,Observed!$C$2:$C$485,$C11),"")</f>
        <v>361.54</v>
      </c>
      <c r="P11" s="24">
        <f>IF(ISNUMBER(AVERAGEIFS(Observed!P$2:P$485,Observed!$A$2:$A$485,$A11,Observed!$C$2:$C$485,$C11)),AVERAGEIFS(Observed!P$2:P$485,Observed!$A$2:$A$485,$A11,Observed!$C$2:$C$485,$C11),"")</f>
        <v>549.02333333333343</v>
      </c>
      <c r="Q11" s="25" t="str">
        <f>IF(ISNUMBER(AVERAGEIFS(Observed!Q$2:Q$485,Observed!$A$2:$A$485,$A11,Observed!$C$2:$C$485,$C11)),AVERAGEIFS(Observed!Q$2:Q$485,Observed!$A$2:$A$485,$A11,Observed!$C$2:$C$485,$C11),"")</f>
        <v/>
      </c>
      <c r="R11" s="25" t="str">
        <f>IF(ISNUMBER(AVERAGEIFS(Observed!R$2:R$485,Observed!$A$2:$A$485,$A11,Observed!$C$2:$C$485,$C11)),AVERAGEIFS(Observed!R$2:R$485,Observed!$A$2:$A$485,$A11,Observed!$C$2:$C$485,$C11),"")</f>
        <v/>
      </c>
      <c r="S11" s="25" t="str">
        <f>IF(ISNUMBER(AVERAGEIFS(Observed!S$2:S$485,Observed!$A$2:$A$485,$A11,Observed!$C$2:$C$485,$C11)),AVERAGEIFS(Observed!S$2:S$485,Observed!$A$2:$A$485,$A11,Observed!$C$2:$C$485,$C11),"")</f>
        <v/>
      </c>
      <c r="T11" s="24" t="str">
        <f>IF(ISNUMBER(AVERAGEIFS(Observed!T$2:T$485,Observed!$A$2:$A$485,$A11,Observed!$C$2:$C$485,$C11)),AVERAGEIFS(Observed!T$2:T$485,Observed!$A$2:$A$485,$A11,Observed!$C$2:$C$485,$C11),"")</f>
        <v/>
      </c>
      <c r="U11" s="26" t="str">
        <f>IF(ISNUMBER(AVERAGEIFS(Observed!U$2:U$485,Observed!$A$2:$A$485,$A11,Observed!$C$2:$C$485,$C11)),AVERAGEIFS(Observed!U$2:U$485,Observed!$A$2:$A$485,$A11,Observed!$C$2:$C$485,$C11),"")</f>
        <v/>
      </c>
      <c r="V11" s="26" t="str">
        <f>IF(ISNUMBER(AVERAGEIFS(Observed!V$2:V$485,Observed!$A$2:$A$485,$A11,Observed!$C$2:$C$485,$C11)),AVERAGEIFS(Observed!V$2:V$485,Observed!$A$2:$A$485,$A11,Observed!$C$2:$C$485,$C11),"")</f>
        <v/>
      </c>
      <c r="W11" s="24" t="str">
        <f>IF(ISNUMBER(AVERAGEIFS(Observed!W$2:W$485,Observed!$A$2:$A$485,$A11,Observed!$C$2:$C$485,$C11)),AVERAGEIFS(Observed!W$2:W$485,Observed!$A$2:$A$485,$A11,Observed!$C$2:$C$485,$C11),"")</f>
        <v/>
      </c>
      <c r="X11" s="24" t="str">
        <f>IF(ISNUMBER(AVERAGEIFS(Observed!X$2:X$485,Observed!$A$2:$A$485,$A11,Observed!$C$2:$C$485,$C11)),AVERAGEIFS(Observed!X$2:X$485,Observed!$A$2:$A$485,$A11,Observed!$C$2:$C$485,$C11),"")</f>
        <v/>
      </c>
      <c r="Y11" s="24" t="str">
        <f>IF(ISNUMBER(AVERAGEIFS(Observed!Y$2:Y$485,Observed!$A$2:$A$485,$A11,Observed!$C$2:$C$485,$C11)),AVERAGEIFS(Observed!Y$2:Y$485,Observed!$A$2:$A$485,$A11,Observed!$C$2:$C$485,$C11),"")</f>
        <v/>
      </c>
      <c r="Z11" s="24" t="str">
        <f>IF(ISNUMBER(AVERAGEIFS(Observed!Z$2:Z$485,Observed!$A$2:$A$485,$A11,Observed!$C$2:$C$485,$C11)),AVERAGEIFS(Observed!Z$2:Z$485,Observed!$A$2:$A$485,$A11,Observed!$C$2:$C$485,$C11),"")</f>
        <v/>
      </c>
      <c r="AA11" s="24" t="str">
        <f>IF(ISNUMBER(AVERAGEIFS(Observed!AA$2:AA$485,Observed!$A$2:$A$485,$A11,Observed!$C$2:$C$485,$C11)),AVERAGEIFS(Observed!AA$2:AA$485,Observed!$A$2:$A$485,$A11,Observed!$C$2:$C$485,$C11),"")</f>
        <v/>
      </c>
      <c r="AB11" s="24" t="str">
        <f>IF(ISNUMBER(AVERAGEIFS(Observed!AB$2:AB$485,Observed!$A$2:$A$485,$A11,Observed!$C$2:$C$485,$C11)),AVERAGEIFS(Observed!AB$2:AB$485,Observed!$A$2:$A$485,$A11,Observed!$C$2:$C$485,$C11),"")</f>
        <v/>
      </c>
      <c r="AC11" s="24" t="str">
        <f>IF(ISNUMBER(AVERAGEIFS(Observed!AC$2:AC$485,Observed!$A$2:$A$485,$A11,Observed!$C$2:$C$485,$C11)),AVERAGEIFS(Observed!AC$2:AC$485,Observed!$A$2:$A$485,$A11,Observed!$C$2:$C$485,$C11),"")</f>
        <v/>
      </c>
      <c r="AD11" s="24" t="str">
        <f>IF(ISNUMBER(AVERAGEIFS(Observed!AD$2:AD$485,Observed!$A$2:$A$485,$A11,Observed!$C$2:$C$485,$C11)),AVERAGEIFS(Observed!AD$2:AD$485,Observed!$A$2:$A$485,$A11,Observed!$C$2:$C$485,$C11),"")</f>
        <v/>
      </c>
      <c r="AE11" s="24">
        <f>IF(ISNUMBER(AVERAGEIFS(Observed!AE$2:AE$485,Observed!$A$2:$A$485,$A11,Observed!$C$2:$C$485,$C11)),AVERAGEIFS(Observed!AE$2:AE$485,Observed!$A$2:$A$485,$A11,Observed!$C$2:$C$485,$C11),"")</f>
        <v>12.866666666666667</v>
      </c>
      <c r="AF11" s="25">
        <f>IF(ISNUMBER(AVERAGEIFS(Observed!AF$2:AF$485,Observed!$A$2:$A$485,$A11,Observed!$C$2:$C$485,$C11)),AVERAGEIFS(Observed!AF$2:AF$485,Observed!$A$2:$A$485,$A11,Observed!$C$2:$C$485,$C11),"")</f>
        <v>1.9333333333333334E-2</v>
      </c>
      <c r="AG11" s="25">
        <f>IF(ISNUMBER(AVERAGEIFS(Observed!AG$2:AG$485,Observed!$A$2:$A$485,$A11,Observed!$C$2:$C$485,$C11)),AVERAGEIFS(Observed!AG$2:AG$485,Observed!$A$2:$A$485,$A11,Observed!$C$2:$C$485,$C11),"")</f>
        <v>1.9333333333333334E-2</v>
      </c>
      <c r="AH11" s="25" t="str">
        <f>IF(ISNUMBER(AVERAGEIFS(Observed!AH$2:AH$485,Observed!$A$2:$A$485,$A11,Observed!$C$2:$C$485,$C11)),AVERAGEIFS(Observed!AH$2:AH$485,Observed!$A$2:$A$485,$A11,Observed!$C$2:$C$485,$C11),"")</f>
        <v/>
      </c>
      <c r="AI11" s="24" t="str">
        <f>IF(ISNUMBER(AVERAGEIFS(Observed!AI$2:AI$485,Observed!$A$2:$A$485,$A11,Observed!$C$2:$C$485,$C11)),AVERAGEIFS(Observed!AI$2:AI$485,Observed!$A$2:$A$485,$A11,Observed!$C$2:$C$485,$C11),"")</f>
        <v/>
      </c>
      <c r="AJ11" s="25">
        <f>IF(ISNUMBER(AVERAGEIFS(Observed!AJ$2:AJ$485,Observed!$A$2:$A$485,$A11,Observed!$C$2:$C$485,$C11)),AVERAGEIFS(Observed!AJ$2:AJ$485,Observed!$A$2:$A$485,$A11,Observed!$C$2:$C$485,$C11),"")</f>
        <v>0.41233333333333327</v>
      </c>
      <c r="AK11" s="25">
        <f>IF(ISNUMBER(AVERAGEIFS(Observed!AK$2:AK$485,Observed!$A$2:$A$485,$A11,Observed!$C$2:$C$485,$C11)),AVERAGEIFS(Observed!AK$2:AK$485,Observed!$A$2:$A$485,$A11,Observed!$C$2:$C$485,$C11),"")</f>
        <v>2.4999999999999998E-2</v>
      </c>
      <c r="AL11" s="25">
        <f>IF(ISNUMBER(AVERAGEIFS(Observed!AL$2:AL$485,Observed!$A$2:$A$485,$A11,Observed!$C$2:$C$485,$C11)),AVERAGEIFS(Observed!AL$2:AL$485,Observed!$A$2:$A$485,$A11,Observed!$C$2:$C$485,$C11),"")</f>
        <v>0.19033333333333333</v>
      </c>
      <c r="AM11" s="25">
        <f>IF(ISNUMBER(AVERAGEIFS(Observed!AM$2:AM$485,Observed!$A$2:$A$485,$A11,Observed!$C$2:$C$485,$C11)),AVERAGEIFS(Observed!AM$2:AM$485,Observed!$A$2:$A$485,$A11,Observed!$C$2:$C$485,$C11),"")</f>
        <v>0.18300000000000002</v>
      </c>
      <c r="AN11" s="25">
        <f>IF(ISNUMBER(AVERAGEIFS(Observed!AN$2:AN$485,Observed!$A$2:$A$485,$A11,Observed!$C$2:$C$485,$C11)),AVERAGEIFS(Observed!AN$2:AN$485,Observed!$A$2:$A$485,$A11,Observed!$C$2:$C$485,$C11),"")</f>
        <v>4.9666666666666665E-2</v>
      </c>
      <c r="AO11" s="25" t="str">
        <f>IF(ISNUMBER(AVERAGEIFS(Observed!AO$2:AO$485,Observed!$A$2:$A$485,$A11,Observed!$C$2:$C$485,$C11)),AVERAGEIFS(Observed!AO$2:AO$485,Observed!$A$2:$A$485,$A11,Observed!$C$2:$C$485,$C11),"")</f>
        <v/>
      </c>
      <c r="AP11" s="25">
        <f>IF(ISNUMBER(AVERAGEIFS(Observed!AP$2:AP$485,Observed!$A$2:$A$485,$A11,Observed!$C$2:$C$485,$C11)),AVERAGEIFS(Observed!AP$2:AP$485,Observed!$A$2:$A$485,$A11,Observed!$C$2:$C$485,$C11),"")</f>
        <v>0.10300000000000002</v>
      </c>
      <c r="AQ11" s="24" t="str">
        <f>IF(ISNUMBER(AVERAGEIFS(Observed!AQ$2:AQ$485,Observed!$A$2:$A$485,$A11,Observed!$C$2:$C$485,$C11)),AVERAGEIFS(Observed!AQ$2:AQ$485,Observed!$A$2:$A$485,$A11,Observed!$C$2:$C$485,$C11),"")</f>
        <v/>
      </c>
      <c r="AR11" s="25" t="str">
        <f>IF(ISNUMBER(AVERAGEIFS(Observed!AR$2:AR$485,Observed!$A$2:$A$485,$A11,Observed!$C$2:$C$485,$C11)),AVERAGEIFS(Observed!AR$2:AR$485,Observed!$A$2:$A$485,$A11,Observed!$C$2:$C$485,$C11),"")</f>
        <v/>
      </c>
      <c r="AS11" s="24">
        <f>IF(ISNUMBER(AVERAGEIFS(Observed!AS$2:AS$485,Observed!$A$2:$A$485,$A11,Observed!$C$2:$C$485,$C11)),AVERAGEIFS(Observed!AS$2:AS$485,Observed!$A$2:$A$485,$A11,Observed!$C$2:$C$485,$C11),"")</f>
        <v>7.0396666666666663</v>
      </c>
      <c r="AT11" s="24">
        <f>IF(ISNUMBER(AVERAGEIFS(Observed!AT$2:AT$485,Observed!$A$2:$A$485,$A11,Observed!$C$2:$C$485,$C11)),AVERAGEIFS(Observed!AT$2:AT$485,Observed!$A$2:$A$485,$A11,Observed!$C$2:$C$485,$C11),"")</f>
        <v>13.893000000000001</v>
      </c>
      <c r="AU11" s="2">
        <f>COUNTIFS(Observed!$A$2:$A$485,$A11,Observed!$C$2:$C$485,$C11)</f>
        <v>3</v>
      </c>
      <c r="AV11" s="2">
        <f>COUNT(M11:AT11)</f>
        <v>14</v>
      </c>
    </row>
    <row r="12" spans="1:48" x14ac:dyDescent="0.25">
      <c r="A12" s="4" t="s">
        <v>30</v>
      </c>
      <c r="B12" t="s">
        <v>25</v>
      </c>
      <c r="C12" s="3">
        <v>42024</v>
      </c>
      <c r="D12">
        <v>1</v>
      </c>
      <c r="E12">
        <v>350</v>
      </c>
      <c r="G12">
        <v>350</v>
      </c>
      <c r="H12" s="2" t="s">
        <v>50</v>
      </c>
      <c r="I12" s="2" t="s">
        <v>22</v>
      </c>
      <c r="J12">
        <v>2</v>
      </c>
      <c r="K12" s="2" t="s">
        <v>21</v>
      </c>
      <c r="L12" s="23" t="str">
        <f>IF(ISNUMBER(AVERAGEIFS(Observed!L$2:L$485,Observed!$A$2:$A$485,$A12,Observed!$C$2:$C$485,$C12)),AVERAGEIFS(Observed!L$2:L$485,Observed!$A$2:$A$485,$A12,Observed!$C$2:$C$485,$C12),"")</f>
        <v/>
      </c>
      <c r="M12" s="24" t="str">
        <f>IF(ISNUMBER(AVERAGEIFS(Observed!M$2:M$485,Observed!$A$2:$A$485,$A12,Observed!$C$2:$C$485,$C12)),AVERAGEIFS(Observed!M$2:M$485,Observed!$A$2:$A$485,$A12,Observed!$C$2:$C$485,$C12),"")</f>
        <v/>
      </c>
      <c r="N12" s="24">
        <f>IF(ISNUMBER(AVERAGEIFS(Observed!N$2:N$485,Observed!$A$2:$A$485,$A12,Observed!$C$2:$C$485,$C12)),AVERAGEIFS(Observed!N$2:N$485,Observed!$A$2:$A$485,$A12,Observed!$C$2:$C$485,$C12),"")</f>
        <v>359.2</v>
      </c>
      <c r="O12" s="24">
        <f>IF(ISNUMBER(AVERAGEIFS(Observed!O$2:O$485,Observed!$A$2:$A$485,$A12,Observed!$C$2:$C$485,$C12)),AVERAGEIFS(Observed!O$2:O$485,Observed!$A$2:$A$485,$A12,Observed!$C$2:$C$485,$C12),"")</f>
        <v>359.2</v>
      </c>
      <c r="P12" s="24">
        <f>IF(ISNUMBER(AVERAGEIFS(Observed!P$2:P$485,Observed!$A$2:$A$485,$A12,Observed!$C$2:$C$485,$C12)),AVERAGEIFS(Observed!P$2:P$485,Observed!$A$2:$A$485,$A12,Observed!$C$2:$C$485,$C12),"")</f>
        <v>525.70666666666659</v>
      </c>
      <c r="Q12" s="25" t="str">
        <f>IF(ISNUMBER(AVERAGEIFS(Observed!Q$2:Q$485,Observed!$A$2:$A$485,$A12,Observed!$C$2:$C$485,$C12)),AVERAGEIFS(Observed!Q$2:Q$485,Observed!$A$2:$A$485,$A12,Observed!$C$2:$C$485,$C12),"")</f>
        <v/>
      </c>
      <c r="R12" s="25" t="str">
        <f>IF(ISNUMBER(AVERAGEIFS(Observed!R$2:R$485,Observed!$A$2:$A$485,$A12,Observed!$C$2:$C$485,$C12)),AVERAGEIFS(Observed!R$2:R$485,Observed!$A$2:$A$485,$A12,Observed!$C$2:$C$485,$C12),"")</f>
        <v/>
      </c>
      <c r="S12" s="25" t="str">
        <f>IF(ISNUMBER(AVERAGEIFS(Observed!S$2:S$485,Observed!$A$2:$A$485,$A12,Observed!$C$2:$C$485,$C12)),AVERAGEIFS(Observed!S$2:S$485,Observed!$A$2:$A$485,$A12,Observed!$C$2:$C$485,$C12),"")</f>
        <v/>
      </c>
      <c r="T12" s="24" t="str">
        <f>IF(ISNUMBER(AVERAGEIFS(Observed!T$2:T$485,Observed!$A$2:$A$485,$A12,Observed!$C$2:$C$485,$C12)),AVERAGEIFS(Observed!T$2:T$485,Observed!$A$2:$A$485,$A12,Observed!$C$2:$C$485,$C12),"")</f>
        <v/>
      </c>
      <c r="U12" s="26" t="str">
        <f>IF(ISNUMBER(AVERAGEIFS(Observed!U$2:U$485,Observed!$A$2:$A$485,$A12,Observed!$C$2:$C$485,$C12)),AVERAGEIFS(Observed!U$2:U$485,Observed!$A$2:$A$485,$A12,Observed!$C$2:$C$485,$C12),"")</f>
        <v/>
      </c>
      <c r="V12" s="26" t="str">
        <f>IF(ISNUMBER(AVERAGEIFS(Observed!V$2:V$485,Observed!$A$2:$A$485,$A12,Observed!$C$2:$C$485,$C12)),AVERAGEIFS(Observed!V$2:V$485,Observed!$A$2:$A$485,$A12,Observed!$C$2:$C$485,$C12),"")</f>
        <v/>
      </c>
      <c r="W12" s="24" t="str">
        <f>IF(ISNUMBER(AVERAGEIFS(Observed!W$2:W$485,Observed!$A$2:$A$485,$A12,Observed!$C$2:$C$485,$C12)),AVERAGEIFS(Observed!W$2:W$485,Observed!$A$2:$A$485,$A12,Observed!$C$2:$C$485,$C12),"")</f>
        <v/>
      </c>
      <c r="X12" s="24" t="str">
        <f>IF(ISNUMBER(AVERAGEIFS(Observed!X$2:X$485,Observed!$A$2:$A$485,$A12,Observed!$C$2:$C$485,$C12)),AVERAGEIFS(Observed!X$2:X$485,Observed!$A$2:$A$485,$A12,Observed!$C$2:$C$485,$C12),"")</f>
        <v/>
      </c>
      <c r="Y12" s="24" t="str">
        <f>IF(ISNUMBER(AVERAGEIFS(Observed!Y$2:Y$485,Observed!$A$2:$A$485,$A12,Observed!$C$2:$C$485,$C12)),AVERAGEIFS(Observed!Y$2:Y$485,Observed!$A$2:$A$485,$A12,Observed!$C$2:$C$485,$C12),"")</f>
        <v/>
      </c>
      <c r="Z12" s="24" t="str">
        <f>IF(ISNUMBER(AVERAGEIFS(Observed!Z$2:Z$485,Observed!$A$2:$A$485,$A12,Observed!$C$2:$C$485,$C12)),AVERAGEIFS(Observed!Z$2:Z$485,Observed!$A$2:$A$485,$A12,Observed!$C$2:$C$485,$C12),"")</f>
        <v/>
      </c>
      <c r="AA12" s="24" t="str">
        <f>IF(ISNUMBER(AVERAGEIFS(Observed!AA$2:AA$485,Observed!$A$2:$A$485,$A12,Observed!$C$2:$C$485,$C12)),AVERAGEIFS(Observed!AA$2:AA$485,Observed!$A$2:$A$485,$A12,Observed!$C$2:$C$485,$C12),"")</f>
        <v/>
      </c>
      <c r="AB12" s="24" t="str">
        <f>IF(ISNUMBER(AVERAGEIFS(Observed!AB$2:AB$485,Observed!$A$2:$A$485,$A12,Observed!$C$2:$C$485,$C12)),AVERAGEIFS(Observed!AB$2:AB$485,Observed!$A$2:$A$485,$A12,Observed!$C$2:$C$485,$C12),"")</f>
        <v/>
      </c>
      <c r="AC12" s="24" t="str">
        <f>IF(ISNUMBER(AVERAGEIFS(Observed!AC$2:AC$485,Observed!$A$2:$A$485,$A12,Observed!$C$2:$C$485,$C12)),AVERAGEIFS(Observed!AC$2:AC$485,Observed!$A$2:$A$485,$A12,Observed!$C$2:$C$485,$C12),"")</f>
        <v/>
      </c>
      <c r="AD12" s="24" t="str">
        <f>IF(ISNUMBER(AVERAGEIFS(Observed!AD$2:AD$485,Observed!$A$2:$A$485,$A12,Observed!$C$2:$C$485,$C12)),AVERAGEIFS(Observed!AD$2:AD$485,Observed!$A$2:$A$485,$A12,Observed!$C$2:$C$485,$C12),"")</f>
        <v/>
      </c>
      <c r="AE12" s="24">
        <f>IF(ISNUMBER(AVERAGEIFS(Observed!AE$2:AE$485,Observed!$A$2:$A$485,$A12,Observed!$C$2:$C$485,$C12)),AVERAGEIFS(Observed!AE$2:AE$485,Observed!$A$2:$A$485,$A12,Observed!$C$2:$C$485,$C12),"")</f>
        <v>14.200000000000001</v>
      </c>
      <c r="AF12" s="25">
        <f>IF(ISNUMBER(AVERAGEIFS(Observed!AF$2:AF$485,Observed!$A$2:$A$485,$A12,Observed!$C$2:$C$485,$C12)),AVERAGEIFS(Observed!AF$2:AF$485,Observed!$A$2:$A$485,$A12,Observed!$C$2:$C$485,$C12),"")</f>
        <v>2.1666666666666667E-2</v>
      </c>
      <c r="AG12" s="25">
        <f>IF(ISNUMBER(AVERAGEIFS(Observed!AG$2:AG$485,Observed!$A$2:$A$485,$A12,Observed!$C$2:$C$485,$C12)),AVERAGEIFS(Observed!AG$2:AG$485,Observed!$A$2:$A$485,$A12,Observed!$C$2:$C$485,$C12),"")</f>
        <v>2.1666666666666667E-2</v>
      </c>
      <c r="AH12" s="25" t="str">
        <f>IF(ISNUMBER(AVERAGEIFS(Observed!AH$2:AH$485,Observed!$A$2:$A$485,$A12,Observed!$C$2:$C$485,$C12)),AVERAGEIFS(Observed!AH$2:AH$485,Observed!$A$2:$A$485,$A12,Observed!$C$2:$C$485,$C12),"")</f>
        <v/>
      </c>
      <c r="AI12" s="24" t="str">
        <f>IF(ISNUMBER(AVERAGEIFS(Observed!AI$2:AI$485,Observed!$A$2:$A$485,$A12,Observed!$C$2:$C$485,$C12)),AVERAGEIFS(Observed!AI$2:AI$485,Observed!$A$2:$A$485,$A12,Observed!$C$2:$C$485,$C12),"")</f>
        <v/>
      </c>
      <c r="AJ12" s="25">
        <f>IF(ISNUMBER(AVERAGEIFS(Observed!AJ$2:AJ$485,Observed!$A$2:$A$485,$A12,Observed!$C$2:$C$485,$C12)),AVERAGEIFS(Observed!AJ$2:AJ$485,Observed!$A$2:$A$485,$A12,Observed!$C$2:$C$485,$C12),"")</f>
        <v>0.39599999999999996</v>
      </c>
      <c r="AK12" s="25">
        <f>IF(ISNUMBER(AVERAGEIFS(Observed!AK$2:AK$485,Observed!$A$2:$A$485,$A12,Observed!$C$2:$C$485,$C12)),AVERAGEIFS(Observed!AK$2:AK$485,Observed!$A$2:$A$485,$A12,Observed!$C$2:$C$485,$C12),"")</f>
        <v>1.1000000000000001E-2</v>
      </c>
      <c r="AL12" s="25">
        <f>IF(ISNUMBER(AVERAGEIFS(Observed!AL$2:AL$485,Observed!$A$2:$A$485,$A12,Observed!$C$2:$C$485,$C12)),AVERAGEIFS(Observed!AL$2:AL$485,Observed!$A$2:$A$485,$A12,Observed!$C$2:$C$485,$C12),"")</f>
        <v>0.28999999999999998</v>
      </c>
      <c r="AM12" s="25">
        <f>IF(ISNUMBER(AVERAGEIFS(Observed!AM$2:AM$485,Observed!$A$2:$A$485,$A12,Observed!$C$2:$C$485,$C12)),AVERAGEIFS(Observed!AM$2:AM$485,Observed!$A$2:$A$485,$A12,Observed!$C$2:$C$485,$C12),"")</f>
        <v>0.19733333333333333</v>
      </c>
      <c r="AN12" s="25">
        <f>IF(ISNUMBER(AVERAGEIFS(Observed!AN$2:AN$485,Observed!$A$2:$A$485,$A12,Observed!$C$2:$C$485,$C12)),AVERAGEIFS(Observed!AN$2:AN$485,Observed!$A$2:$A$485,$A12,Observed!$C$2:$C$485,$C12),"")</f>
        <v>3.0333333333333334E-2</v>
      </c>
      <c r="AO12" s="25" t="str">
        <f>IF(ISNUMBER(AVERAGEIFS(Observed!AO$2:AO$485,Observed!$A$2:$A$485,$A12,Observed!$C$2:$C$485,$C12)),AVERAGEIFS(Observed!AO$2:AO$485,Observed!$A$2:$A$485,$A12,Observed!$C$2:$C$485,$C12),"")</f>
        <v/>
      </c>
      <c r="AP12" s="25">
        <f>IF(ISNUMBER(AVERAGEIFS(Observed!AP$2:AP$485,Observed!$A$2:$A$485,$A12,Observed!$C$2:$C$485,$C12)),AVERAGEIFS(Observed!AP$2:AP$485,Observed!$A$2:$A$485,$A12,Observed!$C$2:$C$485,$C12),"")</f>
        <v>4.1333333333333333E-2</v>
      </c>
      <c r="AQ12" s="24" t="str">
        <f>IF(ISNUMBER(AVERAGEIFS(Observed!AQ$2:AQ$485,Observed!$A$2:$A$485,$A12,Observed!$C$2:$C$485,$C12)),AVERAGEIFS(Observed!AQ$2:AQ$485,Observed!$A$2:$A$485,$A12,Observed!$C$2:$C$485,$C12),"")</f>
        <v/>
      </c>
      <c r="AR12" s="25" t="str">
        <f>IF(ISNUMBER(AVERAGEIFS(Observed!AR$2:AR$485,Observed!$A$2:$A$485,$A12,Observed!$C$2:$C$485,$C12)),AVERAGEIFS(Observed!AR$2:AR$485,Observed!$A$2:$A$485,$A12,Observed!$C$2:$C$485,$C12),"")</f>
        <v/>
      </c>
      <c r="AS12" s="24">
        <f>IF(ISNUMBER(AVERAGEIFS(Observed!AS$2:AS$485,Observed!$A$2:$A$485,$A12,Observed!$C$2:$C$485,$C12)),AVERAGEIFS(Observed!AS$2:AS$485,Observed!$A$2:$A$485,$A12,Observed!$C$2:$C$485,$C12),"")</f>
        <v>7.7510000000000003</v>
      </c>
      <c r="AT12" s="24">
        <f>IF(ISNUMBER(AVERAGEIFS(Observed!AT$2:AT$485,Observed!$A$2:$A$485,$A12,Observed!$C$2:$C$485,$C12)),AVERAGEIFS(Observed!AT$2:AT$485,Observed!$A$2:$A$485,$A12,Observed!$C$2:$C$485,$C12),"")</f>
        <v>14.077666666666666</v>
      </c>
      <c r="AU12" s="2">
        <f>COUNTIFS(Observed!$A$2:$A$485,$A12,Observed!$C$2:$C$485,$C12)</f>
        <v>3</v>
      </c>
      <c r="AV12" s="2">
        <f>COUNT(M12:AT12)</f>
        <v>14</v>
      </c>
    </row>
    <row r="13" spans="1:48" x14ac:dyDescent="0.25">
      <c r="A13" s="4" t="s">
        <v>29</v>
      </c>
      <c r="B13" t="s">
        <v>25</v>
      </c>
      <c r="C13" s="3">
        <v>42024</v>
      </c>
      <c r="D13">
        <v>1</v>
      </c>
      <c r="E13">
        <v>500</v>
      </c>
      <c r="G13">
        <v>500</v>
      </c>
      <c r="H13" s="2" t="s">
        <v>50</v>
      </c>
      <c r="I13" s="2" t="s">
        <v>22</v>
      </c>
      <c r="J13">
        <v>2</v>
      </c>
      <c r="K13" s="2" t="s">
        <v>21</v>
      </c>
      <c r="L13" s="23" t="str">
        <f>IF(ISNUMBER(AVERAGEIFS(Observed!L$2:L$485,Observed!$A$2:$A$485,$A13,Observed!$C$2:$C$485,$C13)),AVERAGEIFS(Observed!L$2:L$485,Observed!$A$2:$A$485,$A13,Observed!$C$2:$C$485,$C13),"")</f>
        <v/>
      </c>
      <c r="M13" s="24" t="str">
        <f>IF(ISNUMBER(AVERAGEIFS(Observed!M$2:M$485,Observed!$A$2:$A$485,$A13,Observed!$C$2:$C$485,$C13)),AVERAGEIFS(Observed!M$2:M$485,Observed!$A$2:$A$485,$A13,Observed!$C$2:$C$485,$C13),"")</f>
        <v/>
      </c>
      <c r="N13" s="24">
        <f>IF(ISNUMBER(AVERAGEIFS(Observed!N$2:N$485,Observed!$A$2:$A$485,$A13,Observed!$C$2:$C$485,$C13)),AVERAGEIFS(Observed!N$2:N$485,Observed!$A$2:$A$485,$A13,Observed!$C$2:$C$485,$C13),"")</f>
        <v>360.4666666666667</v>
      </c>
      <c r="O13" s="24">
        <f>IF(ISNUMBER(AVERAGEIFS(Observed!O$2:O$485,Observed!$A$2:$A$485,$A13,Observed!$C$2:$C$485,$C13)),AVERAGEIFS(Observed!O$2:O$485,Observed!$A$2:$A$485,$A13,Observed!$C$2:$C$485,$C13),"")</f>
        <v>360.4666666666667</v>
      </c>
      <c r="P13" s="24">
        <f>IF(ISNUMBER(AVERAGEIFS(Observed!P$2:P$485,Observed!$A$2:$A$485,$A13,Observed!$C$2:$C$485,$C13)),AVERAGEIFS(Observed!P$2:P$485,Observed!$A$2:$A$485,$A13,Observed!$C$2:$C$485,$C13),"")</f>
        <v>548.44333333333327</v>
      </c>
      <c r="Q13" s="25" t="str">
        <f>IF(ISNUMBER(AVERAGEIFS(Observed!Q$2:Q$485,Observed!$A$2:$A$485,$A13,Observed!$C$2:$C$485,$C13)),AVERAGEIFS(Observed!Q$2:Q$485,Observed!$A$2:$A$485,$A13,Observed!$C$2:$C$485,$C13),"")</f>
        <v/>
      </c>
      <c r="R13" s="25" t="str">
        <f>IF(ISNUMBER(AVERAGEIFS(Observed!R$2:R$485,Observed!$A$2:$A$485,$A13,Observed!$C$2:$C$485,$C13)),AVERAGEIFS(Observed!R$2:R$485,Observed!$A$2:$A$485,$A13,Observed!$C$2:$C$485,$C13),"")</f>
        <v/>
      </c>
      <c r="S13" s="25" t="str">
        <f>IF(ISNUMBER(AVERAGEIFS(Observed!S$2:S$485,Observed!$A$2:$A$485,$A13,Observed!$C$2:$C$485,$C13)),AVERAGEIFS(Observed!S$2:S$485,Observed!$A$2:$A$485,$A13,Observed!$C$2:$C$485,$C13),"")</f>
        <v/>
      </c>
      <c r="T13" s="24" t="str">
        <f>IF(ISNUMBER(AVERAGEIFS(Observed!T$2:T$485,Observed!$A$2:$A$485,$A13,Observed!$C$2:$C$485,$C13)),AVERAGEIFS(Observed!T$2:T$485,Observed!$A$2:$A$485,$A13,Observed!$C$2:$C$485,$C13),"")</f>
        <v/>
      </c>
      <c r="U13" s="26" t="str">
        <f>IF(ISNUMBER(AVERAGEIFS(Observed!U$2:U$485,Observed!$A$2:$A$485,$A13,Observed!$C$2:$C$485,$C13)),AVERAGEIFS(Observed!U$2:U$485,Observed!$A$2:$A$485,$A13,Observed!$C$2:$C$485,$C13),"")</f>
        <v/>
      </c>
      <c r="V13" s="26" t="str">
        <f>IF(ISNUMBER(AVERAGEIFS(Observed!V$2:V$485,Observed!$A$2:$A$485,$A13,Observed!$C$2:$C$485,$C13)),AVERAGEIFS(Observed!V$2:V$485,Observed!$A$2:$A$485,$A13,Observed!$C$2:$C$485,$C13),"")</f>
        <v/>
      </c>
      <c r="W13" s="24" t="str">
        <f>IF(ISNUMBER(AVERAGEIFS(Observed!W$2:W$485,Observed!$A$2:$A$485,$A13,Observed!$C$2:$C$485,$C13)),AVERAGEIFS(Observed!W$2:W$485,Observed!$A$2:$A$485,$A13,Observed!$C$2:$C$485,$C13),"")</f>
        <v/>
      </c>
      <c r="X13" s="24" t="str">
        <f>IF(ISNUMBER(AVERAGEIFS(Observed!X$2:X$485,Observed!$A$2:$A$485,$A13,Observed!$C$2:$C$485,$C13)),AVERAGEIFS(Observed!X$2:X$485,Observed!$A$2:$A$485,$A13,Observed!$C$2:$C$485,$C13),"")</f>
        <v/>
      </c>
      <c r="Y13" s="24" t="str">
        <f>IF(ISNUMBER(AVERAGEIFS(Observed!Y$2:Y$485,Observed!$A$2:$A$485,$A13,Observed!$C$2:$C$485,$C13)),AVERAGEIFS(Observed!Y$2:Y$485,Observed!$A$2:$A$485,$A13,Observed!$C$2:$C$485,$C13),"")</f>
        <v/>
      </c>
      <c r="Z13" s="24" t="str">
        <f>IF(ISNUMBER(AVERAGEIFS(Observed!Z$2:Z$485,Observed!$A$2:$A$485,$A13,Observed!$C$2:$C$485,$C13)),AVERAGEIFS(Observed!Z$2:Z$485,Observed!$A$2:$A$485,$A13,Observed!$C$2:$C$485,$C13),"")</f>
        <v/>
      </c>
      <c r="AA13" s="24" t="str">
        <f>IF(ISNUMBER(AVERAGEIFS(Observed!AA$2:AA$485,Observed!$A$2:$A$485,$A13,Observed!$C$2:$C$485,$C13)),AVERAGEIFS(Observed!AA$2:AA$485,Observed!$A$2:$A$485,$A13,Observed!$C$2:$C$485,$C13),"")</f>
        <v/>
      </c>
      <c r="AB13" s="24" t="str">
        <f>IF(ISNUMBER(AVERAGEIFS(Observed!AB$2:AB$485,Observed!$A$2:$A$485,$A13,Observed!$C$2:$C$485,$C13)),AVERAGEIFS(Observed!AB$2:AB$485,Observed!$A$2:$A$485,$A13,Observed!$C$2:$C$485,$C13),"")</f>
        <v/>
      </c>
      <c r="AC13" s="24" t="str">
        <f>IF(ISNUMBER(AVERAGEIFS(Observed!AC$2:AC$485,Observed!$A$2:$A$485,$A13,Observed!$C$2:$C$485,$C13)),AVERAGEIFS(Observed!AC$2:AC$485,Observed!$A$2:$A$485,$A13,Observed!$C$2:$C$485,$C13),"")</f>
        <v/>
      </c>
      <c r="AD13" s="24" t="str">
        <f>IF(ISNUMBER(AVERAGEIFS(Observed!AD$2:AD$485,Observed!$A$2:$A$485,$A13,Observed!$C$2:$C$485,$C13)),AVERAGEIFS(Observed!AD$2:AD$485,Observed!$A$2:$A$485,$A13,Observed!$C$2:$C$485,$C13),"")</f>
        <v/>
      </c>
      <c r="AE13" s="24">
        <f>IF(ISNUMBER(AVERAGEIFS(Observed!AE$2:AE$485,Observed!$A$2:$A$485,$A13,Observed!$C$2:$C$485,$C13)),AVERAGEIFS(Observed!AE$2:AE$485,Observed!$A$2:$A$485,$A13,Observed!$C$2:$C$485,$C13),"")</f>
        <v>15.333333333333334</v>
      </c>
      <c r="AF13" s="25">
        <f>IF(ISNUMBER(AVERAGEIFS(Observed!AF$2:AF$485,Observed!$A$2:$A$485,$A13,Observed!$C$2:$C$485,$C13)),AVERAGEIFS(Observed!AF$2:AF$485,Observed!$A$2:$A$485,$A13,Observed!$C$2:$C$485,$C13),"")</f>
        <v>2.3333333333333334E-2</v>
      </c>
      <c r="AG13" s="25">
        <f>IF(ISNUMBER(AVERAGEIFS(Observed!AG$2:AG$485,Observed!$A$2:$A$485,$A13,Observed!$C$2:$C$485,$C13)),AVERAGEIFS(Observed!AG$2:AG$485,Observed!$A$2:$A$485,$A13,Observed!$C$2:$C$485,$C13),"")</f>
        <v>2.3333333333333334E-2</v>
      </c>
      <c r="AH13" s="25" t="str">
        <f>IF(ISNUMBER(AVERAGEIFS(Observed!AH$2:AH$485,Observed!$A$2:$A$485,$A13,Observed!$C$2:$C$485,$C13)),AVERAGEIFS(Observed!AH$2:AH$485,Observed!$A$2:$A$485,$A13,Observed!$C$2:$C$485,$C13),"")</f>
        <v/>
      </c>
      <c r="AI13" s="24" t="str">
        <f>IF(ISNUMBER(AVERAGEIFS(Observed!AI$2:AI$485,Observed!$A$2:$A$485,$A13,Observed!$C$2:$C$485,$C13)),AVERAGEIFS(Observed!AI$2:AI$485,Observed!$A$2:$A$485,$A13,Observed!$C$2:$C$485,$C13),"")</f>
        <v/>
      </c>
      <c r="AJ13" s="25">
        <f>IF(ISNUMBER(AVERAGEIFS(Observed!AJ$2:AJ$485,Observed!$A$2:$A$485,$A13,Observed!$C$2:$C$485,$C13)),AVERAGEIFS(Observed!AJ$2:AJ$485,Observed!$A$2:$A$485,$A13,Observed!$C$2:$C$485,$C13),"")</f>
        <v>0.4383333333333333</v>
      </c>
      <c r="AK13" s="25">
        <f>IF(ISNUMBER(AVERAGEIFS(Observed!AK$2:AK$485,Observed!$A$2:$A$485,$A13,Observed!$C$2:$C$485,$C13)),AVERAGEIFS(Observed!AK$2:AK$485,Observed!$A$2:$A$485,$A13,Observed!$C$2:$C$485,$C13),"")</f>
        <v>5.6666666666666671E-3</v>
      </c>
      <c r="AL13" s="25">
        <f>IF(ISNUMBER(AVERAGEIFS(Observed!AL$2:AL$485,Observed!$A$2:$A$485,$A13,Observed!$C$2:$C$485,$C13)),AVERAGEIFS(Observed!AL$2:AL$485,Observed!$A$2:$A$485,$A13,Observed!$C$2:$C$485,$C13),"")</f>
        <v>0.23733333333333331</v>
      </c>
      <c r="AM13" s="25">
        <f>IF(ISNUMBER(AVERAGEIFS(Observed!AM$2:AM$485,Observed!$A$2:$A$485,$A13,Observed!$C$2:$C$485,$C13)),AVERAGEIFS(Observed!AM$2:AM$485,Observed!$A$2:$A$485,$A13,Observed!$C$2:$C$485,$C13),"")</f>
        <v>0.17600000000000002</v>
      </c>
      <c r="AN13" s="25">
        <f>IF(ISNUMBER(AVERAGEIFS(Observed!AN$2:AN$485,Observed!$A$2:$A$485,$A13,Observed!$C$2:$C$485,$C13)),AVERAGEIFS(Observed!AN$2:AN$485,Observed!$A$2:$A$485,$A13,Observed!$C$2:$C$485,$C13),"")</f>
        <v>2.466666666666667E-2</v>
      </c>
      <c r="AO13" s="25" t="str">
        <f>IF(ISNUMBER(AVERAGEIFS(Observed!AO$2:AO$485,Observed!$A$2:$A$485,$A13,Observed!$C$2:$C$485,$C13)),AVERAGEIFS(Observed!AO$2:AO$485,Observed!$A$2:$A$485,$A13,Observed!$C$2:$C$485,$C13),"")</f>
        <v/>
      </c>
      <c r="AP13" s="25">
        <f>IF(ISNUMBER(AVERAGEIFS(Observed!AP$2:AP$485,Observed!$A$2:$A$485,$A13,Observed!$C$2:$C$485,$C13)),AVERAGEIFS(Observed!AP$2:AP$485,Observed!$A$2:$A$485,$A13,Observed!$C$2:$C$485,$C13),"")</f>
        <v>7.5333333333333335E-2</v>
      </c>
      <c r="AQ13" s="24" t="str">
        <f>IF(ISNUMBER(AVERAGEIFS(Observed!AQ$2:AQ$485,Observed!$A$2:$A$485,$A13,Observed!$C$2:$C$485,$C13)),AVERAGEIFS(Observed!AQ$2:AQ$485,Observed!$A$2:$A$485,$A13,Observed!$C$2:$C$485,$C13),"")</f>
        <v/>
      </c>
      <c r="AR13" s="25" t="str">
        <f>IF(ISNUMBER(AVERAGEIFS(Observed!AR$2:AR$485,Observed!$A$2:$A$485,$A13,Observed!$C$2:$C$485,$C13)),AVERAGEIFS(Observed!AR$2:AR$485,Observed!$A$2:$A$485,$A13,Observed!$C$2:$C$485,$C13),"")</f>
        <v/>
      </c>
      <c r="AS13" s="24">
        <f>IF(ISNUMBER(AVERAGEIFS(Observed!AS$2:AS$485,Observed!$A$2:$A$485,$A13,Observed!$C$2:$C$485,$C13)),AVERAGEIFS(Observed!AS$2:AS$485,Observed!$A$2:$A$485,$A13,Observed!$C$2:$C$485,$C13),"")</f>
        <v>8.3946666666666676</v>
      </c>
      <c r="AT13" s="24">
        <f>IF(ISNUMBER(AVERAGEIFS(Observed!AT$2:AT$485,Observed!$A$2:$A$485,$A13,Observed!$C$2:$C$485,$C13)),AVERAGEIFS(Observed!AT$2:AT$485,Observed!$A$2:$A$485,$A13,Observed!$C$2:$C$485,$C13),"")</f>
        <v>15.699666666666666</v>
      </c>
      <c r="AU13" s="2">
        <f>COUNTIFS(Observed!$A$2:$A$485,$A13,Observed!$C$2:$C$485,$C13)</f>
        <v>3</v>
      </c>
      <c r="AV13" s="2">
        <f>COUNT(M13:AT13)</f>
        <v>14</v>
      </c>
    </row>
    <row r="14" spans="1:48" x14ac:dyDescent="0.25">
      <c r="A14" s="4" t="s">
        <v>26</v>
      </c>
      <c r="B14" t="s">
        <v>25</v>
      </c>
      <c r="C14" s="3">
        <v>42081</v>
      </c>
      <c r="D14">
        <v>1</v>
      </c>
      <c r="E14">
        <v>0</v>
      </c>
      <c r="G14">
        <v>0</v>
      </c>
      <c r="H14" s="2" t="s">
        <v>50</v>
      </c>
      <c r="I14" s="2" t="s">
        <v>22</v>
      </c>
      <c r="J14">
        <v>3</v>
      </c>
      <c r="K14" s="2" t="s">
        <v>21</v>
      </c>
      <c r="L14" s="23" t="str">
        <f>IF(ISNUMBER(AVERAGEIFS(Observed!L$2:L$485,Observed!$A$2:$A$485,$A14,Observed!$C$2:$C$485,$C14)),AVERAGEIFS(Observed!L$2:L$485,Observed!$A$2:$A$485,$A14,Observed!$C$2:$C$485,$C14),"")</f>
        <v/>
      </c>
      <c r="M14" s="24" t="str">
        <f>IF(ISNUMBER(AVERAGEIFS(Observed!M$2:M$485,Observed!$A$2:$A$485,$A14,Observed!$C$2:$C$485,$C14)),AVERAGEIFS(Observed!M$2:M$485,Observed!$A$2:$A$485,$A14,Observed!$C$2:$C$485,$C14),"")</f>
        <v/>
      </c>
      <c r="N14" s="24">
        <f>IF(ISNUMBER(AVERAGEIFS(Observed!N$2:N$485,Observed!$A$2:$A$485,$A14,Observed!$C$2:$C$485,$C14)),AVERAGEIFS(Observed!N$2:N$485,Observed!$A$2:$A$485,$A14,Observed!$C$2:$C$485,$C14),"")</f>
        <v>79.223333333333343</v>
      </c>
      <c r="O14" s="24">
        <f>IF(ISNUMBER(AVERAGEIFS(Observed!O$2:O$485,Observed!$A$2:$A$485,$A14,Observed!$C$2:$C$485,$C14)),AVERAGEIFS(Observed!O$2:O$485,Observed!$A$2:$A$485,$A14,Observed!$C$2:$C$485,$C14),"")</f>
        <v>79.223333333333343</v>
      </c>
      <c r="P14" s="24">
        <f>IF(ISNUMBER(AVERAGEIFS(Observed!P$2:P$485,Observed!$A$2:$A$485,$A14,Observed!$C$2:$C$485,$C14)),AVERAGEIFS(Observed!P$2:P$485,Observed!$A$2:$A$485,$A14,Observed!$C$2:$C$485,$C14),"")</f>
        <v>478.98666666666668</v>
      </c>
      <c r="Q14" s="25" t="str">
        <f>IF(ISNUMBER(AVERAGEIFS(Observed!Q$2:Q$485,Observed!$A$2:$A$485,$A14,Observed!$C$2:$C$485,$C14)),AVERAGEIFS(Observed!Q$2:Q$485,Observed!$A$2:$A$485,$A14,Observed!$C$2:$C$485,$C14),"")</f>
        <v/>
      </c>
      <c r="R14" s="25" t="str">
        <f>IF(ISNUMBER(AVERAGEIFS(Observed!R$2:R$485,Observed!$A$2:$A$485,$A14,Observed!$C$2:$C$485,$C14)),AVERAGEIFS(Observed!R$2:R$485,Observed!$A$2:$A$485,$A14,Observed!$C$2:$C$485,$C14),"")</f>
        <v/>
      </c>
      <c r="S14" s="25" t="str">
        <f>IF(ISNUMBER(AVERAGEIFS(Observed!S$2:S$485,Observed!$A$2:$A$485,$A14,Observed!$C$2:$C$485,$C14)),AVERAGEIFS(Observed!S$2:S$485,Observed!$A$2:$A$485,$A14,Observed!$C$2:$C$485,$C14),"")</f>
        <v/>
      </c>
      <c r="T14" s="24" t="str">
        <f>IF(ISNUMBER(AVERAGEIFS(Observed!T$2:T$485,Observed!$A$2:$A$485,$A14,Observed!$C$2:$C$485,$C14)),AVERAGEIFS(Observed!T$2:T$485,Observed!$A$2:$A$485,$A14,Observed!$C$2:$C$485,$C14),"")</f>
        <v/>
      </c>
      <c r="U14" s="26" t="str">
        <f>IF(ISNUMBER(AVERAGEIFS(Observed!U$2:U$485,Observed!$A$2:$A$485,$A14,Observed!$C$2:$C$485,$C14)),AVERAGEIFS(Observed!U$2:U$485,Observed!$A$2:$A$485,$A14,Observed!$C$2:$C$485,$C14),"")</f>
        <v/>
      </c>
      <c r="V14" s="26" t="str">
        <f>IF(ISNUMBER(AVERAGEIFS(Observed!V$2:V$485,Observed!$A$2:$A$485,$A14,Observed!$C$2:$C$485,$C14)),AVERAGEIFS(Observed!V$2:V$485,Observed!$A$2:$A$485,$A14,Observed!$C$2:$C$485,$C14),"")</f>
        <v/>
      </c>
      <c r="W14" s="24" t="str">
        <f>IF(ISNUMBER(AVERAGEIFS(Observed!W$2:W$485,Observed!$A$2:$A$485,$A14,Observed!$C$2:$C$485,$C14)),AVERAGEIFS(Observed!W$2:W$485,Observed!$A$2:$A$485,$A14,Observed!$C$2:$C$485,$C14),"")</f>
        <v/>
      </c>
      <c r="X14" s="24" t="str">
        <f>IF(ISNUMBER(AVERAGEIFS(Observed!X$2:X$485,Observed!$A$2:$A$485,$A14,Observed!$C$2:$C$485,$C14)),AVERAGEIFS(Observed!X$2:X$485,Observed!$A$2:$A$485,$A14,Observed!$C$2:$C$485,$C14),"")</f>
        <v/>
      </c>
      <c r="Y14" s="24" t="str">
        <f>IF(ISNUMBER(AVERAGEIFS(Observed!Y$2:Y$485,Observed!$A$2:$A$485,$A14,Observed!$C$2:$C$485,$C14)),AVERAGEIFS(Observed!Y$2:Y$485,Observed!$A$2:$A$485,$A14,Observed!$C$2:$C$485,$C14),"")</f>
        <v/>
      </c>
      <c r="Z14" s="24" t="str">
        <f>IF(ISNUMBER(AVERAGEIFS(Observed!Z$2:Z$485,Observed!$A$2:$A$485,$A14,Observed!$C$2:$C$485,$C14)),AVERAGEIFS(Observed!Z$2:Z$485,Observed!$A$2:$A$485,$A14,Observed!$C$2:$C$485,$C14),"")</f>
        <v/>
      </c>
      <c r="AA14" s="24" t="str">
        <f>IF(ISNUMBER(AVERAGEIFS(Observed!AA$2:AA$485,Observed!$A$2:$A$485,$A14,Observed!$C$2:$C$485,$C14)),AVERAGEIFS(Observed!AA$2:AA$485,Observed!$A$2:$A$485,$A14,Observed!$C$2:$C$485,$C14),"")</f>
        <v/>
      </c>
      <c r="AB14" s="24" t="str">
        <f>IF(ISNUMBER(AVERAGEIFS(Observed!AB$2:AB$485,Observed!$A$2:$A$485,$A14,Observed!$C$2:$C$485,$C14)),AVERAGEIFS(Observed!AB$2:AB$485,Observed!$A$2:$A$485,$A14,Observed!$C$2:$C$485,$C14),"")</f>
        <v/>
      </c>
      <c r="AC14" s="24" t="str">
        <f>IF(ISNUMBER(AVERAGEIFS(Observed!AC$2:AC$485,Observed!$A$2:$A$485,$A14,Observed!$C$2:$C$485,$C14)),AVERAGEIFS(Observed!AC$2:AC$485,Observed!$A$2:$A$485,$A14,Observed!$C$2:$C$485,$C14),"")</f>
        <v/>
      </c>
      <c r="AD14" s="24" t="str">
        <f>IF(ISNUMBER(AVERAGEIFS(Observed!AD$2:AD$485,Observed!$A$2:$A$485,$A14,Observed!$C$2:$C$485,$C14)),AVERAGEIFS(Observed!AD$2:AD$485,Observed!$A$2:$A$485,$A14,Observed!$C$2:$C$485,$C14),"")</f>
        <v/>
      </c>
      <c r="AE14" s="24">
        <f>IF(ISNUMBER(AVERAGEIFS(Observed!AE$2:AE$485,Observed!$A$2:$A$485,$A14,Observed!$C$2:$C$485,$C14)),AVERAGEIFS(Observed!AE$2:AE$485,Observed!$A$2:$A$485,$A14,Observed!$C$2:$C$485,$C14),"")</f>
        <v>17.266666666666666</v>
      </c>
      <c r="AF14" s="25">
        <f>IF(ISNUMBER(AVERAGEIFS(Observed!AF$2:AF$485,Observed!$A$2:$A$485,$A14,Observed!$C$2:$C$485,$C14)),AVERAGEIFS(Observed!AF$2:AF$485,Observed!$A$2:$A$485,$A14,Observed!$C$2:$C$485,$C14),"")</f>
        <v>2.6666666666666668E-2</v>
      </c>
      <c r="AG14" s="25">
        <f>IF(ISNUMBER(AVERAGEIFS(Observed!AG$2:AG$485,Observed!$A$2:$A$485,$A14,Observed!$C$2:$C$485,$C14)),AVERAGEIFS(Observed!AG$2:AG$485,Observed!$A$2:$A$485,$A14,Observed!$C$2:$C$485,$C14),"")</f>
        <v>2.6666666666666668E-2</v>
      </c>
      <c r="AH14" s="25" t="str">
        <f>IF(ISNUMBER(AVERAGEIFS(Observed!AH$2:AH$485,Observed!$A$2:$A$485,$A14,Observed!$C$2:$C$485,$C14)),AVERAGEIFS(Observed!AH$2:AH$485,Observed!$A$2:$A$485,$A14,Observed!$C$2:$C$485,$C14),"")</f>
        <v/>
      </c>
      <c r="AI14" s="24" t="str">
        <f>IF(ISNUMBER(AVERAGEIFS(Observed!AI$2:AI$485,Observed!$A$2:$A$485,$A14,Observed!$C$2:$C$485,$C14)),AVERAGEIFS(Observed!AI$2:AI$485,Observed!$A$2:$A$485,$A14,Observed!$C$2:$C$485,$C14),"")</f>
        <v/>
      </c>
      <c r="AJ14" s="25">
        <f>IF(ISNUMBER(AVERAGEIFS(Observed!AJ$2:AJ$485,Observed!$A$2:$A$485,$A14,Observed!$C$2:$C$485,$C14)),AVERAGEIFS(Observed!AJ$2:AJ$485,Observed!$A$2:$A$485,$A14,Observed!$C$2:$C$485,$C14),"")</f>
        <v>5.7999999999999996E-2</v>
      </c>
      <c r="AK14" s="25">
        <f>IF(ISNUMBER(AVERAGEIFS(Observed!AK$2:AK$485,Observed!$A$2:$A$485,$A14,Observed!$C$2:$C$485,$C14)),AVERAGEIFS(Observed!AK$2:AK$485,Observed!$A$2:$A$485,$A14,Observed!$C$2:$C$485,$C14),"")</f>
        <v>5.4999999999999997E-3</v>
      </c>
      <c r="AL14" s="25">
        <f>IF(ISNUMBER(AVERAGEIFS(Observed!AL$2:AL$485,Observed!$A$2:$A$485,$A14,Observed!$C$2:$C$485,$C14)),AVERAGEIFS(Observed!AL$2:AL$485,Observed!$A$2:$A$485,$A14,Observed!$C$2:$C$485,$C14),"")</f>
        <v>0.42099999999999999</v>
      </c>
      <c r="AM14" s="25">
        <f>IF(ISNUMBER(AVERAGEIFS(Observed!AM$2:AM$485,Observed!$A$2:$A$485,$A14,Observed!$C$2:$C$485,$C14)),AVERAGEIFS(Observed!AM$2:AM$485,Observed!$A$2:$A$485,$A14,Observed!$C$2:$C$485,$C14),"")</f>
        <v>0.371</v>
      </c>
      <c r="AN14" s="25">
        <f>IF(ISNUMBER(AVERAGEIFS(Observed!AN$2:AN$485,Observed!$A$2:$A$485,$A14,Observed!$C$2:$C$485,$C14)),AVERAGEIFS(Observed!AN$2:AN$485,Observed!$A$2:$A$485,$A14,Observed!$C$2:$C$485,$C14),"")</f>
        <v>0.124</v>
      </c>
      <c r="AO14" s="25" t="str">
        <f>IF(ISNUMBER(AVERAGEIFS(Observed!AO$2:AO$485,Observed!$A$2:$A$485,$A14,Observed!$C$2:$C$485,$C14)),AVERAGEIFS(Observed!AO$2:AO$485,Observed!$A$2:$A$485,$A14,Observed!$C$2:$C$485,$C14),"")</f>
        <v/>
      </c>
      <c r="AP14" s="25">
        <f>IF(ISNUMBER(AVERAGEIFS(Observed!AP$2:AP$485,Observed!$A$2:$A$485,$A14,Observed!$C$2:$C$485,$C14)),AVERAGEIFS(Observed!AP$2:AP$485,Observed!$A$2:$A$485,$A14,Observed!$C$2:$C$485,$C14),"")</f>
        <v>3.0000000000000005E-3</v>
      </c>
      <c r="AQ14" s="24" t="str">
        <f>IF(ISNUMBER(AVERAGEIFS(Observed!AQ$2:AQ$485,Observed!$A$2:$A$485,$A14,Observed!$C$2:$C$485,$C14)),AVERAGEIFS(Observed!AQ$2:AQ$485,Observed!$A$2:$A$485,$A14,Observed!$C$2:$C$485,$C14),"")</f>
        <v/>
      </c>
      <c r="AR14" s="25" t="str">
        <f>IF(ISNUMBER(AVERAGEIFS(Observed!AR$2:AR$485,Observed!$A$2:$A$485,$A14,Observed!$C$2:$C$485,$C14)),AVERAGEIFS(Observed!AR$2:AR$485,Observed!$A$2:$A$485,$A14,Observed!$C$2:$C$485,$C14),"")</f>
        <v/>
      </c>
      <c r="AS14" s="24">
        <f>IF(ISNUMBER(AVERAGEIFS(Observed!AS$2:AS$485,Observed!$A$2:$A$485,$A14,Observed!$C$2:$C$485,$C14)),AVERAGEIFS(Observed!AS$2:AS$485,Observed!$A$2:$A$485,$A14,Observed!$C$2:$C$485,$C14),"")</f>
        <v>2.0786666666666669</v>
      </c>
      <c r="AT14" s="24">
        <f>IF(ISNUMBER(AVERAGEIFS(Observed!AT$2:AT$485,Observed!$A$2:$A$485,$A14,Observed!$C$2:$C$485,$C14)),AVERAGEIFS(Observed!AT$2:AT$485,Observed!$A$2:$A$485,$A14,Observed!$C$2:$C$485,$C14),"")</f>
        <v>13.254666666666665</v>
      </c>
      <c r="AU14" s="2">
        <f>COUNTIFS(Observed!$A$2:$A$485,$A14,Observed!$C$2:$C$485,$C14)</f>
        <v>3</v>
      </c>
      <c r="AV14" s="2">
        <f>COUNT(M14:AT14)</f>
        <v>14</v>
      </c>
    </row>
    <row r="15" spans="1:48" x14ac:dyDescent="0.25">
      <c r="A15" s="4" t="s">
        <v>28</v>
      </c>
      <c r="B15" t="s">
        <v>25</v>
      </c>
      <c r="C15" s="3">
        <v>42081</v>
      </c>
      <c r="D15">
        <v>1</v>
      </c>
      <c r="E15">
        <v>50</v>
      </c>
      <c r="G15">
        <v>50</v>
      </c>
      <c r="H15" s="2" t="s">
        <v>50</v>
      </c>
      <c r="I15" s="2" t="s">
        <v>22</v>
      </c>
      <c r="J15">
        <v>3</v>
      </c>
      <c r="K15" s="2" t="s">
        <v>21</v>
      </c>
      <c r="L15" s="23" t="str">
        <f>IF(ISNUMBER(AVERAGEIFS(Observed!L$2:L$485,Observed!$A$2:$A$485,$A15,Observed!$C$2:$C$485,$C15)),AVERAGEIFS(Observed!L$2:L$485,Observed!$A$2:$A$485,$A15,Observed!$C$2:$C$485,$C15),"")</f>
        <v/>
      </c>
      <c r="M15" s="24" t="str">
        <f>IF(ISNUMBER(AVERAGEIFS(Observed!M$2:M$485,Observed!$A$2:$A$485,$A15,Observed!$C$2:$C$485,$C15)),AVERAGEIFS(Observed!M$2:M$485,Observed!$A$2:$A$485,$A15,Observed!$C$2:$C$485,$C15),"")</f>
        <v/>
      </c>
      <c r="N15" s="24">
        <f>IF(ISNUMBER(AVERAGEIFS(Observed!N$2:N$485,Observed!$A$2:$A$485,$A15,Observed!$C$2:$C$485,$C15)),AVERAGEIFS(Observed!N$2:N$485,Observed!$A$2:$A$485,$A15,Observed!$C$2:$C$485,$C15),"")</f>
        <v>85.8</v>
      </c>
      <c r="O15" s="24">
        <f>IF(ISNUMBER(AVERAGEIFS(Observed!O$2:O$485,Observed!$A$2:$A$485,$A15,Observed!$C$2:$C$485,$C15)),AVERAGEIFS(Observed!O$2:O$485,Observed!$A$2:$A$485,$A15,Observed!$C$2:$C$485,$C15),"")</f>
        <v>85.8</v>
      </c>
      <c r="P15" s="24">
        <f>IF(ISNUMBER(AVERAGEIFS(Observed!P$2:P$485,Observed!$A$2:$A$485,$A15,Observed!$C$2:$C$485,$C15)),AVERAGEIFS(Observed!P$2:P$485,Observed!$A$2:$A$485,$A15,Observed!$C$2:$C$485,$C15),"")</f>
        <v>579.75333333333333</v>
      </c>
      <c r="Q15" s="25" t="str">
        <f>IF(ISNUMBER(AVERAGEIFS(Observed!Q$2:Q$485,Observed!$A$2:$A$485,$A15,Observed!$C$2:$C$485,$C15)),AVERAGEIFS(Observed!Q$2:Q$485,Observed!$A$2:$A$485,$A15,Observed!$C$2:$C$485,$C15),"")</f>
        <v/>
      </c>
      <c r="R15" s="25" t="str">
        <f>IF(ISNUMBER(AVERAGEIFS(Observed!R$2:R$485,Observed!$A$2:$A$485,$A15,Observed!$C$2:$C$485,$C15)),AVERAGEIFS(Observed!R$2:R$485,Observed!$A$2:$A$485,$A15,Observed!$C$2:$C$485,$C15),"")</f>
        <v/>
      </c>
      <c r="S15" s="25" t="str">
        <f>IF(ISNUMBER(AVERAGEIFS(Observed!S$2:S$485,Observed!$A$2:$A$485,$A15,Observed!$C$2:$C$485,$C15)),AVERAGEIFS(Observed!S$2:S$485,Observed!$A$2:$A$485,$A15,Observed!$C$2:$C$485,$C15),"")</f>
        <v/>
      </c>
      <c r="T15" s="24" t="str">
        <f>IF(ISNUMBER(AVERAGEIFS(Observed!T$2:T$485,Observed!$A$2:$A$485,$A15,Observed!$C$2:$C$485,$C15)),AVERAGEIFS(Observed!T$2:T$485,Observed!$A$2:$A$485,$A15,Observed!$C$2:$C$485,$C15),"")</f>
        <v/>
      </c>
      <c r="U15" s="26" t="str">
        <f>IF(ISNUMBER(AVERAGEIFS(Observed!U$2:U$485,Observed!$A$2:$A$485,$A15,Observed!$C$2:$C$485,$C15)),AVERAGEIFS(Observed!U$2:U$485,Observed!$A$2:$A$485,$A15,Observed!$C$2:$C$485,$C15),"")</f>
        <v/>
      </c>
      <c r="V15" s="26" t="str">
        <f>IF(ISNUMBER(AVERAGEIFS(Observed!V$2:V$485,Observed!$A$2:$A$485,$A15,Observed!$C$2:$C$485,$C15)),AVERAGEIFS(Observed!V$2:V$485,Observed!$A$2:$A$485,$A15,Observed!$C$2:$C$485,$C15),"")</f>
        <v/>
      </c>
      <c r="W15" s="24" t="str">
        <f>IF(ISNUMBER(AVERAGEIFS(Observed!W$2:W$485,Observed!$A$2:$A$485,$A15,Observed!$C$2:$C$485,$C15)),AVERAGEIFS(Observed!W$2:W$485,Observed!$A$2:$A$485,$A15,Observed!$C$2:$C$485,$C15),"")</f>
        <v/>
      </c>
      <c r="X15" s="24" t="str">
        <f>IF(ISNUMBER(AVERAGEIFS(Observed!X$2:X$485,Observed!$A$2:$A$485,$A15,Observed!$C$2:$C$485,$C15)),AVERAGEIFS(Observed!X$2:X$485,Observed!$A$2:$A$485,$A15,Observed!$C$2:$C$485,$C15),"")</f>
        <v/>
      </c>
      <c r="Y15" s="24" t="str">
        <f>IF(ISNUMBER(AVERAGEIFS(Observed!Y$2:Y$485,Observed!$A$2:$A$485,$A15,Observed!$C$2:$C$485,$C15)),AVERAGEIFS(Observed!Y$2:Y$485,Observed!$A$2:$A$485,$A15,Observed!$C$2:$C$485,$C15),"")</f>
        <v/>
      </c>
      <c r="Z15" s="24" t="str">
        <f>IF(ISNUMBER(AVERAGEIFS(Observed!Z$2:Z$485,Observed!$A$2:$A$485,$A15,Observed!$C$2:$C$485,$C15)),AVERAGEIFS(Observed!Z$2:Z$485,Observed!$A$2:$A$485,$A15,Observed!$C$2:$C$485,$C15),"")</f>
        <v/>
      </c>
      <c r="AA15" s="24" t="str">
        <f>IF(ISNUMBER(AVERAGEIFS(Observed!AA$2:AA$485,Observed!$A$2:$A$485,$A15,Observed!$C$2:$C$485,$C15)),AVERAGEIFS(Observed!AA$2:AA$485,Observed!$A$2:$A$485,$A15,Observed!$C$2:$C$485,$C15),"")</f>
        <v/>
      </c>
      <c r="AB15" s="24" t="str">
        <f>IF(ISNUMBER(AVERAGEIFS(Observed!AB$2:AB$485,Observed!$A$2:$A$485,$A15,Observed!$C$2:$C$485,$C15)),AVERAGEIFS(Observed!AB$2:AB$485,Observed!$A$2:$A$485,$A15,Observed!$C$2:$C$485,$C15),"")</f>
        <v/>
      </c>
      <c r="AC15" s="24" t="str">
        <f>IF(ISNUMBER(AVERAGEIFS(Observed!AC$2:AC$485,Observed!$A$2:$A$485,$A15,Observed!$C$2:$C$485,$C15)),AVERAGEIFS(Observed!AC$2:AC$485,Observed!$A$2:$A$485,$A15,Observed!$C$2:$C$485,$C15),"")</f>
        <v/>
      </c>
      <c r="AD15" s="24" t="str">
        <f>IF(ISNUMBER(AVERAGEIFS(Observed!AD$2:AD$485,Observed!$A$2:$A$485,$A15,Observed!$C$2:$C$485,$C15)),AVERAGEIFS(Observed!AD$2:AD$485,Observed!$A$2:$A$485,$A15,Observed!$C$2:$C$485,$C15),"")</f>
        <v/>
      </c>
      <c r="AE15" s="24">
        <f>IF(ISNUMBER(AVERAGEIFS(Observed!AE$2:AE$485,Observed!$A$2:$A$485,$A15,Observed!$C$2:$C$485,$C15)),AVERAGEIFS(Observed!AE$2:AE$485,Observed!$A$2:$A$485,$A15,Observed!$C$2:$C$485,$C15),"")</f>
        <v>19.166666666666668</v>
      </c>
      <c r="AF15" s="25">
        <f>IF(ISNUMBER(AVERAGEIFS(Observed!AF$2:AF$485,Observed!$A$2:$A$485,$A15,Observed!$C$2:$C$485,$C15)),AVERAGEIFS(Observed!AF$2:AF$485,Observed!$A$2:$A$485,$A15,Observed!$C$2:$C$485,$C15),"")</f>
        <v>2.9666666666666664E-2</v>
      </c>
      <c r="AG15" s="25">
        <f>IF(ISNUMBER(AVERAGEIFS(Observed!AG$2:AG$485,Observed!$A$2:$A$485,$A15,Observed!$C$2:$C$485,$C15)),AVERAGEIFS(Observed!AG$2:AG$485,Observed!$A$2:$A$485,$A15,Observed!$C$2:$C$485,$C15),"")</f>
        <v>2.9666666666666664E-2</v>
      </c>
      <c r="AH15" s="25" t="str">
        <f>IF(ISNUMBER(AVERAGEIFS(Observed!AH$2:AH$485,Observed!$A$2:$A$485,$A15,Observed!$C$2:$C$485,$C15)),AVERAGEIFS(Observed!AH$2:AH$485,Observed!$A$2:$A$485,$A15,Observed!$C$2:$C$485,$C15),"")</f>
        <v/>
      </c>
      <c r="AI15" s="24" t="str">
        <f>IF(ISNUMBER(AVERAGEIFS(Observed!AI$2:AI$485,Observed!$A$2:$A$485,$A15,Observed!$C$2:$C$485,$C15)),AVERAGEIFS(Observed!AI$2:AI$485,Observed!$A$2:$A$485,$A15,Observed!$C$2:$C$485,$C15),"")</f>
        <v/>
      </c>
      <c r="AJ15" s="25">
        <f>IF(ISNUMBER(AVERAGEIFS(Observed!AJ$2:AJ$485,Observed!$A$2:$A$485,$A15,Observed!$C$2:$C$485,$C15)),AVERAGEIFS(Observed!AJ$2:AJ$485,Observed!$A$2:$A$485,$A15,Observed!$C$2:$C$485,$C15),"")</f>
        <v>6.7333333333333342E-2</v>
      </c>
      <c r="AK15" s="25">
        <f>IF(ISNUMBER(AVERAGEIFS(Observed!AK$2:AK$485,Observed!$A$2:$A$485,$A15,Observed!$C$2:$C$485,$C15)),AVERAGEIFS(Observed!AK$2:AK$485,Observed!$A$2:$A$485,$A15,Observed!$C$2:$C$485,$C15),"")</f>
        <v>6.0000000000000001E-3</v>
      </c>
      <c r="AL15" s="25">
        <f>IF(ISNUMBER(AVERAGEIFS(Observed!AL$2:AL$485,Observed!$A$2:$A$485,$A15,Observed!$C$2:$C$485,$C15)),AVERAGEIFS(Observed!AL$2:AL$485,Observed!$A$2:$A$485,$A15,Observed!$C$2:$C$485,$C15),"")</f>
        <v>0.39933333333333332</v>
      </c>
      <c r="AM15" s="25">
        <f>IF(ISNUMBER(AVERAGEIFS(Observed!AM$2:AM$485,Observed!$A$2:$A$485,$A15,Observed!$C$2:$C$485,$C15)),AVERAGEIFS(Observed!AM$2:AM$485,Observed!$A$2:$A$485,$A15,Observed!$C$2:$C$485,$C15),"")</f>
        <v>0.34899999999999998</v>
      </c>
      <c r="AN15" s="25">
        <f>IF(ISNUMBER(AVERAGEIFS(Observed!AN$2:AN$485,Observed!$A$2:$A$485,$A15,Observed!$C$2:$C$485,$C15)),AVERAGEIFS(Observed!AN$2:AN$485,Observed!$A$2:$A$485,$A15,Observed!$C$2:$C$485,$C15),"")</f>
        <v>0.15433333333333332</v>
      </c>
      <c r="AO15" s="25" t="str">
        <f>IF(ISNUMBER(AVERAGEIFS(Observed!AO$2:AO$485,Observed!$A$2:$A$485,$A15,Observed!$C$2:$C$485,$C15)),AVERAGEIFS(Observed!AO$2:AO$485,Observed!$A$2:$A$485,$A15,Observed!$C$2:$C$485,$C15),"")</f>
        <v/>
      </c>
      <c r="AP15" s="25">
        <f>IF(ISNUMBER(AVERAGEIFS(Observed!AP$2:AP$485,Observed!$A$2:$A$485,$A15,Observed!$C$2:$C$485,$C15)),AVERAGEIFS(Observed!AP$2:AP$485,Observed!$A$2:$A$485,$A15,Observed!$C$2:$C$485,$C15),"")</f>
        <v>6.000000000000001E-3</v>
      </c>
      <c r="AQ15" s="24" t="str">
        <f>IF(ISNUMBER(AVERAGEIFS(Observed!AQ$2:AQ$485,Observed!$A$2:$A$485,$A15,Observed!$C$2:$C$485,$C15)),AVERAGEIFS(Observed!AQ$2:AQ$485,Observed!$A$2:$A$485,$A15,Observed!$C$2:$C$485,$C15),"")</f>
        <v/>
      </c>
      <c r="AR15" s="25" t="str">
        <f>IF(ISNUMBER(AVERAGEIFS(Observed!AR$2:AR$485,Observed!$A$2:$A$485,$A15,Observed!$C$2:$C$485,$C15)),AVERAGEIFS(Observed!AR$2:AR$485,Observed!$A$2:$A$485,$A15,Observed!$C$2:$C$485,$C15),"")</f>
        <v/>
      </c>
      <c r="AS15" s="24">
        <f>IF(ISNUMBER(AVERAGEIFS(Observed!AS$2:AS$485,Observed!$A$2:$A$485,$A15,Observed!$C$2:$C$485,$C15)),AVERAGEIFS(Observed!AS$2:AS$485,Observed!$A$2:$A$485,$A15,Observed!$C$2:$C$485,$C15),"")</f>
        <v>2.5276666666666667</v>
      </c>
      <c r="AT15" s="24">
        <f>IF(ISNUMBER(AVERAGEIFS(Observed!AT$2:AT$485,Observed!$A$2:$A$485,$A15,Observed!$C$2:$C$485,$C15)),AVERAGEIFS(Observed!AT$2:AT$485,Observed!$A$2:$A$485,$A15,Observed!$C$2:$C$485,$C15),"")</f>
        <v>16.211000000000002</v>
      </c>
      <c r="AU15" s="2">
        <f>COUNTIFS(Observed!$A$2:$A$485,$A15,Observed!$C$2:$C$485,$C15)</f>
        <v>3</v>
      </c>
      <c r="AV15" s="2">
        <f>COUNT(M15:AT15)</f>
        <v>14</v>
      </c>
    </row>
    <row r="16" spans="1:48" x14ac:dyDescent="0.25">
      <c r="A16" s="4" t="s">
        <v>27</v>
      </c>
      <c r="B16" t="s">
        <v>25</v>
      </c>
      <c r="C16" s="3">
        <v>42081</v>
      </c>
      <c r="D16">
        <v>1</v>
      </c>
      <c r="E16">
        <v>100</v>
      </c>
      <c r="G16">
        <v>100</v>
      </c>
      <c r="H16" s="2" t="s">
        <v>50</v>
      </c>
      <c r="I16" s="2" t="s">
        <v>22</v>
      </c>
      <c r="J16">
        <v>3</v>
      </c>
      <c r="K16" s="2" t="s">
        <v>21</v>
      </c>
      <c r="L16" s="23" t="str">
        <f>IF(ISNUMBER(AVERAGEIFS(Observed!L$2:L$485,Observed!$A$2:$A$485,$A16,Observed!$C$2:$C$485,$C16)),AVERAGEIFS(Observed!L$2:L$485,Observed!$A$2:$A$485,$A16,Observed!$C$2:$C$485,$C16),"")</f>
        <v/>
      </c>
      <c r="M16" s="24" t="str">
        <f>IF(ISNUMBER(AVERAGEIFS(Observed!M$2:M$485,Observed!$A$2:$A$485,$A16,Observed!$C$2:$C$485,$C16)),AVERAGEIFS(Observed!M$2:M$485,Observed!$A$2:$A$485,$A16,Observed!$C$2:$C$485,$C16),"")</f>
        <v/>
      </c>
      <c r="N16" s="24">
        <f>IF(ISNUMBER(AVERAGEIFS(Observed!N$2:N$485,Observed!$A$2:$A$485,$A16,Observed!$C$2:$C$485,$C16)),AVERAGEIFS(Observed!N$2:N$485,Observed!$A$2:$A$485,$A16,Observed!$C$2:$C$485,$C16),"")</f>
        <v>124.23</v>
      </c>
      <c r="O16" s="24">
        <f>IF(ISNUMBER(AVERAGEIFS(Observed!O$2:O$485,Observed!$A$2:$A$485,$A16,Observed!$C$2:$C$485,$C16)),AVERAGEIFS(Observed!O$2:O$485,Observed!$A$2:$A$485,$A16,Observed!$C$2:$C$485,$C16),"")</f>
        <v>124.23</v>
      </c>
      <c r="P16" s="24">
        <f>IF(ISNUMBER(AVERAGEIFS(Observed!P$2:P$485,Observed!$A$2:$A$485,$A16,Observed!$C$2:$C$485,$C16)),AVERAGEIFS(Observed!P$2:P$485,Observed!$A$2:$A$485,$A16,Observed!$C$2:$C$485,$C16),"")</f>
        <v>593.49666666666678</v>
      </c>
      <c r="Q16" s="25" t="str">
        <f>IF(ISNUMBER(AVERAGEIFS(Observed!Q$2:Q$485,Observed!$A$2:$A$485,$A16,Observed!$C$2:$C$485,$C16)),AVERAGEIFS(Observed!Q$2:Q$485,Observed!$A$2:$A$485,$A16,Observed!$C$2:$C$485,$C16),"")</f>
        <v/>
      </c>
      <c r="R16" s="25" t="str">
        <f>IF(ISNUMBER(AVERAGEIFS(Observed!R$2:R$485,Observed!$A$2:$A$485,$A16,Observed!$C$2:$C$485,$C16)),AVERAGEIFS(Observed!R$2:R$485,Observed!$A$2:$A$485,$A16,Observed!$C$2:$C$485,$C16),"")</f>
        <v/>
      </c>
      <c r="S16" s="25" t="str">
        <f>IF(ISNUMBER(AVERAGEIFS(Observed!S$2:S$485,Observed!$A$2:$A$485,$A16,Observed!$C$2:$C$485,$C16)),AVERAGEIFS(Observed!S$2:S$485,Observed!$A$2:$A$485,$A16,Observed!$C$2:$C$485,$C16),"")</f>
        <v/>
      </c>
      <c r="T16" s="24" t="str">
        <f>IF(ISNUMBER(AVERAGEIFS(Observed!T$2:T$485,Observed!$A$2:$A$485,$A16,Observed!$C$2:$C$485,$C16)),AVERAGEIFS(Observed!T$2:T$485,Observed!$A$2:$A$485,$A16,Observed!$C$2:$C$485,$C16),"")</f>
        <v/>
      </c>
      <c r="U16" s="26" t="str">
        <f>IF(ISNUMBER(AVERAGEIFS(Observed!U$2:U$485,Observed!$A$2:$A$485,$A16,Observed!$C$2:$C$485,$C16)),AVERAGEIFS(Observed!U$2:U$485,Observed!$A$2:$A$485,$A16,Observed!$C$2:$C$485,$C16),"")</f>
        <v/>
      </c>
      <c r="V16" s="26" t="str">
        <f>IF(ISNUMBER(AVERAGEIFS(Observed!V$2:V$485,Observed!$A$2:$A$485,$A16,Observed!$C$2:$C$485,$C16)),AVERAGEIFS(Observed!V$2:V$485,Observed!$A$2:$A$485,$A16,Observed!$C$2:$C$485,$C16),"")</f>
        <v/>
      </c>
      <c r="W16" s="24" t="str">
        <f>IF(ISNUMBER(AVERAGEIFS(Observed!W$2:W$485,Observed!$A$2:$A$485,$A16,Observed!$C$2:$C$485,$C16)),AVERAGEIFS(Observed!W$2:W$485,Observed!$A$2:$A$485,$A16,Observed!$C$2:$C$485,$C16),"")</f>
        <v/>
      </c>
      <c r="X16" s="24" t="str">
        <f>IF(ISNUMBER(AVERAGEIFS(Observed!X$2:X$485,Observed!$A$2:$A$485,$A16,Observed!$C$2:$C$485,$C16)),AVERAGEIFS(Observed!X$2:X$485,Observed!$A$2:$A$485,$A16,Observed!$C$2:$C$485,$C16),"")</f>
        <v/>
      </c>
      <c r="Y16" s="24" t="str">
        <f>IF(ISNUMBER(AVERAGEIFS(Observed!Y$2:Y$485,Observed!$A$2:$A$485,$A16,Observed!$C$2:$C$485,$C16)),AVERAGEIFS(Observed!Y$2:Y$485,Observed!$A$2:$A$485,$A16,Observed!$C$2:$C$485,$C16),"")</f>
        <v/>
      </c>
      <c r="Z16" s="24" t="str">
        <f>IF(ISNUMBER(AVERAGEIFS(Observed!Z$2:Z$485,Observed!$A$2:$A$485,$A16,Observed!$C$2:$C$485,$C16)),AVERAGEIFS(Observed!Z$2:Z$485,Observed!$A$2:$A$485,$A16,Observed!$C$2:$C$485,$C16),"")</f>
        <v/>
      </c>
      <c r="AA16" s="24" t="str">
        <f>IF(ISNUMBER(AVERAGEIFS(Observed!AA$2:AA$485,Observed!$A$2:$A$485,$A16,Observed!$C$2:$C$485,$C16)),AVERAGEIFS(Observed!AA$2:AA$485,Observed!$A$2:$A$485,$A16,Observed!$C$2:$C$485,$C16),"")</f>
        <v/>
      </c>
      <c r="AB16" s="24" t="str">
        <f>IF(ISNUMBER(AVERAGEIFS(Observed!AB$2:AB$485,Observed!$A$2:$A$485,$A16,Observed!$C$2:$C$485,$C16)),AVERAGEIFS(Observed!AB$2:AB$485,Observed!$A$2:$A$485,$A16,Observed!$C$2:$C$485,$C16),"")</f>
        <v/>
      </c>
      <c r="AC16" s="24" t="str">
        <f>IF(ISNUMBER(AVERAGEIFS(Observed!AC$2:AC$485,Observed!$A$2:$A$485,$A16,Observed!$C$2:$C$485,$C16)),AVERAGEIFS(Observed!AC$2:AC$485,Observed!$A$2:$A$485,$A16,Observed!$C$2:$C$485,$C16),"")</f>
        <v/>
      </c>
      <c r="AD16" s="24" t="str">
        <f>IF(ISNUMBER(AVERAGEIFS(Observed!AD$2:AD$485,Observed!$A$2:$A$485,$A16,Observed!$C$2:$C$485,$C16)),AVERAGEIFS(Observed!AD$2:AD$485,Observed!$A$2:$A$485,$A16,Observed!$C$2:$C$485,$C16),"")</f>
        <v/>
      </c>
      <c r="AE16" s="24">
        <f>IF(ISNUMBER(AVERAGEIFS(Observed!AE$2:AE$485,Observed!$A$2:$A$485,$A16,Observed!$C$2:$C$485,$C16)),AVERAGEIFS(Observed!AE$2:AE$485,Observed!$A$2:$A$485,$A16,Observed!$C$2:$C$485,$C16),"")</f>
        <v>17.166666666666664</v>
      </c>
      <c r="AF16" s="25">
        <f>IF(ISNUMBER(AVERAGEIFS(Observed!AF$2:AF$485,Observed!$A$2:$A$485,$A16,Observed!$C$2:$C$485,$C16)),AVERAGEIFS(Observed!AF$2:AF$485,Observed!$A$2:$A$485,$A16,Observed!$C$2:$C$485,$C16),"")</f>
        <v>2.5999999999999999E-2</v>
      </c>
      <c r="AG16" s="25">
        <f>IF(ISNUMBER(AVERAGEIFS(Observed!AG$2:AG$485,Observed!$A$2:$A$485,$A16,Observed!$C$2:$C$485,$C16)),AVERAGEIFS(Observed!AG$2:AG$485,Observed!$A$2:$A$485,$A16,Observed!$C$2:$C$485,$C16),"")</f>
        <v>2.5999999999999999E-2</v>
      </c>
      <c r="AH16" s="25" t="str">
        <f>IF(ISNUMBER(AVERAGEIFS(Observed!AH$2:AH$485,Observed!$A$2:$A$485,$A16,Observed!$C$2:$C$485,$C16)),AVERAGEIFS(Observed!AH$2:AH$485,Observed!$A$2:$A$485,$A16,Observed!$C$2:$C$485,$C16),"")</f>
        <v/>
      </c>
      <c r="AI16" s="24" t="str">
        <f>IF(ISNUMBER(AVERAGEIFS(Observed!AI$2:AI$485,Observed!$A$2:$A$485,$A16,Observed!$C$2:$C$485,$C16)),AVERAGEIFS(Observed!AI$2:AI$485,Observed!$A$2:$A$485,$A16,Observed!$C$2:$C$485,$C16),"")</f>
        <v/>
      </c>
      <c r="AJ16" s="25">
        <f>IF(ISNUMBER(AVERAGEIFS(Observed!AJ$2:AJ$485,Observed!$A$2:$A$485,$A16,Observed!$C$2:$C$485,$C16)),AVERAGEIFS(Observed!AJ$2:AJ$485,Observed!$A$2:$A$485,$A16,Observed!$C$2:$C$485,$C16),"")</f>
        <v>6.4999999999999988E-2</v>
      </c>
      <c r="AK16" s="25">
        <f>IF(ISNUMBER(AVERAGEIFS(Observed!AK$2:AK$485,Observed!$A$2:$A$485,$A16,Observed!$C$2:$C$485,$C16)),AVERAGEIFS(Observed!AK$2:AK$485,Observed!$A$2:$A$485,$A16,Observed!$C$2:$C$485,$C16),"")</f>
        <v>5.4999999999999997E-3</v>
      </c>
      <c r="AL16" s="25">
        <f>IF(ISNUMBER(AVERAGEIFS(Observed!AL$2:AL$485,Observed!$A$2:$A$485,$A16,Observed!$C$2:$C$485,$C16)),AVERAGEIFS(Observed!AL$2:AL$485,Observed!$A$2:$A$485,$A16,Observed!$C$2:$C$485,$C16),"")</f>
        <v>0.46300000000000002</v>
      </c>
      <c r="AM16" s="25">
        <f>IF(ISNUMBER(AVERAGEIFS(Observed!AM$2:AM$485,Observed!$A$2:$A$485,$A16,Observed!$C$2:$C$485,$C16)),AVERAGEIFS(Observed!AM$2:AM$485,Observed!$A$2:$A$485,$A16,Observed!$C$2:$C$485,$C16),"")</f>
        <v>0.34266666666666667</v>
      </c>
      <c r="AN16" s="25">
        <f>IF(ISNUMBER(AVERAGEIFS(Observed!AN$2:AN$485,Observed!$A$2:$A$485,$A16,Observed!$C$2:$C$485,$C16)),AVERAGEIFS(Observed!AN$2:AN$485,Observed!$A$2:$A$485,$A16,Observed!$C$2:$C$485,$C16),"")</f>
        <v>8.2000000000000003E-2</v>
      </c>
      <c r="AO16" s="25" t="str">
        <f>IF(ISNUMBER(AVERAGEIFS(Observed!AO$2:AO$485,Observed!$A$2:$A$485,$A16,Observed!$C$2:$C$485,$C16)),AVERAGEIFS(Observed!AO$2:AO$485,Observed!$A$2:$A$485,$A16,Observed!$C$2:$C$485,$C16),"")</f>
        <v/>
      </c>
      <c r="AP16" s="25">
        <f>IF(ISNUMBER(AVERAGEIFS(Observed!AP$2:AP$485,Observed!$A$2:$A$485,$A16,Observed!$C$2:$C$485,$C16)),AVERAGEIFS(Observed!AP$2:AP$485,Observed!$A$2:$A$485,$A16,Observed!$C$2:$C$485,$C16),"")</f>
        <v>1.8666666666666665E-2</v>
      </c>
      <c r="AQ16" s="24" t="str">
        <f>IF(ISNUMBER(AVERAGEIFS(Observed!AQ$2:AQ$485,Observed!$A$2:$A$485,$A16,Observed!$C$2:$C$485,$C16)),AVERAGEIFS(Observed!AQ$2:AQ$485,Observed!$A$2:$A$485,$A16,Observed!$C$2:$C$485,$C16),"")</f>
        <v/>
      </c>
      <c r="AR16" s="25" t="str">
        <f>IF(ISNUMBER(AVERAGEIFS(Observed!AR$2:AR$485,Observed!$A$2:$A$485,$A16,Observed!$C$2:$C$485,$C16)),AVERAGEIFS(Observed!AR$2:AR$485,Observed!$A$2:$A$485,$A16,Observed!$C$2:$C$485,$C16),"")</f>
        <v/>
      </c>
      <c r="AS16" s="24">
        <f>IF(ISNUMBER(AVERAGEIFS(Observed!AS$2:AS$485,Observed!$A$2:$A$485,$A16,Observed!$C$2:$C$485,$C16)),AVERAGEIFS(Observed!AS$2:AS$485,Observed!$A$2:$A$485,$A16,Observed!$C$2:$C$485,$C16),"")</f>
        <v>3.03</v>
      </c>
      <c r="AT16" s="24">
        <f>IF(ISNUMBER(AVERAGEIFS(Observed!AT$2:AT$485,Observed!$A$2:$A$485,$A16,Observed!$C$2:$C$485,$C16)),AVERAGEIFS(Observed!AT$2:AT$485,Observed!$A$2:$A$485,$A16,Observed!$C$2:$C$485,$C16),"")</f>
        <v>14.943333333333333</v>
      </c>
      <c r="AU16" s="2">
        <f>COUNTIFS(Observed!$A$2:$A$485,$A16,Observed!$C$2:$C$485,$C16)</f>
        <v>3</v>
      </c>
      <c r="AV16" s="2">
        <f>COUNT(M16:AT16)</f>
        <v>14</v>
      </c>
    </row>
    <row r="17" spans="1:48" x14ac:dyDescent="0.25">
      <c r="A17" s="4" t="s">
        <v>24</v>
      </c>
      <c r="B17" t="s">
        <v>25</v>
      </c>
      <c r="C17" s="3">
        <v>42081</v>
      </c>
      <c r="D17">
        <v>1</v>
      </c>
      <c r="E17">
        <v>200</v>
      </c>
      <c r="G17">
        <v>200</v>
      </c>
      <c r="H17" s="2" t="s">
        <v>50</v>
      </c>
      <c r="I17" s="2" t="s">
        <v>22</v>
      </c>
      <c r="J17">
        <v>3</v>
      </c>
      <c r="K17" s="2" t="s">
        <v>21</v>
      </c>
      <c r="L17" s="23" t="str">
        <f>IF(ISNUMBER(AVERAGEIFS(Observed!L$2:L$485,Observed!$A$2:$A$485,$A17,Observed!$C$2:$C$485,$C17)),AVERAGEIFS(Observed!L$2:L$485,Observed!$A$2:$A$485,$A17,Observed!$C$2:$C$485,$C17),"")</f>
        <v/>
      </c>
      <c r="M17" s="24" t="str">
        <f>IF(ISNUMBER(AVERAGEIFS(Observed!M$2:M$485,Observed!$A$2:$A$485,$A17,Observed!$C$2:$C$485,$C17)),AVERAGEIFS(Observed!M$2:M$485,Observed!$A$2:$A$485,$A17,Observed!$C$2:$C$485,$C17),"")</f>
        <v/>
      </c>
      <c r="N17" s="24">
        <f>IF(ISNUMBER(AVERAGEIFS(Observed!N$2:N$485,Observed!$A$2:$A$485,$A17,Observed!$C$2:$C$485,$C17)),AVERAGEIFS(Observed!N$2:N$485,Observed!$A$2:$A$485,$A17,Observed!$C$2:$C$485,$C17),"")</f>
        <v>180.9666666666667</v>
      </c>
      <c r="O17" s="24">
        <f>IF(ISNUMBER(AVERAGEIFS(Observed!O$2:O$485,Observed!$A$2:$A$485,$A17,Observed!$C$2:$C$485,$C17)),AVERAGEIFS(Observed!O$2:O$485,Observed!$A$2:$A$485,$A17,Observed!$C$2:$C$485,$C17),"")</f>
        <v>180.9666666666667</v>
      </c>
      <c r="P17" s="24">
        <f>IF(ISNUMBER(AVERAGEIFS(Observed!P$2:P$485,Observed!$A$2:$A$485,$A17,Observed!$C$2:$C$485,$C17)),AVERAGEIFS(Observed!P$2:P$485,Observed!$A$2:$A$485,$A17,Observed!$C$2:$C$485,$C17),"")</f>
        <v>729.9899999999999</v>
      </c>
      <c r="Q17" s="25" t="str">
        <f>IF(ISNUMBER(AVERAGEIFS(Observed!Q$2:Q$485,Observed!$A$2:$A$485,$A17,Observed!$C$2:$C$485,$C17)),AVERAGEIFS(Observed!Q$2:Q$485,Observed!$A$2:$A$485,$A17,Observed!$C$2:$C$485,$C17),"")</f>
        <v/>
      </c>
      <c r="R17" s="25" t="str">
        <f>IF(ISNUMBER(AVERAGEIFS(Observed!R$2:R$485,Observed!$A$2:$A$485,$A17,Observed!$C$2:$C$485,$C17)),AVERAGEIFS(Observed!R$2:R$485,Observed!$A$2:$A$485,$A17,Observed!$C$2:$C$485,$C17),"")</f>
        <v/>
      </c>
      <c r="S17" s="25" t="str">
        <f>IF(ISNUMBER(AVERAGEIFS(Observed!S$2:S$485,Observed!$A$2:$A$485,$A17,Observed!$C$2:$C$485,$C17)),AVERAGEIFS(Observed!S$2:S$485,Observed!$A$2:$A$485,$A17,Observed!$C$2:$C$485,$C17),"")</f>
        <v/>
      </c>
      <c r="T17" s="24" t="str">
        <f>IF(ISNUMBER(AVERAGEIFS(Observed!T$2:T$485,Observed!$A$2:$A$485,$A17,Observed!$C$2:$C$485,$C17)),AVERAGEIFS(Observed!T$2:T$485,Observed!$A$2:$A$485,$A17,Observed!$C$2:$C$485,$C17),"")</f>
        <v/>
      </c>
      <c r="U17" s="26" t="str">
        <f>IF(ISNUMBER(AVERAGEIFS(Observed!U$2:U$485,Observed!$A$2:$A$485,$A17,Observed!$C$2:$C$485,$C17)),AVERAGEIFS(Observed!U$2:U$485,Observed!$A$2:$A$485,$A17,Observed!$C$2:$C$485,$C17),"")</f>
        <v/>
      </c>
      <c r="V17" s="26" t="str">
        <f>IF(ISNUMBER(AVERAGEIFS(Observed!V$2:V$485,Observed!$A$2:$A$485,$A17,Observed!$C$2:$C$485,$C17)),AVERAGEIFS(Observed!V$2:V$485,Observed!$A$2:$A$485,$A17,Observed!$C$2:$C$485,$C17),"")</f>
        <v/>
      </c>
      <c r="W17" s="24" t="str">
        <f>IF(ISNUMBER(AVERAGEIFS(Observed!W$2:W$485,Observed!$A$2:$A$485,$A17,Observed!$C$2:$C$485,$C17)),AVERAGEIFS(Observed!W$2:W$485,Observed!$A$2:$A$485,$A17,Observed!$C$2:$C$485,$C17),"")</f>
        <v/>
      </c>
      <c r="X17" s="24" t="str">
        <f>IF(ISNUMBER(AVERAGEIFS(Observed!X$2:X$485,Observed!$A$2:$A$485,$A17,Observed!$C$2:$C$485,$C17)),AVERAGEIFS(Observed!X$2:X$485,Observed!$A$2:$A$485,$A17,Observed!$C$2:$C$485,$C17),"")</f>
        <v/>
      </c>
      <c r="Y17" s="24" t="str">
        <f>IF(ISNUMBER(AVERAGEIFS(Observed!Y$2:Y$485,Observed!$A$2:$A$485,$A17,Observed!$C$2:$C$485,$C17)),AVERAGEIFS(Observed!Y$2:Y$485,Observed!$A$2:$A$485,$A17,Observed!$C$2:$C$485,$C17),"")</f>
        <v/>
      </c>
      <c r="Z17" s="24" t="str">
        <f>IF(ISNUMBER(AVERAGEIFS(Observed!Z$2:Z$485,Observed!$A$2:$A$485,$A17,Observed!$C$2:$C$485,$C17)),AVERAGEIFS(Observed!Z$2:Z$485,Observed!$A$2:$A$485,$A17,Observed!$C$2:$C$485,$C17),"")</f>
        <v/>
      </c>
      <c r="AA17" s="24" t="str">
        <f>IF(ISNUMBER(AVERAGEIFS(Observed!AA$2:AA$485,Observed!$A$2:$A$485,$A17,Observed!$C$2:$C$485,$C17)),AVERAGEIFS(Observed!AA$2:AA$485,Observed!$A$2:$A$485,$A17,Observed!$C$2:$C$485,$C17),"")</f>
        <v/>
      </c>
      <c r="AB17" s="24" t="str">
        <f>IF(ISNUMBER(AVERAGEIFS(Observed!AB$2:AB$485,Observed!$A$2:$A$485,$A17,Observed!$C$2:$C$485,$C17)),AVERAGEIFS(Observed!AB$2:AB$485,Observed!$A$2:$A$485,$A17,Observed!$C$2:$C$485,$C17),"")</f>
        <v/>
      </c>
      <c r="AC17" s="24" t="str">
        <f>IF(ISNUMBER(AVERAGEIFS(Observed!AC$2:AC$485,Observed!$A$2:$A$485,$A17,Observed!$C$2:$C$485,$C17)),AVERAGEIFS(Observed!AC$2:AC$485,Observed!$A$2:$A$485,$A17,Observed!$C$2:$C$485,$C17),"")</f>
        <v/>
      </c>
      <c r="AD17" s="24" t="str">
        <f>IF(ISNUMBER(AVERAGEIFS(Observed!AD$2:AD$485,Observed!$A$2:$A$485,$A17,Observed!$C$2:$C$485,$C17)),AVERAGEIFS(Observed!AD$2:AD$485,Observed!$A$2:$A$485,$A17,Observed!$C$2:$C$485,$C17),"")</f>
        <v/>
      </c>
      <c r="AE17" s="24">
        <f>IF(ISNUMBER(AVERAGEIFS(Observed!AE$2:AE$485,Observed!$A$2:$A$485,$A17,Observed!$C$2:$C$485,$C17)),AVERAGEIFS(Observed!AE$2:AE$485,Observed!$A$2:$A$485,$A17,Observed!$C$2:$C$485,$C17),"")</f>
        <v>15.466666666666669</v>
      </c>
      <c r="AF17" s="25">
        <f>IF(ISNUMBER(AVERAGEIFS(Observed!AF$2:AF$485,Observed!$A$2:$A$485,$A17,Observed!$C$2:$C$485,$C17)),AVERAGEIFS(Observed!AF$2:AF$485,Observed!$A$2:$A$485,$A17,Observed!$C$2:$C$485,$C17),"")</f>
        <v>2.3666666666666666E-2</v>
      </c>
      <c r="AG17" s="25">
        <f>IF(ISNUMBER(AVERAGEIFS(Observed!AG$2:AG$485,Observed!$A$2:$A$485,$A17,Observed!$C$2:$C$485,$C17)),AVERAGEIFS(Observed!AG$2:AG$485,Observed!$A$2:$A$485,$A17,Observed!$C$2:$C$485,$C17),"")</f>
        <v>2.3666666666666666E-2</v>
      </c>
      <c r="AH17" s="25" t="str">
        <f>IF(ISNUMBER(AVERAGEIFS(Observed!AH$2:AH$485,Observed!$A$2:$A$485,$A17,Observed!$C$2:$C$485,$C17)),AVERAGEIFS(Observed!AH$2:AH$485,Observed!$A$2:$A$485,$A17,Observed!$C$2:$C$485,$C17),"")</f>
        <v/>
      </c>
      <c r="AI17" s="24" t="str">
        <f>IF(ISNUMBER(AVERAGEIFS(Observed!AI$2:AI$485,Observed!$A$2:$A$485,$A17,Observed!$C$2:$C$485,$C17)),AVERAGEIFS(Observed!AI$2:AI$485,Observed!$A$2:$A$485,$A17,Observed!$C$2:$C$485,$C17),"")</f>
        <v/>
      </c>
      <c r="AJ17" s="25">
        <f>IF(ISNUMBER(AVERAGEIFS(Observed!AJ$2:AJ$485,Observed!$A$2:$A$485,$A17,Observed!$C$2:$C$485,$C17)),AVERAGEIFS(Observed!AJ$2:AJ$485,Observed!$A$2:$A$485,$A17,Observed!$C$2:$C$485,$C17),"")</f>
        <v>4.4000000000000004E-2</v>
      </c>
      <c r="AK17" s="25">
        <f>IF(ISNUMBER(AVERAGEIFS(Observed!AK$2:AK$485,Observed!$A$2:$A$485,$A17,Observed!$C$2:$C$485,$C17)),AVERAGEIFS(Observed!AK$2:AK$485,Observed!$A$2:$A$485,$A17,Observed!$C$2:$C$485,$C17),"")</f>
        <v>3.3333333333333327E-3</v>
      </c>
      <c r="AL17" s="25">
        <f>IF(ISNUMBER(AVERAGEIFS(Observed!AL$2:AL$485,Observed!$A$2:$A$485,$A17,Observed!$C$2:$C$485,$C17)),AVERAGEIFS(Observed!AL$2:AL$485,Observed!$A$2:$A$485,$A17,Observed!$C$2:$C$485,$C17),"")</f>
        <v>0.43900000000000006</v>
      </c>
      <c r="AM17" s="25">
        <f>IF(ISNUMBER(AVERAGEIFS(Observed!AM$2:AM$485,Observed!$A$2:$A$485,$A17,Observed!$C$2:$C$485,$C17)),AVERAGEIFS(Observed!AM$2:AM$485,Observed!$A$2:$A$485,$A17,Observed!$C$2:$C$485,$C17),"")</f>
        <v>0.36099999999999999</v>
      </c>
      <c r="AN17" s="25">
        <f>IF(ISNUMBER(AVERAGEIFS(Observed!AN$2:AN$485,Observed!$A$2:$A$485,$A17,Observed!$C$2:$C$485,$C17)),AVERAGEIFS(Observed!AN$2:AN$485,Observed!$A$2:$A$485,$A17,Observed!$C$2:$C$485,$C17),"")</f>
        <v>0.11066666666666665</v>
      </c>
      <c r="AO17" s="25" t="str">
        <f>IF(ISNUMBER(AVERAGEIFS(Observed!AO$2:AO$485,Observed!$A$2:$A$485,$A17,Observed!$C$2:$C$485,$C17)),AVERAGEIFS(Observed!AO$2:AO$485,Observed!$A$2:$A$485,$A17,Observed!$C$2:$C$485,$C17),"")</f>
        <v/>
      </c>
      <c r="AP17" s="25">
        <f>IF(ISNUMBER(AVERAGEIFS(Observed!AP$2:AP$485,Observed!$A$2:$A$485,$A17,Observed!$C$2:$C$485,$C17)),AVERAGEIFS(Observed!AP$2:AP$485,Observed!$A$2:$A$485,$A17,Observed!$C$2:$C$485,$C17),"")</f>
        <v>1.4E-2</v>
      </c>
      <c r="AQ17" s="24" t="str">
        <f>IF(ISNUMBER(AVERAGEIFS(Observed!AQ$2:AQ$485,Observed!$A$2:$A$485,$A17,Observed!$C$2:$C$485,$C17)),AVERAGEIFS(Observed!AQ$2:AQ$485,Observed!$A$2:$A$485,$A17,Observed!$C$2:$C$485,$C17),"")</f>
        <v/>
      </c>
      <c r="AR17" s="25" t="str">
        <f>IF(ISNUMBER(AVERAGEIFS(Observed!AR$2:AR$485,Observed!$A$2:$A$485,$A17,Observed!$C$2:$C$485,$C17)),AVERAGEIFS(Observed!AR$2:AR$485,Observed!$A$2:$A$485,$A17,Observed!$C$2:$C$485,$C17),"")</f>
        <v/>
      </c>
      <c r="AS17" s="24">
        <f>IF(ISNUMBER(AVERAGEIFS(Observed!AS$2:AS$485,Observed!$A$2:$A$485,$A17,Observed!$C$2:$C$485,$C17)),AVERAGEIFS(Observed!AS$2:AS$485,Observed!$A$2:$A$485,$A17,Observed!$C$2:$C$485,$C17),"")</f>
        <v>4.0439999999999996</v>
      </c>
      <c r="AT17" s="24">
        <f>IF(ISNUMBER(AVERAGEIFS(Observed!AT$2:AT$485,Observed!$A$2:$A$485,$A17,Observed!$C$2:$C$485,$C17)),AVERAGEIFS(Observed!AT$2:AT$485,Observed!$A$2:$A$485,$A17,Observed!$C$2:$C$485,$C17),"")</f>
        <v>17.936999999999998</v>
      </c>
      <c r="AU17" s="2">
        <f>COUNTIFS(Observed!$A$2:$A$485,$A17,Observed!$C$2:$C$485,$C17)</f>
        <v>3</v>
      </c>
      <c r="AV17" s="2">
        <f>COUNT(M17:AT17)</f>
        <v>14</v>
      </c>
    </row>
    <row r="18" spans="1:48" x14ac:dyDescent="0.25">
      <c r="A18" s="4" t="s">
        <v>30</v>
      </c>
      <c r="B18" t="s">
        <v>25</v>
      </c>
      <c r="C18" s="3">
        <v>42081</v>
      </c>
      <c r="D18">
        <v>1</v>
      </c>
      <c r="E18">
        <v>350</v>
      </c>
      <c r="G18">
        <v>350</v>
      </c>
      <c r="H18" s="2" t="s">
        <v>50</v>
      </c>
      <c r="I18" s="2" t="s">
        <v>22</v>
      </c>
      <c r="J18">
        <v>3</v>
      </c>
      <c r="K18" s="2" t="s">
        <v>21</v>
      </c>
      <c r="L18" s="23" t="str">
        <f>IF(ISNUMBER(AVERAGEIFS(Observed!L$2:L$485,Observed!$A$2:$A$485,$A18,Observed!$C$2:$C$485,$C18)),AVERAGEIFS(Observed!L$2:L$485,Observed!$A$2:$A$485,$A18,Observed!$C$2:$C$485,$C18),"")</f>
        <v/>
      </c>
      <c r="M18" s="24" t="str">
        <f>IF(ISNUMBER(AVERAGEIFS(Observed!M$2:M$485,Observed!$A$2:$A$485,$A18,Observed!$C$2:$C$485,$C18)),AVERAGEIFS(Observed!M$2:M$485,Observed!$A$2:$A$485,$A18,Observed!$C$2:$C$485,$C18),"")</f>
        <v/>
      </c>
      <c r="N18" s="24">
        <f>IF(ISNUMBER(AVERAGEIFS(Observed!N$2:N$485,Observed!$A$2:$A$485,$A18,Observed!$C$2:$C$485,$C18)),AVERAGEIFS(Observed!N$2:N$485,Observed!$A$2:$A$485,$A18,Observed!$C$2:$C$485,$C18),"")</f>
        <v>145.65666666666667</v>
      </c>
      <c r="O18" s="24">
        <f>IF(ISNUMBER(AVERAGEIFS(Observed!O$2:O$485,Observed!$A$2:$A$485,$A18,Observed!$C$2:$C$485,$C18)),AVERAGEIFS(Observed!O$2:O$485,Observed!$A$2:$A$485,$A18,Observed!$C$2:$C$485,$C18),"")</f>
        <v>145.65666666666667</v>
      </c>
      <c r="P18" s="24">
        <f>IF(ISNUMBER(AVERAGEIFS(Observed!P$2:P$485,Observed!$A$2:$A$485,$A18,Observed!$C$2:$C$485,$C18)),AVERAGEIFS(Observed!P$2:P$485,Observed!$A$2:$A$485,$A18,Observed!$C$2:$C$485,$C18),"")</f>
        <v>671.36333333333323</v>
      </c>
      <c r="Q18" s="25" t="str">
        <f>IF(ISNUMBER(AVERAGEIFS(Observed!Q$2:Q$485,Observed!$A$2:$A$485,$A18,Observed!$C$2:$C$485,$C18)),AVERAGEIFS(Observed!Q$2:Q$485,Observed!$A$2:$A$485,$A18,Observed!$C$2:$C$485,$C18),"")</f>
        <v/>
      </c>
      <c r="R18" s="25" t="str">
        <f>IF(ISNUMBER(AVERAGEIFS(Observed!R$2:R$485,Observed!$A$2:$A$485,$A18,Observed!$C$2:$C$485,$C18)),AVERAGEIFS(Observed!R$2:R$485,Observed!$A$2:$A$485,$A18,Observed!$C$2:$C$485,$C18),"")</f>
        <v/>
      </c>
      <c r="S18" s="25" t="str">
        <f>IF(ISNUMBER(AVERAGEIFS(Observed!S$2:S$485,Observed!$A$2:$A$485,$A18,Observed!$C$2:$C$485,$C18)),AVERAGEIFS(Observed!S$2:S$485,Observed!$A$2:$A$485,$A18,Observed!$C$2:$C$485,$C18),"")</f>
        <v/>
      </c>
      <c r="T18" s="24" t="str">
        <f>IF(ISNUMBER(AVERAGEIFS(Observed!T$2:T$485,Observed!$A$2:$A$485,$A18,Observed!$C$2:$C$485,$C18)),AVERAGEIFS(Observed!T$2:T$485,Observed!$A$2:$A$485,$A18,Observed!$C$2:$C$485,$C18),"")</f>
        <v/>
      </c>
      <c r="U18" s="26" t="str">
        <f>IF(ISNUMBER(AVERAGEIFS(Observed!U$2:U$485,Observed!$A$2:$A$485,$A18,Observed!$C$2:$C$485,$C18)),AVERAGEIFS(Observed!U$2:U$485,Observed!$A$2:$A$485,$A18,Observed!$C$2:$C$485,$C18),"")</f>
        <v/>
      </c>
      <c r="V18" s="26" t="str">
        <f>IF(ISNUMBER(AVERAGEIFS(Observed!V$2:V$485,Observed!$A$2:$A$485,$A18,Observed!$C$2:$C$485,$C18)),AVERAGEIFS(Observed!V$2:V$485,Observed!$A$2:$A$485,$A18,Observed!$C$2:$C$485,$C18),"")</f>
        <v/>
      </c>
      <c r="W18" s="24" t="str">
        <f>IF(ISNUMBER(AVERAGEIFS(Observed!W$2:W$485,Observed!$A$2:$A$485,$A18,Observed!$C$2:$C$485,$C18)),AVERAGEIFS(Observed!W$2:W$485,Observed!$A$2:$A$485,$A18,Observed!$C$2:$C$485,$C18),"")</f>
        <v/>
      </c>
      <c r="X18" s="24" t="str">
        <f>IF(ISNUMBER(AVERAGEIFS(Observed!X$2:X$485,Observed!$A$2:$A$485,$A18,Observed!$C$2:$C$485,$C18)),AVERAGEIFS(Observed!X$2:X$485,Observed!$A$2:$A$485,$A18,Observed!$C$2:$C$485,$C18),"")</f>
        <v/>
      </c>
      <c r="Y18" s="24" t="str">
        <f>IF(ISNUMBER(AVERAGEIFS(Observed!Y$2:Y$485,Observed!$A$2:$A$485,$A18,Observed!$C$2:$C$485,$C18)),AVERAGEIFS(Observed!Y$2:Y$485,Observed!$A$2:$A$485,$A18,Observed!$C$2:$C$485,$C18),"")</f>
        <v/>
      </c>
      <c r="Z18" s="24" t="str">
        <f>IF(ISNUMBER(AVERAGEIFS(Observed!Z$2:Z$485,Observed!$A$2:$A$485,$A18,Observed!$C$2:$C$485,$C18)),AVERAGEIFS(Observed!Z$2:Z$485,Observed!$A$2:$A$485,$A18,Observed!$C$2:$C$485,$C18),"")</f>
        <v/>
      </c>
      <c r="AA18" s="24" t="str">
        <f>IF(ISNUMBER(AVERAGEIFS(Observed!AA$2:AA$485,Observed!$A$2:$A$485,$A18,Observed!$C$2:$C$485,$C18)),AVERAGEIFS(Observed!AA$2:AA$485,Observed!$A$2:$A$485,$A18,Observed!$C$2:$C$485,$C18),"")</f>
        <v/>
      </c>
      <c r="AB18" s="24" t="str">
        <f>IF(ISNUMBER(AVERAGEIFS(Observed!AB$2:AB$485,Observed!$A$2:$A$485,$A18,Observed!$C$2:$C$485,$C18)),AVERAGEIFS(Observed!AB$2:AB$485,Observed!$A$2:$A$485,$A18,Observed!$C$2:$C$485,$C18),"")</f>
        <v/>
      </c>
      <c r="AC18" s="24" t="str">
        <f>IF(ISNUMBER(AVERAGEIFS(Observed!AC$2:AC$485,Observed!$A$2:$A$485,$A18,Observed!$C$2:$C$485,$C18)),AVERAGEIFS(Observed!AC$2:AC$485,Observed!$A$2:$A$485,$A18,Observed!$C$2:$C$485,$C18),"")</f>
        <v/>
      </c>
      <c r="AD18" s="24" t="str">
        <f>IF(ISNUMBER(AVERAGEIFS(Observed!AD$2:AD$485,Observed!$A$2:$A$485,$A18,Observed!$C$2:$C$485,$C18)),AVERAGEIFS(Observed!AD$2:AD$485,Observed!$A$2:$A$485,$A18,Observed!$C$2:$C$485,$C18),"")</f>
        <v/>
      </c>
      <c r="AE18" s="24">
        <f>IF(ISNUMBER(AVERAGEIFS(Observed!AE$2:AE$485,Observed!$A$2:$A$485,$A18,Observed!$C$2:$C$485,$C18)),AVERAGEIFS(Observed!AE$2:AE$485,Observed!$A$2:$A$485,$A18,Observed!$C$2:$C$485,$C18),"")</f>
        <v>17.3</v>
      </c>
      <c r="AF18" s="25">
        <f>IF(ISNUMBER(AVERAGEIFS(Observed!AF$2:AF$485,Observed!$A$2:$A$485,$A18,Observed!$C$2:$C$485,$C18)),AVERAGEIFS(Observed!AF$2:AF$485,Observed!$A$2:$A$485,$A18,Observed!$C$2:$C$485,$C18),"")</f>
        <v>2.6666666666666672E-2</v>
      </c>
      <c r="AG18" s="25">
        <f>IF(ISNUMBER(AVERAGEIFS(Observed!AG$2:AG$485,Observed!$A$2:$A$485,$A18,Observed!$C$2:$C$485,$C18)),AVERAGEIFS(Observed!AG$2:AG$485,Observed!$A$2:$A$485,$A18,Observed!$C$2:$C$485,$C18),"")</f>
        <v>2.6666666666666672E-2</v>
      </c>
      <c r="AH18" s="25" t="str">
        <f>IF(ISNUMBER(AVERAGEIFS(Observed!AH$2:AH$485,Observed!$A$2:$A$485,$A18,Observed!$C$2:$C$485,$C18)),AVERAGEIFS(Observed!AH$2:AH$485,Observed!$A$2:$A$485,$A18,Observed!$C$2:$C$485,$C18),"")</f>
        <v/>
      </c>
      <c r="AI18" s="24" t="str">
        <f>IF(ISNUMBER(AVERAGEIFS(Observed!AI$2:AI$485,Observed!$A$2:$A$485,$A18,Observed!$C$2:$C$485,$C18)),AVERAGEIFS(Observed!AI$2:AI$485,Observed!$A$2:$A$485,$A18,Observed!$C$2:$C$485,$C18),"")</f>
        <v/>
      </c>
      <c r="AJ18" s="25">
        <f>IF(ISNUMBER(AVERAGEIFS(Observed!AJ$2:AJ$485,Observed!$A$2:$A$485,$A18,Observed!$C$2:$C$485,$C18)),AVERAGEIFS(Observed!AJ$2:AJ$485,Observed!$A$2:$A$485,$A18,Observed!$C$2:$C$485,$C18),"")</f>
        <v>5.5333333333333339E-2</v>
      </c>
      <c r="AK18" s="25">
        <f>IF(ISNUMBER(AVERAGEIFS(Observed!AK$2:AK$485,Observed!$A$2:$A$485,$A18,Observed!$C$2:$C$485,$C18)),AVERAGEIFS(Observed!AK$2:AK$485,Observed!$A$2:$A$485,$A18,Observed!$C$2:$C$485,$C18),"")</f>
        <v>5.0000000000000001E-3</v>
      </c>
      <c r="AL18" s="25">
        <f>IF(ISNUMBER(AVERAGEIFS(Observed!AL$2:AL$485,Observed!$A$2:$A$485,$A18,Observed!$C$2:$C$485,$C18)),AVERAGEIFS(Observed!AL$2:AL$485,Observed!$A$2:$A$485,$A18,Observed!$C$2:$C$485,$C18),"")</f>
        <v>0.57166666666666666</v>
      </c>
      <c r="AM18" s="25">
        <f>IF(ISNUMBER(AVERAGEIFS(Observed!AM$2:AM$485,Observed!$A$2:$A$485,$A18,Observed!$C$2:$C$485,$C18)),AVERAGEIFS(Observed!AM$2:AM$485,Observed!$A$2:$A$485,$A18,Observed!$C$2:$C$485,$C18),"")</f>
        <v>0.3033333333333334</v>
      </c>
      <c r="AN18" s="25">
        <f>IF(ISNUMBER(AVERAGEIFS(Observed!AN$2:AN$485,Observed!$A$2:$A$485,$A18,Observed!$C$2:$C$485,$C18)),AVERAGEIFS(Observed!AN$2:AN$485,Observed!$A$2:$A$485,$A18,Observed!$C$2:$C$485,$C18),"")</f>
        <v>4.6000000000000006E-2</v>
      </c>
      <c r="AO18" s="25" t="str">
        <f>IF(ISNUMBER(AVERAGEIFS(Observed!AO$2:AO$485,Observed!$A$2:$A$485,$A18,Observed!$C$2:$C$485,$C18)),AVERAGEIFS(Observed!AO$2:AO$485,Observed!$A$2:$A$485,$A18,Observed!$C$2:$C$485,$C18),"")</f>
        <v/>
      </c>
      <c r="AP18" s="25">
        <f>IF(ISNUMBER(AVERAGEIFS(Observed!AP$2:AP$485,Observed!$A$2:$A$485,$A18,Observed!$C$2:$C$485,$C18)),AVERAGEIFS(Observed!AP$2:AP$485,Observed!$A$2:$A$485,$A18,Observed!$C$2:$C$485,$C18),"")</f>
        <v>6.0000000000000001E-3</v>
      </c>
      <c r="AQ18" s="24" t="str">
        <f>IF(ISNUMBER(AVERAGEIFS(Observed!AQ$2:AQ$485,Observed!$A$2:$A$485,$A18,Observed!$C$2:$C$485,$C18)),AVERAGEIFS(Observed!AQ$2:AQ$485,Observed!$A$2:$A$485,$A18,Observed!$C$2:$C$485,$C18),"")</f>
        <v/>
      </c>
      <c r="AR18" s="25" t="str">
        <f>IF(ISNUMBER(AVERAGEIFS(Observed!AR$2:AR$485,Observed!$A$2:$A$485,$A18,Observed!$C$2:$C$485,$C18)),AVERAGEIFS(Observed!AR$2:AR$485,Observed!$A$2:$A$485,$A18,Observed!$C$2:$C$485,$C18),"")</f>
        <v/>
      </c>
      <c r="AS18" s="24">
        <f>IF(ISNUMBER(AVERAGEIFS(Observed!AS$2:AS$485,Observed!$A$2:$A$485,$A18,Observed!$C$2:$C$485,$C18)),AVERAGEIFS(Observed!AS$2:AS$485,Observed!$A$2:$A$485,$A18,Observed!$C$2:$C$485,$C18),"")</f>
        <v>3.5230000000000001</v>
      </c>
      <c r="AT18" s="24">
        <f>IF(ISNUMBER(AVERAGEIFS(Observed!AT$2:AT$485,Observed!$A$2:$A$485,$A18,Observed!$C$2:$C$485,$C18)),AVERAGEIFS(Observed!AT$2:AT$485,Observed!$A$2:$A$485,$A18,Observed!$C$2:$C$485,$C18),"")</f>
        <v>17.600666666666665</v>
      </c>
      <c r="AU18" s="2">
        <f>COUNTIFS(Observed!$A$2:$A$485,$A18,Observed!$C$2:$C$485,$C18)</f>
        <v>3</v>
      </c>
      <c r="AV18" s="2">
        <f>COUNT(M18:AT18)</f>
        <v>14</v>
      </c>
    </row>
    <row r="19" spans="1:48" x14ac:dyDescent="0.25">
      <c r="A19" s="4" t="s">
        <v>29</v>
      </c>
      <c r="B19" t="s">
        <v>25</v>
      </c>
      <c r="C19" s="3">
        <v>42081</v>
      </c>
      <c r="D19">
        <v>1</v>
      </c>
      <c r="E19">
        <v>500</v>
      </c>
      <c r="G19">
        <v>500</v>
      </c>
      <c r="H19" s="2" t="s">
        <v>50</v>
      </c>
      <c r="I19" s="2" t="s">
        <v>22</v>
      </c>
      <c r="J19">
        <v>3</v>
      </c>
      <c r="K19" s="2" t="s">
        <v>21</v>
      </c>
      <c r="L19" s="23" t="str">
        <f>IF(ISNUMBER(AVERAGEIFS(Observed!L$2:L$485,Observed!$A$2:$A$485,$A19,Observed!$C$2:$C$485,$C19)),AVERAGEIFS(Observed!L$2:L$485,Observed!$A$2:$A$485,$A19,Observed!$C$2:$C$485,$C19),"")</f>
        <v/>
      </c>
      <c r="M19" s="24" t="str">
        <f>IF(ISNUMBER(AVERAGEIFS(Observed!M$2:M$485,Observed!$A$2:$A$485,$A19,Observed!$C$2:$C$485,$C19)),AVERAGEIFS(Observed!M$2:M$485,Observed!$A$2:$A$485,$A19,Observed!$C$2:$C$485,$C19),"")</f>
        <v/>
      </c>
      <c r="N19" s="24">
        <f>IF(ISNUMBER(AVERAGEIFS(Observed!N$2:N$485,Observed!$A$2:$A$485,$A19,Observed!$C$2:$C$485,$C19)),AVERAGEIFS(Observed!N$2:N$485,Observed!$A$2:$A$485,$A19,Observed!$C$2:$C$485,$C19),"")</f>
        <v>209.28</v>
      </c>
      <c r="O19" s="24">
        <f>IF(ISNUMBER(AVERAGEIFS(Observed!O$2:O$485,Observed!$A$2:$A$485,$A19,Observed!$C$2:$C$485,$C19)),AVERAGEIFS(Observed!O$2:O$485,Observed!$A$2:$A$485,$A19,Observed!$C$2:$C$485,$C19),"")</f>
        <v>209.28</v>
      </c>
      <c r="P19" s="24">
        <f>IF(ISNUMBER(AVERAGEIFS(Observed!P$2:P$485,Observed!$A$2:$A$485,$A19,Observed!$C$2:$C$485,$C19)),AVERAGEIFS(Observed!P$2:P$485,Observed!$A$2:$A$485,$A19,Observed!$C$2:$C$485,$C19),"")</f>
        <v>757.72333333333336</v>
      </c>
      <c r="Q19" s="25" t="str">
        <f>IF(ISNUMBER(AVERAGEIFS(Observed!Q$2:Q$485,Observed!$A$2:$A$485,$A19,Observed!$C$2:$C$485,$C19)),AVERAGEIFS(Observed!Q$2:Q$485,Observed!$A$2:$A$485,$A19,Observed!$C$2:$C$485,$C19),"")</f>
        <v/>
      </c>
      <c r="R19" s="25" t="str">
        <f>IF(ISNUMBER(AVERAGEIFS(Observed!R$2:R$485,Observed!$A$2:$A$485,$A19,Observed!$C$2:$C$485,$C19)),AVERAGEIFS(Observed!R$2:R$485,Observed!$A$2:$A$485,$A19,Observed!$C$2:$C$485,$C19),"")</f>
        <v/>
      </c>
      <c r="S19" s="25" t="str">
        <f>IF(ISNUMBER(AVERAGEIFS(Observed!S$2:S$485,Observed!$A$2:$A$485,$A19,Observed!$C$2:$C$485,$C19)),AVERAGEIFS(Observed!S$2:S$485,Observed!$A$2:$A$485,$A19,Observed!$C$2:$C$485,$C19),"")</f>
        <v/>
      </c>
      <c r="T19" s="24" t="str">
        <f>IF(ISNUMBER(AVERAGEIFS(Observed!T$2:T$485,Observed!$A$2:$A$485,$A19,Observed!$C$2:$C$485,$C19)),AVERAGEIFS(Observed!T$2:T$485,Observed!$A$2:$A$485,$A19,Observed!$C$2:$C$485,$C19),"")</f>
        <v/>
      </c>
      <c r="U19" s="26" t="str">
        <f>IF(ISNUMBER(AVERAGEIFS(Observed!U$2:U$485,Observed!$A$2:$A$485,$A19,Observed!$C$2:$C$485,$C19)),AVERAGEIFS(Observed!U$2:U$485,Observed!$A$2:$A$485,$A19,Observed!$C$2:$C$485,$C19),"")</f>
        <v/>
      </c>
      <c r="V19" s="26" t="str">
        <f>IF(ISNUMBER(AVERAGEIFS(Observed!V$2:V$485,Observed!$A$2:$A$485,$A19,Observed!$C$2:$C$485,$C19)),AVERAGEIFS(Observed!V$2:V$485,Observed!$A$2:$A$485,$A19,Observed!$C$2:$C$485,$C19),"")</f>
        <v/>
      </c>
      <c r="W19" s="24" t="str">
        <f>IF(ISNUMBER(AVERAGEIFS(Observed!W$2:W$485,Observed!$A$2:$A$485,$A19,Observed!$C$2:$C$485,$C19)),AVERAGEIFS(Observed!W$2:W$485,Observed!$A$2:$A$485,$A19,Observed!$C$2:$C$485,$C19),"")</f>
        <v/>
      </c>
      <c r="X19" s="24" t="str">
        <f>IF(ISNUMBER(AVERAGEIFS(Observed!X$2:X$485,Observed!$A$2:$A$485,$A19,Observed!$C$2:$C$485,$C19)),AVERAGEIFS(Observed!X$2:X$485,Observed!$A$2:$A$485,$A19,Observed!$C$2:$C$485,$C19),"")</f>
        <v/>
      </c>
      <c r="Y19" s="24" t="str">
        <f>IF(ISNUMBER(AVERAGEIFS(Observed!Y$2:Y$485,Observed!$A$2:$A$485,$A19,Observed!$C$2:$C$485,$C19)),AVERAGEIFS(Observed!Y$2:Y$485,Observed!$A$2:$A$485,$A19,Observed!$C$2:$C$485,$C19),"")</f>
        <v/>
      </c>
      <c r="Z19" s="24" t="str">
        <f>IF(ISNUMBER(AVERAGEIFS(Observed!Z$2:Z$485,Observed!$A$2:$A$485,$A19,Observed!$C$2:$C$485,$C19)),AVERAGEIFS(Observed!Z$2:Z$485,Observed!$A$2:$A$485,$A19,Observed!$C$2:$C$485,$C19),"")</f>
        <v/>
      </c>
      <c r="AA19" s="24" t="str">
        <f>IF(ISNUMBER(AVERAGEIFS(Observed!AA$2:AA$485,Observed!$A$2:$A$485,$A19,Observed!$C$2:$C$485,$C19)),AVERAGEIFS(Observed!AA$2:AA$485,Observed!$A$2:$A$485,$A19,Observed!$C$2:$C$485,$C19),"")</f>
        <v/>
      </c>
      <c r="AB19" s="24" t="str">
        <f>IF(ISNUMBER(AVERAGEIFS(Observed!AB$2:AB$485,Observed!$A$2:$A$485,$A19,Observed!$C$2:$C$485,$C19)),AVERAGEIFS(Observed!AB$2:AB$485,Observed!$A$2:$A$485,$A19,Observed!$C$2:$C$485,$C19),"")</f>
        <v/>
      </c>
      <c r="AC19" s="24" t="str">
        <f>IF(ISNUMBER(AVERAGEIFS(Observed!AC$2:AC$485,Observed!$A$2:$A$485,$A19,Observed!$C$2:$C$485,$C19)),AVERAGEIFS(Observed!AC$2:AC$485,Observed!$A$2:$A$485,$A19,Observed!$C$2:$C$485,$C19),"")</f>
        <v/>
      </c>
      <c r="AD19" s="24" t="str">
        <f>IF(ISNUMBER(AVERAGEIFS(Observed!AD$2:AD$485,Observed!$A$2:$A$485,$A19,Observed!$C$2:$C$485,$C19)),AVERAGEIFS(Observed!AD$2:AD$485,Observed!$A$2:$A$485,$A19,Observed!$C$2:$C$485,$C19),"")</f>
        <v/>
      </c>
      <c r="AE19" s="24">
        <f>IF(ISNUMBER(AVERAGEIFS(Observed!AE$2:AE$485,Observed!$A$2:$A$485,$A19,Observed!$C$2:$C$485,$C19)),AVERAGEIFS(Observed!AE$2:AE$485,Observed!$A$2:$A$485,$A19,Observed!$C$2:$C$485,$C19),"")</f>
        <v>19.400000000000002</v>
      </c>
      <c r="AF19" s="25">
        <f>IF(ISNUMBER(AVERAGEIFS(Observed!AF$2:AF$485,Observed!$A$2:$A$485,$A19,Observed!$C$2:$C$485,$C19)),AVERAGEIFS(Observed!AF$2:AF$485,Observed!$A$2:$A$485,$A19,Observed!$C$2:$C$485,$C19),"")</f>
        <v>2.9666666666666671E-2</v>
      </c>
      <c r="AG19" s="25">
        <f>IF(ISNUMBER(AVERAGEIFS(Observed!AG$2:AG$485,Observed!$A$2:$A$485,$A19,Observed!$C$2:$C$485,$C19)),AVERAGEIFS(Observed!AG$2:AG$485,Observed!$A$2:$A$485,$A19,Observed!$C$2:$C$485,$C19),"")</f>
        <v>2.9666666666666671E-2</v>
      </c>
      <c r="AH19" s="25" t="str">
        <f>IF(ISNUMBER(AVERAGEIFS(Observed!AH$2:AH$485,Observed!$A$2:$A$485,$A19,Observed!$C$2:$C$485,$C19)),AVERAGEIFS(Observed!AH$2:AH$485,Observed!$A$2:$A$485,$A19,Observed!$C$2:$C$485,$C19),"")</f>
        <v/>
      </c>
      <c r="AI19" s="24" t="str">
        <f>IF(ISNUMBER(AVERAGEIFS(Observed!AI$2:AI$485,Observed!$A$2:$A$485,$A19,Observed!$C$2:$C$485,$C19)),AVERAGEIFS(Observed!AI$2:AI$485,Observed!$A$2:$A$485,$A19,Observed!$C$2:$C$485,$C19),"")</f>
        <v/>
      </c>
      <c r="AJ19" s="25">
        <f>IF(ISNUMBER(AVERAGEIFS(Observed!AJ$2:AJ$485,Observed!$A$2:$A$485,$A19,Observed!$C$2:$C$485,$C19)),AVERAGEIFS(Observed!AJ$2:AJ$485,Observed!$A$2:$A$485,$A19,Observed!$C$2:$C$485,$C19),"")</f>
        <v>6.1666666666666668E-2</v>
      </c>
      <c r="AK19" s="25">
        <f>IF(ISNUMBER(AVERAGEIFS(Observed!AK$2:AK$485,Observed!$A$2:$A$485,$A19,Observed!$C$2:$C$485,$C19)),AVERAGEIFS(Observed!AK$2:AK$485,Observed!$A$2:$A$485,$A19,Observed!$C$2:$C$485,$C19),"")</f>
        <v>0</v>
      </c>
      <c r="AL19" s="25">
        <f>IF(ISNUMBER(AVERAGEIFS(Observed!AL$2:AL$485,Observed!$A$2:$A$485,$A19,Observed!$C$2:$C$485,$C19)),AVERAGEIFS(Observed!AL$2:AL$485,Observed!$A$2:$A$485,$A19,Observed!$C$2:$C$485,$C19),"")</f>
        <v>0.4326666666666667</v>
      </c>
      <c r="AM19" s="25">
        <f>IF(ISNUMBER(AVERAGEIFS(Observed!AM$2:AM$485,Observed!$A$2:$A$485,$A19,Observed!$C$2:$C$485,$C19)),AVERAGEIFS(Observed!AM$2:AM$485,Observed!$A$2:$A$485,$A19,Observed!$C$2:$C$485,$C19),"")</f>
        <v>0.39799999999999996</v>
      </c>
      <c r="AN19" s="25">
        <f>IF(ISNUMBER(AVERAGEIFS(Observed!AN$2:AN$485,Observed!$A$2:$A$485,$A19,Observed!$C$2:$C$485,$C19)),AVERAGEIFS(Observed!AN$2:AN$485,Observed!$A$2:$A$485,$A19,Observed!$C$2:$C$485,$C19),"")</f>
        <v>7.7333333333333323E-2</v>
      </c>
      <c r="AO19" s="25" t="str">
        <f>IF(ISNUMBER(AVERAGEIFS(Observed!AO$2:AO$485,Observed!$A$2:$A$485,$A19,Observed!$C$2:$C$485,$C19)),AVERAGEIFS(Observed!AO$2:AO$485,Observed!$A$2:$A$485,$A19,Observed!$C$2:$C$485,$C19),"")</f>
        <v/>
      </c>
      <c r="AP19" s="25">
        <f>IF(ISNUMBER(AVERAGEIFS(Observed!AP$2:AP$485,Observed!$A$2:$A$485,$A19,Observed!$C$2:$C$485,$C19)),AVERAGEIFS(Observed!AP$2:AP$485,Observed!$A$2:$A$485,$A19,Observed!$C$2:$C$485,$C19),"")</f>
        <v>5.3333333333333332E-3</v>
      </c>
      <c r="AQ19" s="24" t="str">
        <f>IF(ISNUMBER(AVERAGEIFS(Observed!AQ$2:AQ$485,Observed!$A$2:$A$485,$A19,Observed!$C$2:$C$485,$C19)),AVERAGEIFS(Observed!AQ$2:AQ$485,Observed!$A$2:$A$485,$A19,Observed!$C$2:$C$485,$C19),"")</f>
        <v/>
      </c>
      <c r="AR19" s="25" t="str">
        <f>IF(ISNUMBER(AVERAGEIFS(Observed!AR$2:AR$485,Observed!$A$2:$A$485,$A19,Observed!$C$2:$C$485,$C19)),AVERAGEIFS(Observed!AR$2:AR$485,Observed!$A$2:$A$485,$A19,Observed!$C$2:$C$485,$C19),"")</f>
        <v/>
      </c>
      <c r="AS19" s="24">
        <f>IF(ISNUMBER(AVERAGEIFS(Observed!AS$2:AS$485,Observed!$A$2:$A$485,$A19,Observed!$C$2:$C$485,$C19)),AVERAGEIFS(Observed!AS$2:AS$485,Observed!$A$2:$A$485,$A19,Observed!$C$2:$C$485,$C19),"")</f>
        <v>5.5263333333333335</v>
      </c>
      <c r="AT19" s="24">
        <f>IF(ISNUMBER(AVERAGEIFS(Observed!AT$2:AT$485,Observed!$A$2:$A$485,$A19,Observed!$C$2:$C$485,$C19)),AVERAGEIFS(Observed!AT$2:AT$485,Observed!$A$2:$A$485,$A19,Observed!$C$2:$C$485,$C19),"")</f>
        <v>21.225999999999999</v>
      </c>
      <c r="AU19" s="2">
        <f>COUNTIFS(Observed!$A$2:$A$485,$A19,Observed!$C$2:$C$485,$C19)</f>
        <v>3</v>
      </c>
      <c r="AV19" s="2">
        <f>COUNT(M19:AT19)</f>
        <v>14</v>
      </c>
    </row>
    <row r="20" spans="1:48" x14ac:dyDescent="0.25">
      <c r="A20" s="4" t="s">
        <v>26</v>
      </c>
      <c r="B20" t="s">
        <v>25</v>
      </c>
      <c r="C20" s="3">
        <v>42114</v>
      </c>
      <c r="D20">
        <v>1</v>
      </c>
      <c r="E20">
        <v>0</v>
      </c>
      <c r="G20">
        <v>0</v>
      </c>
      <c r="H20" s="2" t="s">
        <v>50</v>
      </c>
      <c r="I20" s="2" t="s">
        <v>23</v>
      </c>
      <c r="J20">
        <v>4</v>
      </c>
      <c r="K20" s="2" t="s">
        <v>21</v>
      </c>
      <c r="L20" s="23" t="str">
        <f>IF(ISNUMBER(AVERAGEIFS(Observed!L$2:L$485,Observed!$A$2:$A$485,$A20,Observed!$C$2:$C$485,$C20)),AVERAGEIFS(Observed!L$2:L$485,Observed!$A$2:$A$485,$A20,Observed!$C$2:$C$485,$C20),"")</f>
        <v/>
      </c>
      <c r="M20" s="24" t="str">
        <f>IF(ISNUMBER(AVERAGEIFS(Observed!M$2:M$485,Observed!$A$2:$A$485,$A20,Observed!$C$2:$C$485,$C20)),AVERAGEIFS(Observed!M$2:M$485,Observed!$A$2:$A$485,$A20,Observed!$C$2:$C$485,$C20),"")</f>
        <v/>
      </c>
      <c r="N20" s="24">
        <f>IF(ISNUMBER(AVERAGEIFS(Observed!N$2:N$485,Observed!$A$2:$A$485,$A20,Observed!$C$2:$C$485,$C20)),AVERAGEIFS(Observed!N$2:N$485,Observed!$A$2:$A$485,$A20,Observed!$C$2:$C$485,$C20),"")</f>
        <v>52.563333333333333</v>
      </c>
      <c r="O20" s="24">
        <f>IF(ISNUMBER(AVERAGEIFS(Observed!O$2:O$485,Observed!$A$2:$A$485,$A20,Observed!$C$2:$C$485,$C20)),AVERAGEIFS(Observed!O$2:O$485,Observed!$A$2:$A$485,$A20,Observed!$C$2:$C$485,$C20),"")</f>
        <v>52.563333333333333</v>
      </c>
      <c r="P20" s="24">
        <f>IF(ISNUMBER(AVERAGEIFS(Observed!P$2:P$485,Observed!$A$2:$A$485,$A20,Observed!$C$2:$C$485,$C20)),AVERAGEIFS(Observed!P$2:P$485,Observed!$A$2:$A$485,$A20,Observed!$C$2:$C$485,$C20),"")</f>
        <v>531.55000000000007</v>
      </c>
      <c r="Q20" s="25" t="str">
        <f>IF(ISNUMBER(AVERAGEIFS(Observed!Q$2:Q$485,Observed!$A$2:$A$485,$A20,Observed!$C$2:$C$485,$C20)),AVERAGEIFS(Observed!Q$2:Q$485,Observed!$A$2:$A$485,$A20,Observed!$C$2:$C$485,$C20),"")</f>
        <v/>
      </c>
      <c r="R20" s="25" t="str">
        <f>IF(ISNUMBER(AVERAGEIFS(Observed!R$2:R$485,Observed!$A$2:$A$485,$A20,Observed!$C$2:$C$485,$C20)),AVERAGEIFS(Observed!R$2:R$485,Observed!$A$2:$A$485,$A20,Observed!$C$2:$C$485,$C20),"")</f>
        <v/>
      </c>
      <c r="S20" s="25" t="str">
        <f>IF(ISNUMBER(AVERAGEIFS(Observed!S$2:S$485,Observed!$A$2:$A$485,$A20,Observed!$C$2:$C$485,$C20)),AVERAGEIFS(Observed!S$2:S$485,Observed!$A$2:$A$485,$A20,Observed!$C$2:$C$485,$C20),"")</f>
        <v/>
      </c>
      <c r="T20" s="24" t="str">
        <f>IF(ISNUMBER(AVERAGEIFS(Observed!T$2:T$485,Observed!$A$2:$A$485,$A20,Observed!$C$2:$C$485,$C20)),AVERAGEIFS(Observed!T$2:T$485,Observed!$A$2:$A$485,$A20,Observed!$C$2:$C$485,$C20),"")</f>
        <v/>
      </c>
      <c r="U20" s="26" t="str">
        <f>IF(ISNUMBER(AVERAGEIFS(Observed!U$2:U$485,Observed!$A$2:$A$485,$A20,Observed!$C$2:$C$485,$C20)),AVERAGEIFS(Observed!U$2:U$485,Observed!$A$2:$A$485,$A20,Observed!$C$2:$C$485,$C20),"")</f>
        <v/>
      </c>
      <c r="V20" s="26" t="str">
        <f>IF(ISNUMBER(AVERAGEIFS(Observed!V$2:V$485,Observed!$A$2:$A$485,$A20,Observed!$C$2:$C$485,$C20)),AVERAGEIFS(Observed!V$2:V$485,Observed!$A$2:$A$485,$A20,Observed!$C$2:$C$485,$C20),"")</f>
        <v/>
      </c>
      <c r="W20" s="24" t="str">
        <f>IF(ISNUMBER(AVERAGEIFS(Observed!W$2:W$485,Observed!$A$2:$A$485,$A20,Observed!$C$2:$C$485,$C20)),AVERAGEIFS(Observed!W$2:W$485,Observed!$A$2:$A$485,$A20,Observed!$C$2:$C$485,$C20),"")</f>
        <v/>
      </c>
      <c r="X20" s="24" t="str">
        <f>IF(ISNUMBER(AVERAGEIFS(Observed!X$2:X$485,Observed!$A$2:$A$485,$A20,Observed!$C$2:$C$485,$C20)),AVERAGEIFS(Observed!X$2:X$485,Observed!$A$2:$A$485,$A20,Observed!$C$2:$C$485,$C20),"")</f>
        <v/>
      </c>
      <c r="Y20" s="24" t="str">
        <f>IF(ISNUMBER(AVERAGEIFS(Observed!Y$2:Y$485,Observed!$A$2:$A$485,$A20,Observed!$C$2:$C$485,$C20)),AVERAGEIFS(Observed!Y$2:Y$485,Observed!$A$2:$A$485,$A20,Observed!$C$2:$C$485,$C20),"")</f>
        <v/>
      </c>
      <c r="Z20" s="24" t="str">
        <f>IF(ISNUMBER(AVERAGEIFS(Observed!Z$2:Z$485,Observed!$A$2:$A$485,$A20,Observed!$C$2:$C$485,$C20)),AVERAGEIFS(Observed!Z$2:Z$485,Observed!$A$2:$A$485,$A20,Observed!$C$2:$C$485,$C20),"")</f>
        <v/>
      </c>
      <c r="AA20" s="24" t="str">
        <f>IF(ISNUMBER(AVERAGEIFS(Observed!AA$2:AA$485,Observed!$A$2:$A$485,$A20,Observed!$C$2:$C$485,$C20)),AVERAGEIFS(Observed!AA$2:AA$485,Observed!$A$2:$A$485,$A20,Observed!$C$2:$C$485,$C20),"")</f>
        <v/>
      </c>
      <c r="AB20" s="24" t="str">
        <f>IF(ISNUMBER(AVERAGEIFS(Observed!AB$2:AB$485,Observed!$A$2:$A$485,$A20,Observed!$C$2:$C$485,$C20)),AVERAGEIFS(Observed!AB$2:AB$485,Observed!$A$2:$A$485,$A20,Observed!$C$2:$C$485,$C20),"")</f>
        <v/>
      </c>
      <c r="AC20" s="24" t="str">
        <f>IF(ISNUMBER(AVERAGEIFS(Observed!AC$2:AC$485,Observed!$A$2:$A$485,$A20,Observed!$C$2:$C$485,$C20)),AVERAGEIFS(Observed!AC$2:AC$485,Observed!$A$2:$A$485,$A20,Observed!$C$2:$C$485,$C20),"")</f>
        <v/>
      </c>
      <c r="AD20" s="24" t="str">
        <f>IF(ISNUMBER(AVERAGEIFS(Observed!AD$2:AD$485,Observed!$A$2:$A$485,$A20,Observed!$C$2:$C$485,$C20)),AVERAGEIFS(Observed!AD$2:AD$485,Observed!$A$2:$A$485,$A20,Observed!$C$2:$C$485,$C20),"")</f>
        <v/>
      </c>
      <c r="AE20" s="24">
        <f>IF(ISNUMBER(AVERAGEIFS(Observed!AE$2:AE$485,Observed!$A$2:$A$485,$A20,Observed!$C$2:$C$485,$C20)),AVERAGEIFS(Observed!AE$2:AE$485,Observed!$A$2:$A$485,$A20,Observed!$C$2:$C$485,$C20),"")</f>
        <v>20.566666666666666</v>
      </c>
      <c r="AF20" s="25">
        <f>IF(ISNUMBER(AVERAGEIFS(Observed!AF$2:AF$485,Observed!$A$2:$A$485,$A20,Observed!$C$2:$C$485,$C20)),AVERAGEIFS(Observed!AF$2:AF$485,Observed!$A$2:$A$485,$A20,Observed!$C$2:$C$485,$C20),"")</f>
        <v>3.1E-2</v>
      </c>
      <c r="AG20" s="25">
        <f>IF(ISNUMBER(AVERAGEIFS(Observed!AG$2:AG$485,Observed!$A$2:$A$485,$A20,Observed!$C$2:$C$485,$C20)),AVERAGEIFS(Observed!AG$2:AG$485,Observed!$A$2:$A$485,$A20,Observed!$C$2:$C$485,$C20),"")</f>
        <v>3.1E-2</v>
      </c>
      <c r="AH20" s="25" t="str">
        <f>IF(ISNUMBER(AVERAGEIFS(Observed!AH$2:AH$485,Observed!$A$2:$A$485,$A20,Observed!$C$2:$C$485,$C20)),AVERAGEIFS(Observed!AH$2:AH$485,Observed!$A$2:$A$485,$A20,Observed!$C$2:$C$485,$C20),"")</f>
        <v/>
      </c>
      <c r="AI20" s="24" t="str">
        <f>IF(ISNUMBER(AVERAGEIFS(Observed!AI$2:AI$485,Observed!$A$2:$A$485,$A20,Observed!$C$2:$C$485,$C20)),AVERAGEIFS(Observed!AI$2:AI$485,Observed!$A$2:$A$485,$A20,Observed!$C$2:$C$485,$C20),"")</f>
        <v/>
      </c>
      <c r="AJ20" s="25">
        <f>IF(ISNUMBER(AVERAGEIFS(Observed!AJ$2:AJ$485,Observed!$A$2:$A$485,$A20,Observed!$C$2:$C$485,$C20)),AVERAGEIFS(Observed!AJ$2:AJ$485,Observed!$A$2:$A$485,$A20,Observed!$C$2:$C$485,$C20),"")</f>
        <v>3.0666666666666662E-2</v>
      </c>
      <c r="AK20" s="25">
        <f>IF(ISNUMBER(AVERAGEIFS(Observed!AK$2:AK$485,Observed!$A$2:$A$485,$A20,Observed!$C$2:$C$485,$C20)),AVERAGEIFS(Observed!AK$2:AK$485,Observed!$A$2:$A$485,$A20,Observed!$C$2:$C$485,$C20),"")</f>
        <v>3.6666666666666666E-3</v>
      </c>
      <c r="AL20" s="25">
        <f>IF(ISNUMBER(AVERAGEIFS(Observed!AL$2:AL$485,Observed!$A$2:$A$485,$A20,Observed!$C$2:$C$485,$C20)),AVERAGEIFS(Observed!AL$2:AL$485,Observed!$A$2:$A$485,$A20,Observed!$C$2:$C$485,$C20),"")</f>
        <v>0.42666666666666669</v>
      </c>
      <c r="AM20" s="25">
        <f>IF(ISNUMBER(AVERAGEIFS(Observed!AM$2:AM$485,Observed!$A$2:$A$485,$A20,Observed!$C$2:$C$485,$C20)),AVERAGEIFS(Observed!AM$2:AM$485,Observed!$A$2:$A$485,$A20,Observed!$C$2:$C$485,$C20),"")</f>
        <v>0.34533333333333333</v>
      </c>
      <c r="AN20" s="25">
        <f>IF(ISNUMBER(AVERAGEIFS(Observed!AN$2:AN$485,Observed!$A$2:$A$485,$A20,Observed!$C$2:$C$485,$C20)),AVERAGEIFS(Observed!AN$2:AN$485,Observed!$A$2:$A$485,$A20,Observed!$C$2:$C$485,$C20),"")</f>
        <v>0.18899999999999997</v>
      </c>
      <c r="AO20" s="25" t="str">
        <f>IF(ISNUMBER(AVERAGEIFS(Observed!AO$2:AO$485,Observed!$A$2:$A$485,$A20,Observed!$C$2:$C$485,$C20)),AVERAGEIFS(Observed!AO$2:AO$485,Observed!$A$2:$A$485,$A20,Observed!$C$2:$C$485,$C20),"")</f>
        <v/>
      </c>
      <c r="AP20" s="25">
        <f>IF(ISNUMBER(AVERAGEIFS(Observed!AP$2:AP$485,Observed!$A$2:$A$485,$A20,Observed!$C$2:$C$485,$C20)),AVERAGEIFS(Observed!AP$2:AP$485,Observed!$A$2:$A$485,$A20,Observed!$C$2:$C$485,$C20),"")</f>
        <v>6.0000000000000001E-3</v>
      </c>
      <c r="AQ20" s="24" t="str">
        <f>IF(ISNUMBER(AVERAGEIFS(Observed!AQ$2:AQ$485,Observed!$A$2:$A$485,$A20,Observed!$C$2:$C$485,$C20)),AVERAGEIFS(Observed!AQ$2:AQ$485,Observed!$A$2:$A$485,$A20,Observed!$C$2:$C$485,$C20),"")</f>
        <v/>
      </c>
      <c r="AR20" s="25" t="str">
        <f>IF(ISNUMBER(AVERAGEIFS(Observed!AR$2:AR$485,Observed!$A$2:$A$485,$A20,Observed!$C$2:$C$485,$C20)),AVERAGEIFS(Observed!AR$2:AR$485,Observed!$A$2:$A$485,$A20,Observed!$C$2:$C$485,$C20),"")</f>
        <v/>
      </c>
      <c r="AS20" s="24">
        <f>IF(ISNUMBER(AVERAGEIFS(Observed!AS$2:AS$485,Observed!$A$2:$A$485,$A20,Observed!$C$2:$C$485,$C20)),AVERAGEIFS(Observed!AS$2:AS$485,Observed!$A$2:$A$485,$A20,Observed!$C$2:$C$485,$C20),"")</f>
        <v>1.6133333333333333</v>
      </c>
      <c r="AT20" s="24">
        <f>IF(ISNUMBER(AVERAGEIFS(Observed!AT$2:AT$485,Observed!$A$2:$A$485,$A20,Observed!$C$2:$C$485,$C20)),AVERAGEIFS(Observed!AT$2:AT$485,Observed!$A$2:$A$485,$A20,Observed!$C$2:$C$485,$C20),"")</f>
        <v>14.868</v>
      </c>
      <c r="AU20" s="2">
        <f>COUNTIFS(Observed!$A$2:$A$485,$A20,Observed!$C$2:$C$485,$C20)</f>
        <v>3</v>
      </c>
      <c r="AV20" s="2">
        <f>COUNT(M20:AT20)</f>
        <v>14</v>
      </c>
    </row>
    <row r="21" spans="1:48" x14ac:dyDescent="0.25">
      <c r="A21" s="4" t="s">
        <v>28</v>
      </c>
      <c r="B21" t="s">
        <v>25</v>
      </c>
      <c r="C21" s="3">
        <v>42114</v>
      </c>
      <c r="D21">
        <v>1</v>
      </c>
      <c r="E21">
        <v>50</v>
      </c>
      <c r="G21">
        <v>50</v>
      </c>
      <c r="H21" s="2" t="s">
        <v>50</v>
      </c>
      <c r="I21" s="2" t="s">
        <v>23</v>
      </c>
      <c r="J21">
        <v>4</v>
      </c>
      <c r="K21" s="2" t="s">
        <v>21</v>
      </c>
      <c r="L21" s="23" t="str">
        <f>IF(ISNUMBER(AVERAGEIFS(Observed!L$2:L$485,Observed!$A$2:$A$485,$A21,Observed!$C$2:$C$485,$C21)),AVERAGEIFS(Observed!L$2:L$485,Observed!$A$2:$A$485,$A21,Observed!$C$2:$C$485,$C21),"")</f>
        <v/>
      </c>
      <c r="M21" s="24" t="str">
        <f>IF(ISNUMBER(AVERAGEIFS(Observed!M$2:M$485,Observed!$A$2:$A$485,$A21,Observed!$C$2:$C$485,$C21)),AVERAGEIFS(Observed!M$2:M$485,Observed!$A$2:$A$485,$A21,Observed!$C$2:$C$485,$C21),"")</f>
        <v/>
      </c>
      <c r="N21" s="24">
        <f>IF(ISNUMBER(AVERAGEIFS(Observed!N$2:N$485,Observed!$A$2:$A$485,$A21,Observed!$C$2:$C$485,$C21)),AVERAGEIFS(Observed!N$2:N$485,Observed!$A$2:$A$485,$A21,Observed!$C$2:$C$485,$C21),"")</f>
        <v>69.149999999999991</v>
      </c>
      <c r="O21" s="24">
        <f>IF(ISNUMBER(AVERAGEIFS(Observed!O$2:O$485,Observed!$A$2:$A$485,$A21,Observed!$C$2:$C$485,$C21)),AVERAGEIFS(Observed!O$2:O$485,Observed!$A$2:$A$485,$A21,Observed!$C$2:$C$485,$C21),"")</f>
        <v>69.149999999999991</v>
      </c>
      <c r="P21" s="24">
        <f>IF(ISNUMBER(AVERAGEIFS(Observed!P$2:P$485,Observed!$A$2:$A$485,$A21,Observed!$C$2:$C$485,$C21)),AVERAGEIFS(Observed!P$2:P$485,Observed!$A$2:$A$485,$A21,Observed!$C$2:$C$485,$C21),"")</f>
        <v>648.90333333333331</v>
      </c>
      <c r="Q21" s="25" t="str">
        <f>IF(ISNUMBER(AVERAGEIFS(Observed!Q$2:Q$485,Observed!$A$2:$A$485,$A21,Observed!$C$2:$C$485,$C21)),AVERAGEIFS(Observed!Q$2:Q$485,Observed!$A$2:$A$485,$A21,Observed!$C$2:$C$485,$C21),"")</f>
        <v/>
      </c>
      <c r="R21" s="25" t="str">
        <f>IF(ISNUMBER(AVERAGEIFS(Observed!R$2:R$485,Observed!$A$2:$A$485,$A21,Observed!$C$2:$C$485,$C21)),AVERAGEIFS(Observed!R$2:R$485,Observed!$A$2:$A$485,$A21,Observed!$C$2:$C$485,$C21),"")</f>
        <v/>
      </c>
      <c r="S21" s="25" t="str">
        <f>IF(ISNUMBER(AVERAGEIFS(Observed!S$2:S$485,Observed!$A$2:$A$485,$A21,Observed!$C$2:$C$485,$C21)),AVERAGEIFS(Observed!S$2:S$485,Observed!$A$2:$A$485,$A21,Observed!$C$2:$C$485,$C21),"")</f>
        <v/>
      </c>
      <c r="T21" s="24" t="str">
        <f>IF(ISNUMBER(AVERAGEIFS(Observed!T$2:T$485,Observed!$A$2:$A$485,$A21,Observed!$C$2:$C$485,$C21)),AVERAGEIFS(Observed!T$2:T$485,Observed!$A$2:$A$485,$A21,Observed!$C$2:$C$485,$C21),"")</f>
        <v/>
      </c>
      <c r="U21" s="26" t="str">
        <f>IF(ISNUMBER(AVERAGEIFS(Observed!U$2:U$485,Observed!$A$2:$A$485,$A21,Observed!$C$2:$C$485,$C21)),AVERAGEIFS(Observed!U$2:U$485,Observed!$A$2:$A$485,$A21,Observed!$C$2:$C$485,$C21),"")</f>
        <v/>
      </c>
      <c r="V21" s="26" t="str">
        <f>IF(ISNUMBER(AVERAGEIFS(Observed!V$2:V$485,Observed!$A$2:$A$485,$A21,Observed!$C$2:$C$485,$C21)),AVERAGEIFS(Observed!V$2:V$485,Observed!$A$2:$A$485,$A21,Observed!$C$2:$C$485,$C21),"")</f>
        <v/>
      </c>
      <c r="W21" s="24" t="str">
        <f>IF(ISNUMBER(AVERAGEIFS(Observed!W$2:W$485,Observed!$A$2:$A$485,$A21,Observed!$C$2:$C$485,$C21)),AVERAGEIFS(Observed!W$2:W$485,Observed!$A$2:$A$485,$A21,Observed!$C$2:$C$485,$C21),"")</f>
        <v/>
      </c>
      <c r="X21" s="24" t="str">
        <f>IF(ISNUMBER(AVERAGEIFS(Observed!X$2:X$485,Observed!$A$2:$A$485,$A21,Observed!$C$2:$C$485,$C21)),AVERAGEIFS(Observed!X$2:X$485,Observed!$A$2:$A$485,$A21,Observed!$C$2:$C$485,$C21),"")</f>
        <v/>
      </c>
      <c r="Y21" s="24" t="str">
        <f>IF(ISNUMBER(AVERAGEIFS(Observed!Y$2:Y$485,Observed!$A$2:$A$485,$A21,Observed!$C$2:$C$485,$C21)),AVERAGEIFS(Observed!Y$2:Y$485,Observed!$A$2:$A$485,$A21,Observed!$C$2:$C$485,$C21),"")</f>
        <v/>
      </c>
      <c r="Z21" s="24" t="str">
        <f>IF(ISNUMBER(AVERAGEIFS(Observed!Z$2:Z$485,Observed!$A$2:$A$485,$A21,Observed!$C$2:$C$485,$C21)),AVERAGEIFS(Observed!Z$2:Z$485,Observed!$A$2:$A$485,$A21,Observed!$C$2:$C$485,$C21),"")</f>
        <v/>
      </c>
      <c r="AA21" s="24" t="str">
        <f>IF(ISNUMBER(AVERAGEIFS(Observed!AA$2:AA$485,Observed!$A$2:$A$485,$A21,Observed!$C$2:$C$485,$C21)),AVERAGEIFS(Observed!AA$2:AA$485,Observed!$A$2:$A$485,$A21,Observed!$C$2:$C$485,$C21),"")</f>
        <v/>
      </c>
      <c r="AB21" s="24" t="str">
        <f>IF(ISNUMBER(AVERAGEIFS(Observed!AB$2:AB$485,Observed!$A$2:$A$485,$A21,Observed!$C$2:$C$485,$C21)),AVERAGEIFS(Observed!AB$2:AB$485,Observed!$A$2:$A$485,$A21,Observed!$C$2:$C$485,$C21),"")</f>
        <v/>
      </c>
      <c r="AC21" s="24" t="str">
        <f>IF(ISNUMBER(AVERAGEIFS(Observed!AC$2:AC$485,Observed!$A$2:$A$485,$A21,Observed!$C$2:$C$485,$C21)),AVERAGEIFS(Observed!AC$2:AC$485,Observed!$A$2:$A$485,$A21,Observed!$C$2:$C$485,$C21),"")</f>
        <v/>
      </c>
      <c r="AD21" s="24" t="str">
        <f>IF(ISNUMBER(AVERAGEIFS(Observed!AD$2:AD$485,Observed!$A$2:$A$485,$A21,Observed!$C$2:$C$485,$C21)),AVERAGEIFS(Observed!AD$2:AD$485,Observed!$A$2:$A$485,$A21,Observed!$C$2:$C$485,$C21),"")</f>
        <v/>
      </c>
      <c r="AE21" s="24">
        <f>IF(ISNUMBER(AVERAGEIFS(Observed!AE$2:AE$485,Observed!$A$2:$A$485,$A21,Observed!$C$2:$C$485,$C21)),AVERAGEIFS(Observed!AE$2:AE$485,Observed!$A$2:$A$485,$A21,Observed!$C$2:$C$485,$C21),"")</f>
        <v>20.066666666666666</v>
      </c>
      <c r="AF21" s="25">
        <f>IF(ISNUMBER(AVERAGEIFS(Observed!AF$2:AF$485,Observed!$A$2:$A$485,$A21,Observed!$C$2:$C$485,$C21)),AVERAGEIFS(Observed!AF$2:AF$485,Observed!$A$2:$A$485,$A21,Observed!$C$2:$C$485,$C21),"")</f>
        <v>3.0666666666666665E-2</v>
      </c>
      <c r="AG21" s="25">
        <f>IF(ISNUMBER(AVERAGEIFS(Observed!AG$2:AG$485,Observed!$A$2:$A$485,$A21,Observed!$C$2:$C$485,$C21)),AVERAGEIFS(Observed!AG$2:AG$485,Observed!$A$2:$A$485,$A21,Observed!$C$2:$C$485,$C21),"")</f>
        <v>3.0666666666666665E-2</v>
      </c>
      <c r="AH21" s="25" t="str">
        <f>IF(ISNUMBER(AVERAGEIFS(Observed!AH$2:AH$485,Observed!$A$2:$A$485,$A21,Observed!$C$2:$C$485,$C21)),AVERAGEIFS(Observed!AH$2:AH$485,Observed!$A$2:$A$485,$A21,Observed!$C$2:$C$485,$C21),"")</f>
        <v/>
      </c>
      <c r="AI21" s="24" t="str">
        <f>IF(ISNUMBER(AVERAGEIFS(Observed!AI$2:AI$485,Observed!$A$2:$A$485,$A21,Observed!$C$2:$C$485,$C21)),AVERAGEIFS(Observed!AI$2:AI$485,Observed!$A$2:$A$485,$A21,Observed!$C$2:$C$485,$C21),"")</f>
        <v/>
      </c>
      <c r="AJ21" s="25">
        <f>IF(ISNUMBER(AVERAGEIFS(Observed!AJ$2:AJ$485,Observed!$A$2:$A$485,$A21,Observed!$C$2:$C$485,$C21)),AVERAGEIFS(Observed!AJ$2:AJ$485,Observed!$A$2:$A$485,$A21,Observed!$C$2:$C$485,$C21),"")</f>
        <v>2.8333333333333335E-2</v>
      </c>
      <c r="AK21" s="25">
        <f>IF(ISNUMBER(AVERAGEIFS(Observed!AK$2:AK$485,Observed!$A$2:$A$485,$A21,Observed!$C$2:$C$485,$C21)),AVERAGEIFS(Observed!AK$2:AK$485,Observed!$A$2:$A$485,$A21,Observed!$C$2:$C$485,$C21),"")</f>
        <v>3.3333333333333335E-3</v>
      </c>
      <c r="AL21" s="25">
        <f>IF(ISNUMBER(AVERAGEIFS(Observed!AL$2:AL$485,Observed!$A$2:$A$485,$A21,Observed!$C$2:$C$485,$C21)),AVERAGEIFS(Observed!AL$2:AL$485,Observed!$A$2:$A$485,$A21,Observed!$C$2:$C$485,$C21),"")</f>
        <v>0.3746666666666667</v>
      </c>
      <c r="AM21" s="25">
        <f>IF(ISNUMBER(AVERAGEIFS(Observed!AM$2:AM$485,Observed!$A$2:$A$485,$A21,Observed!$C$2:$C$485,$C21)),AVERAGEIFS(Observed!AM$2:AM$485,Observed!$A$2:$A$485,$A21,Observed!$C$2:$C$485,$C21),"")</f>
        <v>0.33833333333333332</v>
      </c>
      <c r="AN21" s="25">
        <f>IF(ISNUMBER(AVERAGEIFS(Observed!AN$2:AN$485,Observed!$A$2:$A$485,$A21,Observed!$C$2:$C$485,$C21)),AVERAGEIFS(Observed!AN$2:AN$485,Observed!$A$2:$A$485,$A21,Observed!$C$2:$C$485,$C21),"")</f>
        <v>0.2543333333333333</v>
      </c>
      <c r="AO21" s="25" t="str">
        <f>IF(ISNUMBER(AVERAGEIFS(Observed!AO$2:AO$485,Observed!$A$2:$A$485,$A21,Observed!$C$2:$C$485,$C21)),AVERAGEIFS(Observed!AO$2:AO$485,Observed!$A$2:$A$485,$A21,Observed!$C$2:$C$485,$C21),"")</f>
        <v/>
      </c>
      <c r="AP21" s="25" t="str">
        <f>IF(ISNUMBER(AVERAGEIFS(Observed!AP$2:AP$485,Observed!$A$2:$A$485,$A21,Observed!$C$2:$C$485,$C21)),AVERAGEIFS(Observed!AP$2:AP$485,Observed!$A$2:$A$485,$A21,Observed!$C$2:$C$485,$C21),"")</f>
        <v/>
      </c>
      <c r="AQ21" s="24" t="str">
        <f>IF(ISNUMBER(AVERAGEIFS(Observed!AQ$2:AQ$485,Observed!$A$2:$A$485,$A21,Observed!$C$2:$C$485,$C21)),AVERAGEIFS(Observed!AQ$2:AQ$485,Observed!$A$2:$A$485,$A21,Observed!$C$2:$C$485,$C21),"")</f>
        <v/>
      </c>
      <c r="AR21" s="25" t="str">
        <f>IF(ISNUMBER(AVERAGEIFS(Observed!AR$2:AR$485,Observed!$A$2:$A$485,$A21,Observed!$C$2:$C$485,$C21)),AVERAGEIFS(Observed!AR$2:AR$485,Observed!$A$2:$A$485,$A21,Observed!$C$2:$C$485,$C21),"")</f>
        <v/>
      </c>
      <c r="AS21" s="24">
        <f>IF(ISNUMBER(AVERAGEIFS(Observed!AS$2:AS$485,Observed!$A$2:$A$485,$A21,Observed!$C$2:$C$485,$C21)),AVERAGEIFS(Observed!AS$2:AS$485,Observed!$A$2:$A$485,$A21,Observed!$C$2:$C$485,$C21),"")</f>
        <v>2.1273333333333331</v>
      </c>
      <c r="AT21" s="24">
        <f>IF(ISNUMBER(AVERAGEIFS(Observed!AT$2:AT$485,Observed!$A$2:$A$485,$A21,Observed!$C$2:$C$485,$C21)),AVERAGEIFS(Observed!AT$2:AT$485,Observed!$A$2:$A$485,$A21,Observed!$C$2:$C$485,$C21),"")</f>
        <v>18.338333333333335</v>
      </c>
      <c r="AU21" s="2">
        <f>COUNTIFS(Observed!$A$2:$A$485,$A21,Observed!$C$2:$C$485,$C21)</f>
        <v>3</v>
      </c>
      <c r="AV21" s="2">
        <f>COUNT(M21:AT21)</f>
        <v>13</v>
      </c>
    </row>
    <row r="22" spans="1:48" x14ac:dyDescent="0.25">
      <c r="A22" s="4" t="s">
        <v>27</v>
      </c>
      <c r="B22" t="s">
        <v>25</v>
      </c>
      <c r="C22" s="3">
        <v>42114</v>
      </c>
      <c r="D22">
        <v>1</v>
      </c>
      <c r="E22">
        <v>100</v>
      </c>
      <c r="G22">
        <v>100</v>
      </c>
      <c r="H22" s="2" t="s">
        <v>50</v>
      </c>
      <c r="I22" s="2" t="s">
        <v>23</v>
      </c>
      <c r="J22">
        <v>4</v>
      </c>
      <c r="K22" s="2" t="s">
        <v>21</v>
      </c>
      <c r="L22" s="23" t="str">
        <f>IF(ISNUMBER(AVERAGEIFS(Observed!L$2:L$485,Observed!$A$2:$A$485,$A22,Observed!$C$2:$C$485,$C22)),AVERAGEIFS(Observed!L$2:L$485,Observed!$A$2:$A$485,$A22,Observed!$C$2:$C$485,$C22),"")</f>
        <v/>
      </c>
      <c r="M22" s="24" t="str">
        <f>IF(ISNUMBER(AVERAGEIFS(Observed!M$2:M$485,Observed!$A$2:$A$485,$A22,Observed!$C$2:$C$485,$C22)),AVERAGEIFS(Observed!M$2:M$485,Observed!$A$2:$A$485,$A22,Observed!$C$2:$C$485,$C22),"")</f>
        <v/>
      </c>
      <c r="N22" s="24">
        <f>IF(ISNUMBER(AVERAGEIFS(Observed!N$2:N$485,Observed!$A$2:$A$485,$A22,Observed!$C$2:$C$485,$C22)),AVERAGEIFS(Observed!N$2:N$485,Observed!$A$2:$A$485,$A22,Observed!$C$2:$C$485,$C22),"")</f>
        <v>93.133333333333326</v>
      </c>
      <c r="O22" s="24">
        <f>IF(ISNUMBER(AVERAGEIFS(Observed!O$2:O$485,Observed!$A$2:$A$485,$A22,Observed!$C$2:$C$485,$C22)),AVERAGEIFS(Observed!O$2:O$485,Observed!$A$2:$A$485,$A22,Observed!$C$2:$C$485,$C22),"")</f>
        <v>93.133333333333326</v>
      </c>
      <c r="P22" s="24">
        <f>IF(ISNUMBER(AVERAGEIFS(Observed!P$2:P$485,Observed!$A$2:$A$485,$A22,Observed!$C$2:$C$485,$C22)),AVERAGEIFS(Observed!P$2:P$485,Observed!$A$2:$A$485,$A22,Observed!$C$2:$C$485,$C22),"")</f>
        <v>686.63</v>
      </c>
      <c r="Q22" s="25" t="str">
        <f>IF(ISNUMBER(AVERAGEIFS(Observed!Q$2:Q$485,Observed!$A$2:$A$485,$A22,Observed!$C$2:$C$485,$C22)),AVERAGEIFS(Observed!Q$2:Q$485,Observed!$A$2:$A$485,$A22,Observed!$C$2:$C$485,$C22),"")</f>
        <v/>
      </c>
      <c r="R22" s="25" t="str">
        <f>IF(ISNUMBER(AVERAGEIFS(Observed!R$2:R$485,Observed!$A$2:$A$485,$A22,Observed!$C$2:$C$485,$C22)),AVERAGEIFS(Observed!R$2:R$485,Observed!$A$2:$A$485,$A22,Observed!$C$2:$C$485,$C22),"")</f>
        <v/>
      </c>
      <c r="S22" s="25" t="str">
        <f>IF(ISNUMBER(AVERAGEIFS(Observed!S$2:S$485,Observed!$A$2:$A$485,$A22,Observed!$C$2:$C$485,$C22)),AVERAGEIFS(Observed!S$2:S$485,Observed!$A$2:$A$485,$A22,Observed!$C$2:$C$485,$C22),"")</f>
        <v/>
      </c>
      <c r="T22" s="24" t="str">
        <f>IF(ISNUMBER(AVERAGEIFS(Observed!T$2:T$485,Observed!$A$2:$A$485,$A22,Observed!$C$2:$C$485,$C22)),AVERAGEIFS(Observed!T$2:T$485,Observed!$A$2:$A$485,$A22,Observed!$C$2:$C$485,$C22),"")</f>
        <v/>
      </c>
      <c r="U22" s="26" t="str">
        <f>IF(ISNUMBER(AVERAGEIFS(Observed!U$2:U$485,Observed!$A$2:$A$485,$A22,Observed!$C$2:$C$485,$C22)),AVERAGEIFS(Observed!U$2:U$485,Observed!$A$2:$A$485,$A22,Observed!$C$2:$C$485,$C22),"")</f>
        <v/>
      </c>
      <c r="V22" s="26" t="str">
        <f>IF(ISNUMBER(AVERAGEIFS(Observed!V$2:V$485,Observed!$A$2:$A$485,$A22,Observed!$C$2:$C$485,$C22)),AVERAGEIFS(Observed!V$2:V$485,Observed!$A$2:$A$485,$A22,Observed!$C$2:$C$485,$C22),"")</f>
        <v/>
      </c>
      <c r="W22" s="24" t="str">
        <f>IF(ISNUMBER(AVERAGEIFS(Observed!W$2:W$485,Observed!$A$2:$A$485,$A22,Observed!$C$2:$C$485,$C22)),AVERAGEIFS(Observed!W$2:W$485,Observed!$A$2:$A$485,$A22,Observed!$C$2:$C$485,$C22),"")</f>
        <v/>
      </c>
      <c r="X22" s="24" t="str">
        <f>IF(ISNUMBER(AVERAGEIFS(Observed!X$2:X$485,Observed!$A$2:$A$485,$A22,Observed!$C$2:$C$485,$C22)),AVERAGEIFS(Observed!X$2:X$485,Observed!$A$2:$A$485,$A22,Observed!$C$2:$C$485,$C22),"")</f>
        <v/>
      </c>
      <c r="Y22" s="24" t="str">
        <f>IF(ISNUMBER(AVERAGEIFS(Observed!Y$2:Y$485,Observed!$A$2:$A$485,$A22,Observed!$C$2:$C$485,$C22)),AVERAGEIFS(Observed!Y$2:Y$485,Observed!$A$2:$A$485,$A22,Observed!$C$2:$C$485,$C22),"")</f>
        <v/>
      </c>
      <c r="Z22" s="24" t="str">
        <f>IF(ISNUMBER(AVERAGEIFS(Observed!Z$2:Z$485,Observed!$A$2:$A$485,$A22,Observed!$C$2:$C$485,$C22)),AVERAGEIFS(Observed!Z$2:Z$485,Observed!$A$2:$A$485,$A22,Observed!$C$2:$C$485,$C22),"")</f>
        <v/>
      </c>
      <c r="AA22" s="24" t="str">
        <f>IF(ISNUMBER(AVERAGEIFS(Observed!AA$2:AA$485,Observed!$A$2:$A$485,$A22,Observed!$C$2:$C$485,$C22)),AVERAGEIFS(Observed!AA$2:AA$485,Observed!$A$2:$A$485,$A22,Observed!$C$2:$C$485,$C22),"")</f>
        <v/>
      </c>
      <c r="AB22" s="24" t="str">
        <f>IF(ISNUMBER(AVERAGEIFS(Observed!AB$2:AB$485,Observed!$A$2:$A$485,$A22,Observed!$C$2:$C$485,$C22)),AVERAGEIFS(Observed!AB$2:AB$485,Observed!$A$2:$A$485,$A22,Observed!$C$2:$C$485,$C22),"")</f>
        <v/>
      </c>
      <c r="AC22" s="24" t="str">
        <f>IF(ISNUMBER(AVERAGEIFS(Observed!AC$2:AC$485,Observed!$A$2:$A$485,$A22,Observed!$C$2:$C$485,$C22)),AVERAGEIFS(Observed!AC$2:AC$485,Observed!$A$2:$A$485,$A22,Observed!$C$2:$C$485,$C22),"")</f>
        <v/>
      </c>
      <c r="AD22" s="24" t="str">
        <f>IF(ISNUMBER(AVERAGEIFS(Observed!AD$2:AD$485,Observed!$A$2:$A$485,$A22,Observed!$C$2:$C$485,$C22)),AVERAGEIFS(Observed!AD$2:AD$485,Observed!$A$2:$A$485,$A22,Observed!$C$2:$C$485,$C22),"")</f>
        <v/>
      </c>
      <c r="AE22" s="24">
        <f>IF(ISNUMBER(AVERAGEIFS(Observed!AE$2:AE$485,Observed!$A$2:$A$485,$A22,Observed!$C$2:$C$485,$C22)),AVERAGEIFS(Observed!AE$2:AE$485,Observed!$A$2:$A$485,$A22,Observed!$C$2:$C$485,$C22),"")</f>
        <v>18.733333333333334</v>
      </c>
      <c r="AF22" s="25">
        <f>IF(ISNUMBER(AVERAGEIFS(Observed!AF$2:AF$485,Observed!$A$2:$A$485,$A22,Observed!$C$2:$C$485,$C22)),AVERAGEIFS(Observed!AF$2:AF$485,Observed!$A$2:$A$485,$A22,Observed!$C$2:$C$485,$C22),"")</f>
        <v>2.866666666666667E-2</v>
      </c>
      <c r="AG22" s="25">
        <f>IF(ISNUMBER(AVERAGEIFS(Observed!AG$2:AG$485,Observed!$A$2:$A$485,$A22,Observed!$C$2:$C$485,$C22)),AVERAGEIFS(Observed!AG$2:AG$485,Observed!$A$2:$A$485,$A22,Observed!$C$2:$C$485,$C22),"")</f>
        <v>2.866666666666667E-2</v>
      </c>
      <c r="AH22" s="25" t="str">
        <f>IF(ISNUMBER(AVERAGEIFS(Observed!AH$2:AH$485,Observed!$A$2:$A$485,$A22,Observed!$C$2:$C$485,$C22)),AVERAGEIFS(Observed!AH$2:AH$485,Observed!$A$2:$A$485,$A22,Observed!$C$2:$C$485,$C22),"")</f>
        <v/>
      </c>
      <c r="AI22" s="24" t="str">
        <f>IF(ISNUMBER(AVERAGEIFS(Observed!AI$2:AI$485,Observed!$A$2:$A$485,$A22,Observed!$C$2:$C$485,$C22)),AVERAGEIFS(Observed!AI$2:AI$485,Observed!$A$2:$A$485,$A22,Observed!$C$2:$C$485,$C22),"")</f>
        <v/>
      </c>
      <c r="AJ22" s="25">
        <f>IF(ISNUMBER(AVERAGEIFS(Observed!AJ$2:AJ$485,Observed!$A$2:$A$485,$A22,Observed!$C$2:$C$485,$C22)),AVERAGEIFS(Observed!AJ$2:AJ$485,Observed!$A$2:$A$485,$A22,Observed!$C$2:$C$485,$C22),"")</f>
        <v>3.1E-2</v>
      </c>
      <c r="AK22" s="25">
        <f>IF(ISNUMBER(AVERAGEIFS(Observed!AK$2:AK$485,Observed!$A$2:$A$485,$A22,Observed!$C$2:$C$485,$C22)),AVERAGEIFS(Observed!AK$2:AK$485,Observed!$A$2:$A$485,$A22,Observed!$C$2:$C$485,$C22),"")</f>
        <v>2E-3</v>
      </c>
      <c r="AL22" s="25">
        <f>IF(ISNUMBER(AVERAGEIFS(Observed!AL$2:AL$485,Observed!$A$2:$A$485,$A22,Observed!$C$2:$C$485,$C22)),AVERAGEIFS(Observed!AL$2:AL$485,Observed!$A$2:$A$485,$A22,Observed!$C$2:$C$485,$C22),"")</f>
        <v>0.40899999999999997</v>
      </c>
      <c r="AM22" s="25">
        <f>IF(ISNUMBER(AVERAGEIFS(Observed!AM$2:AM$485,Observed!$A$2:$A$485,$A22,Observed!$C$2:$C$485,$C22)),AVERAGEIFS(Observed!AM$2:AM$485,Observed!$A$2:$A$485,$A22,Observed!$C$2:$C$485,$C22),"")</f>
        <v>0.3773333333333333</v>
      </c>
      <c r="AN22" s="25">
        <f>IF(ISNUMBER(AVERAGEIFS(Observed!AN$2:AN$485,Observed!$A$2:$A$485,$A22,Observed!$C$2:$C$485,$C22)),AVERAGEIFS(Observed!AN$2:AN$485,Observed!$A$2:$A$485,$A22,Observed!$C$2:$C$485,$C22),"")</f>
        <v>0.17800000000000002</v>
      </c>
      <c r="AO22" s="25" t="str">
        <f>IF(ISNUMBER(AVERAGEIFS(Observed!AO$2:AO$485,Observed!$A$2:$A$485,$A22,Observed!$C$2:$C$485,$C22)),AVERAGEIFS(Observed!AO$2:AO$485,Observed!$A$2:$A$485,$A22,Observed!$C$2:$C$485,$C22),"")</f>
        <v/>
      </c>
      <c r="AP22" s="25">
        <f>IF(ISNUMBER(AVERAGEIFS(Observed!AP$2:AP$485,Observed!$A$2:$A$485,$A22,Observed!$C$2:$C$485,$C22)),AVERAGEIFS(Observed!AP$2:AP$485,Observed!$A$2:$A$485,$A22,Observed!$C$2:$C$485,$C22),"")</f>
        <v>8.0000000000000002E-3</v>
      </c>
      <c r="AQ22" s="24" t="str">
        <f>IF(ISNUMBER(AVERAGEIFS(Observed!AQ$2:AQ$485,Observed!$A$2:$A$485,$A22,Observed!$C$2:$C$485,$C22)),AVERAGEIFS(Observed!AQ$2:AQ$485,Observed!$A$2:$A$485,$A22,Observed!$C$2:$C$485,$C22),"")</f>
        <v/>
      </c>
      <c r="AR22" s="25" t="str">
        <f>IF(ISNUMBER(AVERAGEIFS(Observed!AR$2:AR$485,Observed!$A$2:$A$485,$A22,Observed!$C$2:$C$485,$C22)),AVERAGEIFS(Observed!AR$2:AR$485,Observed!$A$2:$A$485,$A22,Observed!$C$2:$C$485,$C22),"")</f>
        <v/>
      </c>
      <c r="AS22" s="24">
        <f>IF(ISNUMBER(AVERAGEIFS(Observed!AS$2:AS$485,Observed!$A$2:$A$485,$A22,Observed!$C$2:$C$485,$C22)),AVERAGEIFS(Observed!AS$2:AS$485,Observed!$A$2:$A$485,$A22,Observed!$C$2:$C$485,$C22),"")</f>
        <v>2.6639999999999997</v>
      </c>
      <c r="AT22" s="24">
        <f>IF(ISNUMBER(AVERAGEIFS(Observed!AT$2:AT$485,Observed!$A$2:$A$485,$A22,Observed!$C$2:$C$485,$C22)),AVERAGEIFS(Observed!AT$2:AT$485,Observed!$A$2:$A$485,$A22,Observed!$C$2:$C$485,$C22),"")</f>
        <v>17.607333333333333</v>
      </c>
      <c r="AU22" s="2">
        <f>COUNTIFS(Observed!$A$2:$A$485,$A22,Observed!$C$2:$C$485,$C22)</f>
        <v>3</v>
      </c>
      <c r="AV22" s="2">
        <f>COUNT(M22:AT22)</f>
        <v>14</v>
      </c>
    </row>
    <row r="23" spans="1:48" x14ac:dyDescent="0.25">
      <c r="A23" s="4" t="s">
        <v>24</v>
      </c>
      <c r="B23" t="s">
        <v>25</v>
      </c>
      <c r="C23" s="3">
        <v>42114</v>
      </c>
      <c r="D23">
        <v>1</v>
      </c>
      <c r="E23">
        <v>200</v>
      </c>
      <c r="G23">
        <v>200</v>
      </c>
      <c r="H23" s="2" t="s">
        <v>50</v>
      </c>
      <c r="I23" s="2" t="s">
        <v>23</v>
      </c>
      <c r="J23">
        <v>4</v>
      </c>
      <c r="K23" s="2" t="s">
        <v>21</v>
      </c>
      <c r="L23" s="23" t="str">
        <f>IF(ISNUMBER(AVERAGEIFS(Observed!L$2:L$485,Observed!$A$2:$A$485,$A23,Observed!$C$2:$C$485,$C23)),AVERAGEIFS(Observed!L$2:L$485,Observed!$A$2:$A$485,$A23,Observed!$C$2:$C$485,$C23),"")</f>
        <v/>
      </c>
      <c r="M23" s="24" t="str">
        <f>IF(ISNUMBER(AVERAGEIFS(Observed!M$2:M$485,Observed!$A$2:$A$485,$A23,Observed!$C$2:$C$485,$C23)),AVERAGEIFS(Observed!M$2:M$485,Observed!$A$2:$A$485,$A23,Observed!$C$2:$C$485,$C23),"")</f>
        <v/>
      </c>
      <c r="N23" s="24">
        <f>IF(ISNUMBER(AVERAGEIFS(Observed!N$2:N$485,Observed!$A$2:$A$485,$A23,Observed!$C$2:$C$485,$C23)),AVERAGEIFS(Observed!N$2:N$485,Observed!$A$2:$A$485,$A23,Observed!$C$2:$C$485,$C23),"")</f>
        <v>103.48333333333333</v>
      </c>
      <c r="O23" s="24">
        <f>IF(ISNUMBER(AVERAGEIFS(Observed!O$2:O$485,Observed!$A$2:$A$485,$A23,Observed!$C$2:$C$485,$C23)),AVERAGEIFS(Observed!O$2:O$485,Observed!$A$2:$A$485,$A23,Observed!$C$2:$C$485,$C23),"")</f>
        <v>103.48333333333333</v>
      </c>
      <c r="P23" s="24">
        <f>IF(ISNUMBER(AVERAGEIFS(Observed!P$2:P$485,Observed!$A$2:$A$485,$A23,Observed!$C$2:$C$485,$C23)),AVERAGEIFS(Observed!P$2:P$485,Observed!$A$2:$A$485,$A23,Observed!$C$2:$C$485,$C23),"")</f>
        <v>833.47333333333336</v>
      </c>
      <c r="Q23" s="25" t="str">
        <f>IF(ISNUMBER(AVERAGEIFS(Observed!Q$2:Q$485,Observed!$A$2:$A$485,$A23,Observed!$C$2:$C$485,$C23)),AVERAGEIFS(Observed!Q$2:Q$485,Observed!$A$2:$A$485,$A23,Observed!$C$2:$C$485,$C23),"")</f>
        <v/>
      </c>
      <c r="R23" s="25" t="str">
        <f>IF(ISNUMBER(AVERAGEIFS(Observed!R$2:R$485,Observed!$A$2:$A$485,$A23,Observed!$C$2:$C$485,$C23)),AVERAGEIFS(Observed!R$2:R$485,Observed!$A$2:$A$485,$A23,Observed!$C$2:$C$485,$C23),"")</f>
        <v/>
      </c>
      <c r="S23" s="25" t="str">
        <f>IF(ISNUMBER(AVERAGEIFS(Observed!S$2:S$485,Observed!$A$2:$A$485,$A23,Observed!$C$2:$C$485,$C23)),AVERAGEIFS(Observed!S$2:S$485,Observed!$A$2:$A$485,$A23,Observed!$C$2:$C$485,$C23),"")</f>
        <v/>
      </c>
      <c r="T23" s="24" t="str">
        <f>IF(ISNUMBER(AVERAGEIFS(Observed!T$2:T$485,Observed!$A$2:$A$485,$A23,Observed!$C$2:$C$485,$C23)),AVERAGEIFS(Observed!T$2:T$485,Observed!$A$2:$A$485,$A23,Observed!$C$2:$C$485,$C23),"")</f>
        <v/>
      </c>
      <c r="U23" s="26" t="str">
        <f>IF(ISNUMBER(AVERAGEIFS(Observed!U$2:U$485,Observed!$A$2:$A$485,$A23,Observed!$C$2:$C$485,$C23)),AVERAGEIFS(Observed!U$2:U$485,Observed!$A$2:$A$485,$A23,Observed!$C$2:$C$485,$C23),"")</f>
        <v/>
      </c>
      <c r="V23" s="26" t="str">
        <f>IF(ISNUMBER(AVERAGEIFS(Observed!V$2:V$485,Observed!$A$2:$A$485,$A23,Observed!$C$2:$C$485,$C23)),AVERAGEIFS(Observed!V$2:V$485,Observed!$A$2:$A$485,$A23,Observed!$C$2:$C$485,$C23),"")</f>
        <v/>
      </c>
      <c r="W23" s="24" t="str">
        <f>IF(ISNUMBER(AVERAGEIFS(Observed!W$2:W$485,Observed!$A$2:$A$485,$A23,Observed!$C$2:$C$485,$C23)),AVERAGEIFS(Observed!W$2:W$485,Observed!$A$2:$A$485,$A23,Observed!$C$2:$C$485,$C23),"")</f>
        <v/>
      </c>
      <c r="X23" s="24" t="str">
        <f>IF(ISNUMBER(AVERAGEIFS(Observed!X$2:X$485,Observed!$A$2:$A$485,$A23,Observed!$C$2:$C$485,$C23)),AVERAGEIFS(Observed!X$2:X$485,Observed!$A$2:$A$485,$A23,Observed!$C$2:$C$485,$C23),"")</f>
        <v/>
      </c>
      <c r="Y23" s="24" t="str">
        <f>IF(ISNUMBER(AVERAGEIFS(Observed!Y$2:Y$485,Observed!$A$2:$A$485,$A23,Observed!$C$2:$C$485,$C23)),AVERAGEIFS(Observed!Y$2:Y$485,Observed!$A$2:$A$485,$A23,Observed!$C$2:$C$485,$C23),"")</f>
        <v/>
      </c>
      <c r="Z23" s="24" t="str">
        <f>IF(ISNUMBER(AVERAGEIFS(Observed!Z$2:Z$485,Observed!$A$2:$A$485,$A23,Observed!$C$2:$C$485,$C23)),AVERAGEIFS(Observed!Z$2:Z$485,Observed!$A$2:$A$485,$A23,Observed!$C$2:$C$485,$C23),"")</f>
        <v/>
      </c>
      <c r="AA23" s="24" t="str">
        <f>IF(ISNUMBER(AVERAGEIFS(Observed!AA$2:AA$485,Observed!$A$2:$A$485,$A23,Observed!$C$2:$C$485,$C23)),AVERAGEIFS(Observed!AA$2:AA$485,Observed!$A$2:$A$485,$A23,Observed!$C$2:$C$485,$C23),"")</f>
        <v/>
      </c>
      <c r="AB23" s="24" t="str">
        <f>IF(ISNUMBER(AVERAGEIFS(Observed!AB$2:AB$485,Observed!$A$2:$A$485,$A23,Observed!$C$2:$C$485,$C23)),AVERAGEIFS(Observed!AB$2:AB$485,Observed!$A$2:$A$485,$A23,Observed!$C$2:$C$485,$C23),"")</f>
        <v/>
      </c>
      <c r="AC23" s="24" t="str">
        <f>IF(ISNUMBER(AVERAGEIFS(Observed!AC$2:AC$485,Observed!$A$2:$A$485,$A23,Observed!$C$2:$C$485,$C23)),AVERAGEIFS(Observed!AC$2:AC$485,Observed!$A$2:$A$485,$A23,Observed!$C$2:$C$485,$C23),"")</f>
        <v/>
      </c>
      <c r="AD23" s="24" t="str">
        <f>IF(ISNUMBER(AVERAGEIFS(Observed!AD$2:AD$485,Observed!$A$2:$A$485,$A23,Observed!$C$2:$C$485,$C23)),AVERAGEIFS(Observed!AD$2:AD$485,Observed!$A$2:$A$485,$A23,Observed!$C$2:$C$485,$C23),"")</f>
        <v/>
      </c>
      <c r="AE23" s="24">
        <f>IF(ISNUMBER(AVERAGEIFS(Observed!AE$2:AE$485,Observed!$A$2:$A$485,$A23,Observed!$C$2:$C$485,$C23)),AVERAGEIFS(Observed!AE$2:AE$485,Observed!$A$2:$A$485,$A23,Observed!$C$2:$C$485,$C23),"")</f>
        <v>19.466666666666665</v>
      </c>
      <c r="AF23" s="25">
        <f>IF(ISNUMBER(AVERAGEIFS(Observed!AF$2:AF$485,Observed!$A$2:$A$485,$A23,Observed!$C$2:$C$485,$C23)),AVERAGEIFS(Observed!AF$2:AF$485,Observed!$A$2:$A$485,$A23,Observed!$C$2:$C$485,$C23),"")</f>
        <v>0.03</v>
      </c>
      <c r="AG23" s="25">
        <f>IF(ISNUMBER(AVERAGEIFS(Observed!AG$2:AG$485,Observed!$A$2:$A$485,$A23,Observed!$C$2:$C$485,$C23)),AVERAGEIFS(Observed!AG$2:AG$485,Observed!$A$2:$A$485,$A23,Observed!$C$2:$C$485,$C23),"")</f>
        <v>0.03</v>
      </c>
      <c r="AH23" s="25" t="str">
        <f>IF(ISNUMBER(AVERAGEIFS(Observed!AH$2:AH$485,Observed!$A$2:$A$485,$A23,Observed!$C$2:$C$485,$C23)),AVERAGEIFS(Observed!AH$2:AH$485,Observed!$A$2:$A$485,$A23,Observed!$C$2:$C$485,$C23),"")</f>
        <v/>
      </c>
      <c r="AI23" s="24" t="str">
        <f>IF(ISNUMBER(AVERAGEIFS(Observed!AI$2:AI$485,Observed!$A$2:$A$485,$A23,Observed!$C$2:$C$485,$C23)),AVERAGEIFS(Observed!AI$2:AI$485,Observed!$A$2:$A$485,$A23,Observed!$C$2:$C$485,$C23),"")</f>
        <v/>
      </c>
      <c r="AJ23" s="25">
        <f>IF(ISNUMBER(AVERAGEIFS(Observed!AJ$2:AJ$485,Observed!$A$2:$A$485,$A23,Observed!$C$2:$C$485,$C23)),AVERAGEIFS(Observed!AJ$2:AJ$485,Observed!$A$2:$A$485,$A23,Observed!$C$2:$C$485,$C23),"")</f>
        <v>2.7999999999999997E-2</v>
      </c>
      <c r="AK23" s="25">
        <f>IF(ISNUMBER(AVERAGEIFS(Observed!AK$2:AK$485,Observed!$A$2:$A$485,$A23,Observed!$C$2:$C$485,$C23)),AVERAGEIFS(Observed!AK$2:AK$485,Observed!$A$2:$A$485,$A23,Observed!$C$2:$C$485,$C23),"")</f>
        <v>2E-3</v>
      </c>
      <c r="AL23" s="25">
        <f>IF(ISNUMBER(AVERAGEIFS(Observed!AL$2:AL$485,Observed!$A$2:$A$485,$A23,Observed!$C$2:$C$485,$C23)),AVERAGEIFS(Observed!AL$2:AL$485,Observed!$A$2:$A$485,$A23,Observed!$C$2:$C$485,$C23),"")</f>
        <v>0.371</v>
      </c>
      <c r="AM23" s="25">
        <f>IF(ISNUMBER(AVERAGEIFS(Observed!AM$2:AM$485,Observed!$A$2:$A$485,$A23,Observed!$C$2:$C$485,$C23)),AVERAGEIFS(Observed!AM$2:AM$485,Observed!$A$2:$A$485,$A23,Observed!$C$2:$C$485,$C23),"")</f>
        <v>0.43966666666666665</v>
      </c>
      <c r="AN23" s="25">
        <f>IF(ISNUMBER(AVERAGEIFS(Observed!AN$2:AN$485,Observed!$A$2:$A$485,$A23,Observed!$C$2:$C$485,$C23)),AVERAGEIFS(Observed!AN$2:AN$485,Observed!$A$2:$A$485,$A23,Observed!$C$2:$C$485,$C23),"")</f>
        <v>0.158</v>
      </c>
      <c r="AO23" s="25" t="str">
        <f>IF(ISNUMBER(AVERAGEIFS(Observed!AO$2:AO$485,Observed!$A$2:$A$485,$A23,Observed!$C$2:$C$485,$C23)),AVERAGEIFS(Observed!AO$2:AO$485,Observed!$A$2:$A$485,$A23,Observed!$C$2:$C$485,$C23),"")</f>
        <v/>
      </c>
      <c r="AP23" s="25">
        <f>IF(ISNUMBER(AVERAGEIFS(Observed!AP$2:AP$485,Observed!$A$2:$A$485,$A23,Observed!$C$2:$C$485,$C23)),AVERAGEIFS(Observed!AP$2:AP$485,Observed!$A$2:$A$485,$A23,Observed!$C$2:$C$485,$C23),"")</f>
        <v>0</v>
      </c>
      <c r="AQ23" s="24" t="str">
        <f>IF(ISNUMBER(AVERAGEIFS(Observed!AQ$2:AQ$485,Observed!$A$2:$A$485,$A23,Observed!$C$2:$C$485,$C23)),AVERAGEIFS(Observed!AQ$2:AQ$485,Observed!$A$2:$A$485,$A23,Observed!$C$2:$C$485,$C23),"")</f>
        <v/>
      </c>
      <c r="AR23" s="25" t="str">
        <f>IF(ISNUMBER(AVERAGEIFS(Observed!AR$2:AR$485,Observed!$A$2:$A$485,$A23,Observed!$C$2:$C$485,$C23)),AVERAGEIFS(Observed!AR$2:AR$485,Observed!$A$2:$A$485,$A23,Observed!$C$2:$C$485,$C23),"")</f>
        <v/>
      </c>
      <c r="AS23" s="24">
        <f>IF(ISNUMBER(AVERAGEIFS(Observed!AS$2:AS$485,Observed!$A$2:$A$485,$A23,Observed!$C$2:$C$485,$C23)),AVERAGEIFS(Observed!AS$2:AS$485,Observed!$A$2:$A$485,$A23,Observed!$C$2:$C$485,$C23),"")</f>
        <v>3.0866666666666664</v>
      </c>
      <c r="AT23" s="24">
        <f>IF(ISNUMBER(AVERAGEIFS(Observed!AT$2:AT$485,Observed!$A$2:$A$485,$A23,Observed!$C$2:$C$485,$C23)),AVERAGEIFS(Observed!AT$2:AT$485,Observed!$A$2:$A$485,$A23,Observed!$C$2:$C$485,$C23),"")</f>
        <v>21.023666666666667</v>
      </c>
      <c r="AU23" s="2">
        <f>COUNTIFS(Observed!$A$2:$A$485,$A23,Observed!$C$2:$C$485,$C23)</f>
        <v>3</v>
      </c>
      <c r="AV23" s="2">
        <f>COUNT(M23:AT23)</f>
        <v>14</v>
      </c>
    </row>
    <row r="24" spans="1:48" x14ac:dyDescent="0.25">
      <c r="A24" s="4" t="s">
        <v>30</v>
      </c>
      <c r="B24" t="s">
        <v>25</v>
      </c>
      <c r="C24" s="3">
        <v>42114</v>
      </c>
      <c r="D24">
        <v>1</v>
      </c>
      <c r="E24">
        <v>350</v>
      </c>
      <c r="G24">
        <v>350</v>
      </c>
      <c r="H24" s="2" t="s">
        <v>50</v>
      </c>
      <c r="I24" s="2" t="s">
        <v>23</v>
      </c>
      <c r="J24">
        <v>4</v>
      </c>
      <c r="K24" s="2" t="s">
        <v>21</v>
      </c>
      <c r="L24" s="23" t="str">
        <f>IF(ISNUMBER(AVERAGEIFS(Observed!L$2:L$485,Observed!$A$2:$A$485,$A24,Observed!$C$2:$C$485,$C24)),AVERAGEIFS(Observed!L$2:L$485,Observed!$A$2:$A$485,$A24,Observed!$C$2:$C$485,$C24),"")</f>
        <v/>
      </c>
      <c r="M24" s="24" t="str">
        <f>IF(ISNUMBER(AVERAGEIFS(Observed!M$2:M$485,Observed!$A$2:$A$485,$A24,Observed!$C$2:$C$485,$C24)),AVERAGEIFS(Observed!M$2:M$485,Observed!$A$2:$A$485,$A24,Observed!$C$2:$C$485,$C24),"")</f>
        <v/>
      </c>
      <c r="N24" s="24">
        <f>IF(ISNUMBER(AVERAGEIFS(Observed!N$2:N$485,Observed!$A$2:$A$485,$A24,Observed!$C$2:$C$485,$C24)),AVERAGEIFS(Observed!N$2:N$485,Observed!$A$2:$A$485,$A24,Observed!$C$2:$C$485,$C24),"")</f>
        <v>109.50666666666666</v>
      </c>
      <c r="O24" s="24">
        <f>IF(ISNUMBER(AVERAGEIFS(Observed!O$2:O$485,Observed!$A$2:$A$485,$A24,Observed!$C$2:$C$485,$C24)),AVERAGEIFS(Observed!O$2:O$485,Observed!$A$2:$A$485,$A24,Observed!$C$2:$C$485,$C24),"")</f>
        <v>109.50666666666666</v>
      </c>
      <c r="P24" s="24">
        <f>IF(ISNUMBER(AVERAGEIFS(Observed!P$2:P$485,Observed!$A$2:$A$485,$A24,Observed!$C$2:$C$485,$C24)),AVERAGEIFS(Observed!P$2:P$485,Observed!$A$2:$A$485,$A24,Observed!$C$2:$C$485,$C24),"")</f>
        <v>780.86999999999989</v>
      </c>
      <c r="Q24" s="25" t="str">
        <f>IF(ISNUMBER(AVERAGEIFS(Observed!Q$2:Q$485,Observed!$A$2:$A$485,$A24,Observed!$C$2:$C$485,$C24)),AVERAGEIFS(Observed!Q$2:Q$485,Observed!$A$2:$A$485,$A24,Observed!$C$2:$C$485,$C24),"")</f>
        <v/>
      </c>
      <c r="R24" s="25" t="str">
        <f>IF(ISNUMBER(AVERAGEIFS(Observed!R$2:R$485,Observed!$A$2:$A$485,$A24,Observed!$C$2:$C$485,$C24)),AVERAGEIFS(Observed!R$2:R$485,Observed!$A$2:$A$485,$A24,Observed!$C$2:$C$485,$C24),"")</f>
        <v/>
      </c>
      <c r="S24" s="25" t="str">
        <f>IF(ISNUMBER(AVERAGEIFS(Observed!S$2:S$485,Observed!$A$2:$A$485,$A24,Observed!$C$2:$C$485,$C24)),AVERAGEIFS(Observed!S$2:S$485,Observed!$A$2:$A$485,$A24,Observed!$C$2:$C$485,$C24),"")</f>
        <v/>
      </c>
      <c r="T24" s="24" t="str">
        <f>IF(ISNUMBER(AVERAGEIFS(Observed!T$2:T$485,Observed!$A$2:$A$485,$A24,Observed!$C$2:$C$485,$C24)),AVERAGEIFS(Observed!T$2:T$485,Observed!$A$2:$A$485,$A24,Observed!$C$2:$C$485,$C24),"")</f>
        <v/>
      </c>
      <c r="U24" s="26" t="str">
        <f>IF(ISNUMBER(AVERAGEIFS(Observed!U$2:U$485,Observed!$A$2:$A$485,$A24,Observed!$C$2:$C$485,$C24)),AVERAGEIFS(Observed!U$2:U$485,Observed!$A$2:$A$485,$A24,Observed!$C$2:$C$485,$C24),"")</f>
        <v/>
      </c>
      <c r="V24" s="26" t="str">
        <f>IF(ISNUMBER(AVERAGEIFS(Observed!V$2:V$485,Observed!$A$2:$A$485,$A24,Observed!$C$2:$C$485,$C24)),AVERAGEIFS(Observed!V$2:V$485,Observed!$A$2:$A$485,$A24,Observed!$C$2:$C$485,$C24),"")</f>
        <v/>
      </c>
      <c r="W24" s="24" t="str">
        <f>IF(ISNUMBER(AVERAGEIFS(Observed!W$2:W$485,Observed!$A$2:$A$485,$A24,Observed!$C$2:$C$485,$C24)),AVERAGEIFS(Observed!W$2:W$485,Observed!$A$2:$A$485,$A24,Observed!$C$2:$C$485,$C24),"")</f>
        <v/>
      </c>
      <c r="X24" s="24" t="str">
        <f>IF(ISNUMBER(AVERAGEIFS(Observed!X$2:X$485,Observed!$A$2:$A$485,$A24,Observed!$C$2:$C$485,$C24)),AVERAGEIFS(Observed!X$2:X$485,Observed!$A$2:$A$485,$A24,Observed!$C$2:$C$485,$C24),"")</f>
        <v/>
      </c>
      <c r="Y24" s="24" t="str">
        <f>IF(ISNUMBER(AVERAGEIFS(Observed!Y$2:Y$485,Observed!$A$2:$A$485,$A24,Observed!$C$2:$C$485,$C24)),AVERAGEIFS(Observed!Y$2:Y$485,Observed!$A$2:$A$485,$A24,Observed!$C$2:$C$485,$C24),"")</f>
        <v/>
      </c>
      <c r="Z24" s="24" t="str">
        <f>IF(ISNUMBER(AVERAGEIFS(Observed!Z$2:Z$485,Observed!$A$2:$A$485,$A24,Observed!$C$2:$C$485,$C24)),AVERAGEIFS(Observed!Z$2:Z$485,Observed!$A$2:$A$485,$A24,Observed!$C$2:$C$485,$C24),"")</f>
        <v/>
      </c>
      <c r="AA24" s="24" t="str">
        <f>IF(ISNUMBER(AVERAGEIFS(Observed!AA$2:AA$485,Observed!$A$2:$A$485,$A24,Observed!$C$2:$C$485,$C24)),AVERAGEIFS(Observed!AA$2:AA$485,Observed!$A$2:$A$485,$A24,Observed!$C$2:$C$485,$C24),"")</f>
        <v/>
      </c>
      <c r="AB24" s="24" t="str">
        <f>IF(ISNUMBER(AVERAGEIFS(Observed!AB$2:AB$485,Observed!$A$2:$A$485,$A24,Observed!$C$2:$C$485,$C24)),AVERAGEIFS(Observed!AB$2:AB$485,Observed!$A$2:$A$485,$A24,Observed!$C$2:$C$485,$C24),"")</f>
        <v/>
      </c>
      <c r="AC24" s="24" t="str">
        <f>IF(ISNUMBER(AVERAGEIFS(Observed!AC$2:AC$485,Observed!$A$2:$A$485,$A24,Observed!$C$2:$C$485,$C24)),AVERAGEIFS(Observed!AC$2:AC$485,Observed!$A$2:$A$485,$A24,Observed!$C$2:$C$485,$C24),"")</f>
        <v/>
      </c>
      <c r="AD24" s="24" t="str">
        <f>IF(ISNUMBER(AVERAGEIFS(Observed!AD$2:AD$485,Observed!$A$2:$A$485,$A24,Observed!$C$2:$C$485,$C24)),AVERAGEIFS(Observed!AD$2:AD$485,Observed!$A$2:$A$485,$A24,Observed!$C$2:$C$485,$C24),"")</f>
        <v/>
      </c>
      <c r="AE24" s="24">
        <f>IF(ISNUMBER(AVERAGEIFS(Observed!AE$2:AE$485,Observed!$A$2:$A$485,$A24,Observed!$C$2:$C$485,$C24)),AVERAGEIFS(Observed!AE$2:AE$485,Observed!$A$2:$A$485,$A24,Observed!$C$2:$C$485,$C24),"")</f>
        <v>20.3</v>
      </c>
      <c r="AF24" s="25">
        <f>IF(ISNUMBER(AVERAGEIFS(Observed!AF$2:AF$485,Observed!$A$2:$A$485,$A24,Observed!$C$2:$C$485,$C24)),AVERAGEIFS(Observed!AF$2:AF$485,Observed!$A$2:$A$485,$A24,Observed!$C$2:$C$485,$C24),"")</f>
        <v>3.1E-2</v>
      </c>
      <c r="AG24" s="25">
        <f>IF(ISNUMBER(AVERAGEIFS(Observed!AG$2:AG$485,Observed!$A$2:$A$485,$A24,Observed!$C$2:$C$485,$C24)),AVERAGEIFS(Observed!AG$2:AG$485,Observed!$A$2:$A$485,$A24,Observed!$C$2:$C$485,$C24),"")</f>
        <v>3.1E-2</v>
      </c>
      <c r="AH24" s="25" t="str">
        <f>IF(ISNUMBER(AVERAGEIFS(Observed!AH$2:AH$485,Observed!$A$2:$A$485,$A24,Observed!$C$2:$C$485,$C24)),AVERAGEIFS(Observed!AH$2:AH$485,Observed!$A$2:$A$485,$A24,Observed!$C$2:$C$485,$C24),"")</f>
        <v/>
      </c>
      <c r="AI24" s="24" t="str">
        <f>IF(ISNUMBER(AVERAGEIFS(Observed!AI$2:AI$485,Observed!$A$2:$A$485,$A24,Observed!$C$2:$C$485,$C24)),AVERAGEIFS(Observed!AI$2:AI$485,Observed!$A$2:$A$485,$A24,Observed!$C$2:$C$485,$C24),"")</f>
        <v/>
      </c>
      <c r="AJ24" s="25">
        <f>IF(ISNUMBER(AVERAGEIFS(Observed!AJ$2:AJ$485,Observed!$A$2:$A$485,$A24,Observed!$C$2:$C$485,$C24)),AVERAGEIFS(Observed!AJ$2:AJ$485,Observed!$A$2:$A$485,$A24,Observed!$C$2:$C$485,$C24),"")</f>
        <v>7.2000000000000008E-2</v>
      </c>
      <c r="AK24" s="25">
        <f>IF(ISNUMBER(AVERAGEIFS(Observed!AK$2:AK$485,Observed!$A$2:$A$485,$A24,Observed!$C$2:$C$485,$C24)),AVERAGEIFS(Observed!AK$2:AK$485,Observed!$A$2:$A$485,$A24,Observed!$C$2:$C$485,$C24),"")</f>
        <v>6.3333333333333332E-3</v>
      </c>
      <c r="AL24" s="25">
        <f>IF(ISNUMBER(AVERAGEIFS(Observed!AL$2:AL$485,Observed!$A$2:$A$485,$A24,Observed!$C$2:$C$485,$C24)),AVERAGEIFS(Observed!AL$2:AL$485,Observed!$A$2:$A$485,$A24,Observed!$C$2:$C$485,$C24),"")</f>
        <v>0.50166666666666671</v>
      </c>
      <c r="AM24" s="25">
        <f>IF(ISNUMBER(AVERAGEIFS(Observed!AM$2:AM$485,Observed!$A$2:$A$485,$A24,Observed!$C$2:$C$485,$C24)),AVERAGEIFS(Observed!AM$2:AM$485,Observed!$A$2:$A$485,$A24,Observed!$C$2:$C$485,$C24),"")</f>
        <v>0.30933333333333329</v>
      </c>
      <c r="AN24" s="25">
        <f>IF(ISNUMBER(AVERAGEIFS(Observed!AN$2:AN$485,Observed!$A$2:$A$485,$A24,Observed!$C$2:$C$485,$C24)),AVERAGEIFS(Observed!AN$2:AN$485,Observed!$A$2:$A$485,$A24,Observed!$C$2:$C$485,$C24),"")</f>
        <v>9.9333333333333343E-2</v>
      </c>
      <c r="AO24" s="25" t="str">
        <f>IF(ISNUMBER(AVERAGEIFS(Observed!AO$2:AO$485,Observed!$A$2:$A$485,$A24,Observed!$C$2:$C$485,$C24)),AVERAGEIFS(Observed!AO$2:AO$485,Observed!$A$2:$A$485,$A24,Observed!$C$2:$C$485,$C24),"")</f>
        <v/>
      </c>
      <c r="AP24" s="25">
        <f>IF(ISNUMBER(AVERAGEIFS(Observed!AP$2:AP$485,Observed!$A$2:$A$485,$A24,Observed!$C$2:$C$485,$C24)),AVERAGEIFS(Observed!AP$2:AP$485,Observed!$A$2:$A$485,$A24,Observed!$C$2:$C$485,$C24),"")</f>
        <v>1.2500000000000001E-2</v>
      </c>
      <c r="AQ24" s="24" t="str">
        <f>IF(ISNUMBER(AVERAGEIFS(Observed!AQ$2:AQ$485,Observed!$A$2:$A$485,$A24,Observed!$C$2:$C$485,$C24)),AVERAGEIFS(Observed!AQ$2:AQ$485,Observed!$A$2:$A$485,$A24,Observed!$C$2:$C$485,$C24),"")</f>
        <v/>
      </c>
      <c r="AR24" s="25" t="str">
        <f>IF(ISNUMBER(AVERAGEIFS(Observed!AR$2:AR$485,Observed!$A$2:$A$485,$A24,Observed!$C$2:$C$485,$C24)),AVERAGEIFS(Observed!AR$2:AR$485,Observed!$A$2:$A$485,$A24,Observed!$C$2:$C$485,$C24),"")</f>
        <v/>
      </c>
      <c r="AS24" s="24">
        <f>IF(ISNUMBER(AVERAGEIFS(Observed!AS$2:AS$485,Observed!$A$2:$A$485,$A24,Observed!$C$2:$C$485,$C24)),AVERAGEIFS(Observed!AS$2:AS$485,Observed!$A$2:$A$485,$A24,Observed!$C$2:$C$485,$C24),"")</f>
        <v>3.3909999999999996</v>
      </c>
      <c r="AT24" s="24">
        <f>IF(ISNUMBER(AVERAGEIFS(Observed!AT$2:AT$485,Observed!$A$2:$A$485,$A24,Observed!$C$2:$C$485,$C24)),AVERAGEIFS(Observed!AT$2:AT$485,Observed!$A$2:$A$485,$A24,Observed!$C$2:$C$485,$C24),"")</f>
        <v>20.991666666666664</v>
      </c>
      <c r="AU24" s="2">
        <f>COUNTIFS(Observed!$A$2:$A$485,$A24,Observed!$C$2:$C$485,$C24)</f>
        <v>3</v>
      </c>
      <c r="AV24" s="2">
        <f>COUNT(M24:AT24)</f>
        <v>14</v>
      </c>
    </row>
    <row r="25" spans="1:48" x14ac:dyDescent="0.25">
      <c r="A25" s="4" t="s">
        <v>29</v>
      </c>
      <c r="B25" t="s">
        <v>25</v>
      </c>
      <c r="C25" s="3">
        <v>42114</v>
      </c>
      <c r="D25">
        <v>1</v>
      </c>
      <c r="E25">
        <v>500</v>
      </c>
      <c r="G25">
        <v>500</v>
      </c>
      <c r="H25" s="2" t="s">
        <v>50</v>
      </c>
      <c r="I25" s="2" t="s">
        <v>23</v>
      </c>
      <c r="J25">
        <v>4</v>
      </c>
      <c r="K25" s="2" t="s">
        <v>21</v>
      </c>
      <c r="L25" s="23" t="str">
        <f>IF(ISNUMBER(AVERAGEIFS(Observed!L$2:L$485,Observed!$A$2:$A$485,$A25,Observed!$C$2:$C$485,$C25)),AVERAGEIFS(Observed!L$2:L$485,Observed!$A$2:$A$485,$A25,Observed!$C$2:$C$485,$C25),"")</f>
        <v/>
      </c>
      <c r="M25" s="24" t="str">
        <f>IF(ISNUMBER(AVERAGEIFS(Observed!M$2:M$485,Observed!$A$2:$A$485,$A25,Observed!$C$2:$C$485,$C25)),AVERAGEIFS(Observed!M$2:M$485,Observed!$A$2:$A$485,$A25,Observed!$C$2:$C$485,$C25),"")</f>
        <v/>
      </c>
      <c r="N25" s="24">
        <f>IF(ISNUMBER(AVERAGEIFS(Observed!N$2:N$485,Observed!$A$2:$A$485,$A25,Observed!$C$2:$C$485,$C25)),AVERAGEIFS(Observed!N$2:N$485,Observed!$A$2:$A$485,$A25,Observed!$C$2:$C$485,$C25),"")</f>
        <v>147.66666666666666</v>
      </c>
      <c r="O25" s="24">
        <f>IF(ISNUMBER(AVERAGEIFS(Observed!O$2:O$485,Observed!$A$2:$A$485,$A25,Observed!$C$2:$C$485,$C25)),AVERAGEIFS(Observed!O$2:O$485,Observed!$A$2:$A$485,$A25,Observed!$C$2:$C$485,$C25),"")</f>
        <v>147.66666666666666</v>
      </c>
      <c r="P25" s="24">
        <f>IF(ISNUMBER(AVERAGEIFS(Observed!P$2:P$485,Observed!$A$2:$A$485,$A25,Observed!$C$2:$C$485,$C25)),AVERAGEIFS(Observed!P$2:P$485,Observed!$A$2:$A$485,$A25,Observed!$C$2:$C$485,$C25),"")</f>
        <v>905.39</v>
      </c>
      <c r="Q25" s="25" t="str">
        <f>IF(ISNUMBER(AVERAGEIFS(Observed!Q$2:Q$485,Observed!$A$2:$A$485,$A25,Observed!$C$2:$C$485,$C25)),AVERAGEIFS(Observed!Q$2:Q$485,Observed!$A$2:$A$485,$A25,Observed!$C$2:$C$485,$C25),"")</f>
        <v/>
      </c>
      <c r="R25" s="25" t="str">
        <f>IF(ISNUMBER(AVERAGEIFS(Observed!R$2:R$485,Observed!$A$2:$A$485,$A25,Observed!$C$2:$C$485,$C25)),AVERAGEIFS(Observed!R$2:R$485,Observed!$A$2:$A$485,$A25,Observed!$C$2:$C$485,$C25),"")</f>
        <v/>
      </c>
      <c r="S25" s="25" t="str">
        <f>IF(ISNUMBER(AVERAGEIFS(Observed!S$2:S$485,Observed!$A$2:$A$485,$A25,Observed!$C$2:$C$485,$C25)),AVERAGEIFS(Observed!S$2:S$485,Observed!$A$2:$A$485,$A25,Observed!$C$2:$C$485,$C25),"")</f>
        <v/>
      </c>
      <c r="T25" s="24" t="str">
        <f>IF(ISNUMBER(AVERAGEIFS(Observed!T$2:T$485,Observed!$A$2:$A$485,$A25,Observed!$C$2:$C$485,$C25)),AVERAGEIFS(Observed!T$2:T$485,Observed!$A$2:$A$485,$A25,Observed!$C$2:$C$485,$C25),"")</f>
        <v/>
      </c>
      <c r="U25" s="26" t="str">
        <f>IF(ISNUMBER(AVERAGEIFS(Observed!U$2:U$485,Observed!$A$2:$A$485,$A25,Observed!$C$2:$C$485,$C25)),AVERAGEIFS(Observed!U$2:U$485,Observed!$A$2:$A$485,$A25,Observed!$C$2:$C$485,$C25),"")</f>
        <v/>
      </c>
      <c r="V25" s="26" t="str">
        <f>IF(ISNUMBER(AVERAGEIFS(Observed!V$2:V$485,Observed!$A$2:$A$485,$A25,Observed!$C$2:$C$485,$C25)),AVERAGEIFS(Observed!V$2:V$485,Observed!$A$2:$A$485,$A25,Observed!$C$2:$C$485,$C25),"")</f>
        <v/>
      </c>
      <c r="W25" s="24" t="str">
        <f>IF(ISNUMBER(AVERAGEIFS(Observed!W$2:W$485,Observed!$A$2:$A$485,$A25,Observed!$C$2:$C$485,$C25)),AVERAGEIFS(Observed!W$2:W$485,Observed!$A$2:$A$485,$A25,Observed!$C$2:$C$485,$C25),"")</f>
        <v/>
      </c>
      <c r="X25" s="24" t="str">
        <f>IF(ISNUMBER(AVERAGEIFS(Observed!X$2:X$485,Observed!$A$2:$A$485,$A25,Observed!$C$2:$C$485,$C25)),AVERAGEIFS(Observed!X$2:X$485,Observed!$A$2:$A$485,$A25,Observed!$C$2:$C$485,$C25),"")</f>
        <v/>
      </c>
      <c r="Y25" s="24" t="str">
        <f>IF(ISNUMBER(AVERAGEIFS(Observed!Y$2:Y$485,Observed!$A$2:$A$485,$A25,Observed!$C$2:$C$485,$C25)),AVERAGEIFS(Observed!Y$2:Y$485,Observed!$A$2:$A$485,$A25,Observed!$C$2:$C$485,$C25),"")</f>
        <v/>
      </c>
      <c r="Z25" s="24" t="str">
        <f>IF(ISNUMBER(AVERAGEIFS(Observed!Z$2:Z$485,Observed!$A$2:$A$485,$A25,Observed!$C$2:$C$485,$C25)),AVERAGEIFS(Observed!Z$2:Z$485,Observed!$A$2:$A$485,$A25,Observed!$C$2:$C$485,$C25),"")</f>
        <v/>
      </c>
      <c r="AA25" s="24" t="str">
        <f>IF(ISNUMBER(AVERAGEIFS(Observed!AA$2:AA$485,Observed!$A$2:$A$485,$A25,Observed!$C$2:$C$485,$C25)),AVERAGEIFS(Observed!AA$2:AA$485,Observed!$A$2:$A$485,$A25,Observed!$C$2:$C$485,$C25),"")</f>
        <v/>
      </c>
      <c r="AB25" s="24" t="str">
        <f>IF(ISNUMBER(AVERAGEIFS(Observed!AB$2:AB$485,Observed!$A$2:$A$485,$A25,Observed!$C$2:$C$485,$C25)),AVERAGEIFS(Observed!AB$2:AB$485,Observed!$A$2:$A$485,$A25,Observed!$C$2:$C$485,$C25),"")</f>
        <v/>
      </c>
      <c r="AC25" s="24" t="str">
        <f>IF(ISNUMBER(AVERAGEIFS(Observed!AC$2:AC$485,Observed!$A$2:$A$485,$A25,Observed!$C$2:$C$485,$C25)),AVERAGEIFS(Observed!AC$2:AC$485,Observed!$A$2:$A$485,$A25,Observed!$C$2:$C$485,$C25),"")</f>
        <v/>
      </c>
      <c r="AD25" s="24" t="str">
        <f>IF(ISNUMBER(AVERAGEIFS(Observed!AD$2:AD$485,Observed!$A$2:$A$485,$A25,Observed!$C$2:$C$485,$C25)),AVERAGEIFS(Observed!AD$2:AD$485,Observed!$A$2:$A$485,$A25,Observed!$C$2:$C$485,$C25),"")</f>
        <v/>
      </c>
      <c r="AE25" s="24">
        <f>IF(ISNUMBER(AVERAGEIFS(Observed!AE$2:AE$485,Observed!$A$2:$A$485,$A25,Observed!$C$2:$C$485,$C25)),AVERAGEIFS(Observed!AE$2:AE$485,Observed!$A$2:$A$485,$A25,Observed!$C$2:$C$485,$C25),"")</f>
        <v>22.133333333333336</v>
      </c>
      <c r="AF25" s="25">
        <f>IF(ISNUMBER(AVERAGEIFS(Observed!AF$2:AF$485,Observed!$A$2:$A$485,$A25,Observed!$C$2:$C$485,$C25)),AVERAGEIFS(Observed!AF$2:AF$485,Observed!$A$2:$A$485,$A25,Observed!$C$2:$C$485,$C25),"")</f>
        <v>3.3333333333333333E-2</v>
      </c>
      <c r="AG25" s="25">
        <f>IF(ISNUMBER(AVERAGEIFS(Observed!AG$2:AG$485,Observed!$A$2:$A$485,$A25,Observed!$C$2:$C$485,$C25)),AVERAGEIFS(Observed!AG$2:AG$485,Observed!$A$2:$A$485,$A25,Observed!$C$2:$C$485,$C25),"")</f>
        <v>3.3333333333333333E-2</v>
      </c>
      <c r="AH25" s="25" t="str">
        <f>IF(ISNUMBER(AVERAGEIFS(Observed!AH$2:AH$485,Observed!$A$2:$A$485,$A25,Observed!$C$2:$C$485,$C25)),AVERAGEIFS(Observed!AH$2:AH$485,Observed!$A$2:$A$485,$A25,Observed!$C$2:$C$485,$C25),"")</f>
        <v/>
      </c>
      <c r="AI25" s="24" t="str">
        <f>IF(ISNUMBER(AVERAGEIFS(Observed!AI$2:AI$485,Observed!$A$2:$A$485,$A25,Observed!$C$2:$C$485,$C25)),AVERAGEIFS(Observed!AI$2:AI$485,Observed!$A$2:$A$485,$A25,Observed!$C$2:$C$485,$C25),"")</f>
        <v/>
      </c>
      <c r="AJ25" s="25">
        <f>IF(ISNUMBER(AVERAGEIFS(Observed!AJ$2:AJ$485,Observed!$A$2:$A$485,$A25,Observed!$C$2:$C$485,$C25)),AVERAGEIFS(Observed!AJ$2:AJ$485,Observed!$A$2:$A$485,$A25,Observed!$C$2:$C$485,$C25),"")</f>
        <v>7.4999999999999997E-2</v>
      </c>
      <c r="AK25" s="25">
        <f>IF(ISNUMBER(AVERAGEIFS(Observed!AK$2:AK$485,Observed!$A$2:$A$485,$A25,Observed!$C$2:$C$485,$C25)),AVERAGEIFS(Observed!AK$2:AK$485,Observed!$A$2:$A$485,$A25,Observed!$C$2:$C$485,$C25),"")</f>
        <v>1.5E-3</v>
      </c>
      <c r="AL25" s="25">
        <f>IF(ISNUMBER(AVERAGEIFS(Observed!AL$2:AL$485,Observed!$A$2:$A$485,$A25,Observed!$C$2:$C$485,$C25)),AVERAGEIFS(Observed!AL$2:AL$485,Observed!$A$2:$A$485,$A25,Observed!$C$2:$C$485,$C25),"")</f>
        <v>0.43</v>
      </c>
      <c r="AM25" s="25">
        <f>IF(ISNUMBER(AVERAGEIFS(Observed!AM$2:AM$485,Observed!$A$2:$A$485,$A25,Observed!$C$2:$C$485,$C25)),AVERAGEIFS(Observed!AM$2:AM$485,Observed!$A$2:$A$485,$A25,Observed!$C$2:$C$485,$C25),"")</f>
        <v>0.40166666666666667</v>
      </c>
      <c r="AN25" s="25">
        <f>IF(ISNUMBER(AVERAGEIFS(Observed!AN$2:AN$485,Observed!$A$2:$A$485,$A25,Observed!$C$2:$C$485,$C25)),AVERAGEIFS(Observed!AN$2:AN$485,Observed!$A$2:$A$485,$A25,Observed!$C$2:$C$485,$C25),"")</f>
        <v>0.11399999999999999</v>
      </c>
      <c r="AO25" s="25" t="str">
        <f>IF(ISNUMBER(AVERAGEIFS(Observed!AO$2:AO$485,Observed!$A$2:$A$485,$A25,Observed!$C$2:$C$485,$C25)),AVERAGEIFS(Observed!AO$2:AO$485,Observed!$A$2:$A$485,$A25,Observed!$C$2:$C$485,$C25),"")</f>
        <v/>
      </c>
      <c r="AP25" s="25">
        <f>IF(ISNUMBER(AVERAGEIFS(Observed!AP$2:AP$485,Observed!$A$2:$A$485,$A25,Observed!$C$2:$C$485,$C25)),AVERAGEIFS(Observed!AP$2:AP$485,Observed!$A$2:$A$485,$A25,Observed!$C$2:$C$485,$C25),"")</f>
        <v>1E-3</v>
      </c>
      <c r="AQ25" s="24" t="str">
        <f>IF(ISNUMBER(AVERAGEIFS(Observed!AQ$2:AQ$485,Observed!$A$2:$A$485,$A25,Observed!$C$2:$C$485,$C25)),AVERAGEIFS(Observed!AQ$2:AQ$485,Observed!$A$2:$A$485,$A25,Observed!$C$2:$C$485,$C25),"")</f>
        <v/>
      </c>
      <c r="AR25" s="25" t="str">
        <f>IF(ISNUMBER(AVERAGEIFS(Observed!AR$2:AR$485,Observed!$A$2:$A$485,$A25,Observed!$C$2:$C$485,$C25)),AVERAGEIFS(Observed!AR$2:AR$485,Observed!$A$2:$A$485,$A25,Observed!$C$2:$C$485,$C25),"")</f>
        <v/>
      </c>
      <c r="AS25" s="24">
        <f>IF(ISNUMBER(AVERAGEIFS(Observed!AS$2:AS$485,Observed!$A$2:$A$485,$A25,Observed!$C$2:$C$485,$C25)),AVERAGEIFS(Observed!AS$2:AS$485,Observed!$A$2:$A$485,$A25,Observed!$C$2:$C$485,$C25),"")</f>
        <v>4.8896666666666668</v>
      </c>
      <c r="AT25" s="24">
        <f>IF(ISNUMBER(AVERAGEIFS(Observed!AT$2:AT$485,Observed!$A$2:$A$485,$A25,Observed!$C$2:$C$485,$C25)),AVERAGEIFS(Observed!AT$2:AT$485,Observed!$A$2:$A$485,$A25,Observed!$C$2:$C$485,$C25),"")</f>
        <v>26.115666666666666</v>
      </c>
      <c r="AU25" s="2">
        <f>COUNTIFS(Observed!$A$2:$A$485,$A25,Observed!$C$2:$C$485,$C25)</f>
        <v>3</v>
      </c>
      <c r="AV25" s="2">
        <f>COUNT(M25:AT25)</f>
        <v>14</v>
      </c>
    </row>
    <row r="26" spans="1:48" x14ac:dyDescent="0.25">
      <c r="A26" s="4" t="s">
        <v>26</v>
      </c>
      <c r="B26" t="s">
        <v>25</v>
      </c>
      <c r="C26" s="3">
        <v>42163</v>
      </c>
      <c r="D26">
        <v>1</v>
      </c>
      <c r="E26">
        <v>0</v>
      </c>
      <c r="G26">
        <v>0</v>
      </c>
      <c r="H26" s="2" t="s">
        <v>50</v>
      </c>
      <c r="I26" s="2" t="s">
        <v>23</v>
      </c>
      <c r="J26">
        <v>5</v>
      </c>
      <c r="K26" s="2" t="s">
        <v>21</v>
      </c>
      <c r="L26" s="23" t="str">
        <f>IF(ISNUMBER(AVERAGEIFS(Observed!L$2:L$485,Observed!$A$2:$A$485,$A26,Observed!$C$2:$C$485,$C26)),AVERAGEIFS(Observed!L$2:L$485,Observed!$A$2:$A$485,$A26,Observed!$C$2:$C$485,$C26),"")</f>
        <v/>
      </c>
      <c r="M26" s="24" t="str">
        <f>IF(ISNUMBER(AVERAGEIFS(Observed!M$2:M$485,Observed!$A$2:$A$485,$A26,Observed!$C$2:$C$485,$C26)),AVERAGEIFS(Observed!M$2:M$485,Observed!$A$2:$A$485,$A26,Observed!$C$2:$C$485,$C26),"")</f>
        <v/>
      </c>
      <c r="N26" s="24">
        <f>IF(ISNUMBER(AVERAGEIFS(Observed!N$2:N$485,Observed!$A$2:$A$485,$A26,Observed!$C$2:$C$485,$C26)),AVERAGEIFS(Observed!N$2:N$485,Observed!$A$2:$A$485,$A26,Observed!$C$2:$C$485,$C26),"")</f>
        <v>33.715000000000003</v>
      </c>
      <c r="O26" s="24">
        <f>IF(ISNUMBER(AVERAGEIFS(Observed!O$2:O$485,Observed!$A$2:$A$485,$A26,Observed!$C$2:$C$485,$C26)),AVERAGEIFS(Observed!O$2:O$485,Observed!$A$2:$A$485,$A26,Observed!$C$2:$C$485,$C26),"")</f>
        <v>33.715000000000003</v>
      </c>
      <c r="P26" s="24">
        <f>IF(ISNUMBER(AVERAGEIFS(Observed!P$2:P$485,Observed!$A$2:$A$485,$A26,Observed!$C$2:$C$485,$C26)),AVERAGEIFS(Observed!P$2:P$485,Observed!$A$2:$A$485,$A26,Observed!$C$2:$C$485,$C26),"")</f>
        <v>565.26499999999999</v>
      </c>
      <c r="Q26" s="25" t="str">
        <f>IF(ISNUMBER(AVERAGEIFS(Observed!Q$2:Q$485,Observed!$A$2:$A$485,$A26,Observed!$C$2:$C$485,$C26)),AVERAGEIFS(Observed!Q$2:Q$485,Observed!$A$2:$A$485,$A26,Observed!$C$2:$C$485,$C26),"")</f>
        <v/>
      </c>
      <c r="R26" s="25" t="str">
        <f>IF(ISNUMBER(AVERAGEIFS(Observed!R$2:R$485,Observed!$A$2:$A$485,$A26,Observed!$C$2:$C$485,$C26)),AVERAGEIFS(Observed!R$2:R$485,Observed!$A$2:$A$485,$A26,Observed!$C$2:$C$485,$C26),"")</f>
        <v/>
      </c>
      <c r="S26" s="25" t="str">
        <f>IF(ISNUMBER(AVERAGEIFS(Observed!S$2:S$485,Observed!$A$2:$A$485,$A26,Observed!$C$2:$C$485,$C26)),AVERAGEIFS(Observed!S$2:S$485,Observed!$A$2:$A$485,$A26,Observed!$C$2:$C$485,$C26),"")</f>
        <v/>
      </c>
      <c r="T26" s="24" t="str">
        <f>IF(ISNUMBER(AVERAGEIFS(Observed!T$2:T$485,Observed!$A$2:$A$485,$A26,Observed!$C$2:$C$485,$C26)),AVERAGEIFS(Observed!T$2:T$485,Observed!$A$2:$A$485,$A26,Observed!$C$2:$C$485,$C26),"")</f>
        <v/>
      </c>
      <c r="U26" s="26" t="str">
        <f>IF(ISNUMBER(AVERAGEIFS(Observed!U$2:U$485,Observed!$A$2:$A$485,$A26,Observed!$C$2:$C$485,$C26)),AVERAGEIFS(Observed!U$2:U$485,Observed!$A$2:$A$485,$A26,Observed!$C$2:$C$485,$C26),"")</f>
        <v/>
      </c>
      <c r="V26" s="26" t="str">
        <f>IF(ISNUMBER(AVERAGEIFS(Observed!V$2:V$485,Observed!$A$2:$A$485,$A26,Observed!$C$2:$C$485,$C26)),AVERAGEIFS(Observed!V$2:V$485,Observed!$A$2:$A$485,$A26,Observed!$C$2:$C$485,$C26),"")</f>
        <v/>
      </c>
      <c r="W26" s="24" t="str">
        <f>IF(ISNUMBER(AVERAGEIFS(Observed!W$2:W$485,Observed!$A$2:$A$485,$A26,Observed!$C$2:$C$485,$C26)),AVERAGEIFS(Observed!W$2:W$485,Observed!$A$2:$A$485,$A26,Observed!$C$2:$C$485,$C26),"")</f>
        <v/>
      </c>
      <c r="X26" s="24" t="str">
        <f>IF(ISNUMBER(AVERAGEIFS(Observed!X$2:X$485,Observed!$A$2:$A$485,$A26,Observed!$C$2:$C$485,$C26)),AVERAGEIFS(Observed!X$2:X$485,Observed!$A$2:$A$485,$A26,Observed!$C$2:$C$485,$C26),"")</f>
        <v/>
      </c>
      <c r="Y26" s="24" t="str">
        <f>IF(ISNUMBER(AVERAGEIFS(Observed!Y$2:Y$485,Observed!$A$2:$A$485,$A26,Observed!$C$2:$C$485,$C26)),AVERAGEIFS(Observed!Y$2:Y$485,Observed!$A$2:$A$485,$A26,Observed!$C$2:$C$485,$C26),"")</f>
        <v/>
      </c>
      <c r="Z26" s="24" t="str">
        <f>IF(ISNUMBER(AVERAGEIFS(Observed!Z$2:Z$485,Observed!$A$2:$A$485,$A26,Observed!$C$2:$C$485,$C26)),AVERAGEIFS(Observed!Z$2:Z$485,Observed!$A$2:$A$485,$A26,Observed!$C$2:$C$485,$C26),"")</f>
        <v/>
      </c>
      <c r="AA26" s="24" t="str">
        <f>IF(ISNUMBER(AVERAGEIFS(Observed!AA$2:AA$485,Observed!$A$2:$A$485,$A26,Observed!$C$2:$C$485,$C26)),AVERAGEIFS(Observed!AA$2:AA$485,Observed!$A$2:$A$485,$A26,Observed!$C$2:$C$485,$C26),"")</f>
        <v/>
      </c>
      <c r="AB26" s="24" t="str">
        <f>IF(ISNUMBER(AVERAGEIFS(Observed!AB$2:AB$485,Observed!$A$2:$A$485,$A26,Observed!$C$2:$C$485,$C26)),AVERAGEIFS(Observed!AB$2:AB$485,Observed!$A$2:$A$485,$A26,Observed!$C$2:$C$485,$C26),"")</f>
        <v/>
      </c>
      <c r="AC26" s="24" t="str">
        <f>IF(ISNUMBER(AVERAGEIFS(Observed!AC$2:AC$485,Observed!$A$2:$A$485,$A26,Observed!$C$2:$C$485,$C26)),AVERAGEIFS(Observed!AC$2:AC$485,Observed!$A$2:$A$485,$A26,Observed!$C$2:$C$485,$C26),"")</f>
        <v/>
      </c>
      <c r="AD26" s="24" t="str">
        <f>IF(ISNUMBER(AVERAGEIFS(Observed!AD$2:AD$485,Observed!$A$2:$A$485,$A26,Observed!$C$2:$C$485,$C26)),AVERAGEIFS(Observed!AD$2:AD$485,Observed!$A$2:$A$485,$A26,Observed!$C$2:$C$485,$C26),"")</f>
        <v/>
      </c>
      <c r="AE26" s="24">
        <f>IF(ISNUMBER(AVERAGEIFS(Observed!AE$2:AE$485,Observed!$A$2:$A$485,$A26,Observed!$C$2:$C$485,$C26)),AVERAGEIFS(Observed!AE$2:AE$485,Observed!$A$2:$A$485,$A26,Observed!$C$2:$C$485,$C26),"")</f>
        <v>18.8</v>
      </c>
      <c r="AF26" s="25">
        <f>IF(ISNUMBER(AVERAGEIFS(Observed!AF$2:AF$485,Observed!$A$2:$A$485,$A26,Observed!$C$2:$C$485,$C26)),AVERAGEIFS(Observed!AF$2:AF$485,Observed!$A$2:$A$485,$A26,Observed!$C$2:$C$485,$C26),"")</f>
        <v>2.9000000000000001E-2</v>
      </c>
      <c r="AG26" s="25">
        <f>IF(ISNUMBER(AVERAGEIFS(Observed!AG$2:AG$485,Observed!$A$2:$A$485,$A26,Observed!$C$2:$C$485,$C26)),AVERAGEIFS(Observed!AG$2:AG$485,Observed!$A$2:$A$485,$A26,Observed!$C$2:$C$485,$C26),"")</f>
        <v>2.9000000000000001E-2</v>
      </c>
      <c r="AH26" s="25" t="str">
        <f>IF(ISNUMBER(AVERAGEIFS(Observed!AH$2:AH$485,Observed!$A$2:$A$485,$A26,Observed!$C$2:$C$485,$C26)),AVERAGEIFS(Observed!AH$2:AH$485,Observed!$A$2:$A$485,$A26,Observed!$C$2:$C$485,$C26),"")</f>
        <v/>
      </c>
      <c r="AI26" s="24" t="str">
        <f>IF(ISNUMBER(AVERAGEIFS(Observed!AI$2:AI$485,Observed!$A$2:$A$485,$A26,Observed!$C$2:$C$485,$C26)),AVERAGEIFS(Observed!AI$2:AI$485,Observed!$A$2:$A$485,$A26,Observed!$C$2:$C$485,$C26),"")</f>
        <v/>
      </c>
      <c r="AJ26" s="25">
        <f>IF(ISNUMBER(AVERAGEIFS(Observed!AJ$2:AJ$485,Observed!$A$2:$A$485,$A26,Observed!$C$2:$C$485,$C26)),AVERAGEIFS(Observed!AJ$2:AJ$485,Observed!$A$2:$A$485,$A26,Observed!$C$2:$C$485,$C26),"")</f>
        <v>3.9999999999999994E-2</v>
      </c>
      <c r="AK26" s="25">
        <f>IF(ISNUMBER(AVERAGEIFS(Observed!AK$2:AK$485,Observed!$A$2:$A$485,$A26,Observed!$C$2:$C$485,$C26)),AVERAGEIFS(Observed!AK$2:AK$485,Observed!$A$2:$A$485,$A26,Observed!$C$2:$C$485,$C26),"")</f>
        <v>3.0000000000000001E-3</v>
      </c>
      <c r="AL26" s="25">
        <f>IF(ISNUMBER(AVERAGEIFS(Observed!AL$2:AL$485,Observed!$A$2:$A$485,$A26,Observed!$C$2:$C$485,$C26)),AVERAGEIFS(Observed!AL$2:AL$485,Observed!$A$2:$A$485,$A26,Observed!$C$2:$C$485,$C26),"")</f>
        <v>0.17449999999999999</v>
      </c>
      <c r="AM26" s="25">
        <f>IF(ISNUMBER(AVERAGEIFS(Observed!AM$2:AM$485,Observed!$A$2:$A$485,$A26,Observed!$C$2:$C$485,$C26)),AVERAGEIFS(Observed!AM$2:AM$485,Observed!$A$2:$A$485,$A26,Observed!$C$2:$C$485,$C26),"")</f>
        <v>0.66649999999999998</v>
      </c>
      <c r="AN26" s="25">
        <f>IF(ISNUMBER(AVERAGEIFS(Observed!AN$2:AN$485,Observed!$A$2:$A$485,$A26,Observed!$C$2:$C$485,$C26)),AVERAGEIFS(Observed!AN$2:AN$485,Observed!$A$2:$A$485,$A26,Observed!$C$2:$C$485,$C26),"")</f>
        <v>0.11549999999999999</v>
      </c>
      <c r="AO26" s="25" t="str">
        <f>IF(ISNUMBER(AVERAGEIFS(Observed!AO$2:AO$485,Observed!$A$2:$A$485,$A26,Observed!$C$2:$C$485,$C26)),AVERAGEIFS(Observed!AO$2:AO$485,Observed!$A$2:$A$485,$A26,Observed!$C$2:$C$485,$C26),"")</f>
        <v/>
      </c>
      <c r="AP26" s="25" t="str">
        <f>IF(ISNUMBER(AVERAGEIFS(Observed!AP$2:AP$485,Observed!$A$2:$A$485,$A26,Observed!$C$2:$C$485,$C26)),AVERAGEIFS(Observed!AP$2:AP$485,Observed!$A$2:$A$485,$A26,Observed!$C$2:$C$485,$C26),"")</f>
        <v/>
      </c>
      <c r="AQ26" s="24" t="str">
        <f>IF(ISNUMBER(AVERAGEIFS(Observed!AQ$2:AQ$485,Observed!$A$2:$A$485,$A26,Observed!$C$2:$C$485,$C26)),AVERAGEIFS(Observed!AQ$2:AQ$485,Observed!$A$2:$A$485,$A26,Observed!$C$2:$C$485,$C26),"")</f>
        <v/>
      </c>
      <c r="AR26" s="25" t="str">
        <f>IF(ISNUMBER(AVERAGEIFS(Observed!AR$2:AR$485,Observed!$A$2:$A$485,$A26,Observed!$C$2:$C$485,$C26)),AVERAGEIFS(Observed!AR$2:AR$485,Observed!$A$2:$A$485,$A26,Observed!$C$2:$C$485,$C26),"")</f>
        <v/>
      </c>
      <c r="AS26" s="24">
        <f>IF(ISNUMBER(AVERAGEIFS(Observed!AS$2:AS$485,Observed!$A$2:$A$485,$A26,Observed!$C$2:$C$485,$C26)),AVERAGEIFS(Observed!AS$2:AS$485,Observed!$A$2:$A$485,$A26,Observed!$C$2:$C$485,$C26),"")</f>
        <v>0.98166666666666658</v>
      </c>
      <c r="AT26" s="24">
        <f>IF(ISNUMBER(AVERAGEIFS(Observed!AT$2:AT$485,Observed!$A$2:$A$485,$A26,Observed!$C$2:$C$485,$C26)),AVERAGEIFS(Observed!AT$2:AT$485,Observed!$A$2:$A$485,$A26,Observed!$C$2:$C$485,$C26),"")</f>
        <v>15.849666666666669</v>
      </c>
      <c r="AU26" s="2">
        <f>COUNTIFS(Observed!$A$2:$A$485,$A26,Observed!$C$2:$C$485,$C26)</f>
        <v>3</v>
      </c>
      <c r="AV26" s="2">
        <f>COUNT(M26:AT26)</f>
        <v>13</v>
      </c>
    </row>
    <row r="27" spans="1:48" x14ac:dyDescent="0.25">
      <c r="A27" s="4" t="s">
        <v>28</v>
      </c>
      <c r="B27" t="s">
        <v>25</v>
      </c>
      <c r="C27" s="3">
        <v>42163</v>
      </c>
      <c r="D27">
        <v>1</v>
      </c>
      <c r="E27">
        <v>50</v>
      </c>
      <c r="G27">
        <v>50</v>
      </c>
      <c r="H27" s="2" t="s">
        <v>50</v>
      </c>
      <c r="I27" s="2" t="s">
        <v>23</v>
      </c>
      <c r="J27">
        <v>5</v>
      </c>
      <c r="K27" s="2" t="s">
        <v>21</v>
      </c>
      <c r="L27" s="23" t="str">
        <f>IF(ISNUMBER(AVERAGEIFS(Observed!L$2:L$485,Observed!$A$2:$A$485,$A27,Observed!$C$2:$C$485,$C27)),AVERAGEIFS(Observed!L$2:L$485,Observed!$A$2:$A$485,$A27,Observed!$C$2:$C$485,$C27),"")</f>
        <v/>
      </c>
      <c r="M27" s="24" t="str">
        <f>IF(ISNUMBER(AVERAGEIFS(Observed!M$2:M$485,Observed!$A$2:$A$485,$A27,Observed!$C$2:$C$485,$C27)),AVERAGEIFS(Observed!M$2:M$485,Observed!$A$2:$A$485,$A27,Observed!$C$2:$C$485,$C27),"")</f>
        <v/>
      </c>
      <c r="N27" s="24">
        <f>IF(ISNUMBER(AVERAGEIFS(Observed!N$2:N$485,Observed!$A$2:$A$485,$A27,Observed!$C$2:$C$485,$C27)),AVERAGEIFS(Observed!N$2:N$485,Observed!$A$2:$A$485,$A27,Observed!$C$2:$C$485,$C27),"")</f>
        <v>85.795000000000002</v>
      </c>
      <c r="O27" s="24">
        <f>IF(ISNUMBER(AVERAGEIFS(Observed!O$2:O$485,Observed!$A$2:$A$485,$A27,Observed!$C$2:$C$485,$C27)),AVERAGEIFS(Observed!O$2:O$485,Observed!$A$2:$A$485,$A27,Observed!$C$2:$C$485,$C27),"")</f>
        <v>85.795000000000002</v>
      </c>
      <c r="P27" s="24">
        <f>IF(ISNUMBER(AVERAGEIFS(Observed!P$2:P$485,Observed!$A$2:$A$485,$A27,Observed!$C$2:$C$485,$C27)),AVERAGEIFS(Observed!P$2:P$485,Observed!$A$2:$A$485,$A27,Observed!$C$2:$C$485,$C27),"")</f>
        <v>734.69833333333327</v>
      </c>
      <c r="Q27" s="25" t="str">
        <f>IF(ISNUMBER(AVERAGEIFS(Observed!Q$2:Q$485,Observed!$A$2:$A$485,$A27,Observed!$C$2:$C$485,$C27)),AVERAGEIFS(Observed!Q$2:Q$485,Observed!$A$2:$A$485,$A27,Observed!$C$2:$C$485,$C27),"")</f>
        <v/>
      </c>
      <c r="R27" s="25" t="str">
        <f>IF(ISNUMBER(AVERAGEIFS(Observed!R$2:R$485,Observed!$A$2:$A$485,$A27,Observed!$C$2:$C$485,$C27)),AVERAGEIFS(Observed!R$2:R$485,Observed!$A$2:$A$485,$A27,Observed!$C$2:$C$485,$C27),"")</f>
        <v/>
      </c>
      <c r="S27" s="25" t="str">
        <f>IF(ISNUMBER(AVERAGEIFS(Observed!S$2:S$485,Observed!$A$2:$A$485,$A27,Observed!$C$2:$C$485,$C27)),AVERAGEIFS(Observed!S$2:S$485,Observed!$A$2:$A$485,$A27,Observed!$C$2:$C$485,$C27),"")</f>
        <v/>
      </c>
      <c r="T27" s="24" t="str">
        <f>IF(ISNUMBER(AVERAGEIFS(Observed!T$2:T$485,Observed!$A$2:$A$485,$A27,Observed!$C$2:$C$485,$C27)),AVERAGEIFS(Observed!T$2:T$485,Observed!$A$2:$A$485,$A27,Observed!$C$2:$C$485,$C27),"")</f>
        <v/>
      </c>
      <c r="U27" s="26" t="str">
        <f>IF(ISNUMBER(AVERAGEIFS(Observed!U$2:U$485,Observed!$A$2:$A$485,$A27,Observed!$C$2:$C$485,$C27)),AVERAGEIFS(Observed!U$2:U$485,Observed!$A$2:$A$485,$A27,Observed!$C$2:$C$485,$C27),"")</f>
        <v/>
      </c>
      <c r="V27" s="26" t="str">
        <f>IF(ISNUMBER(AVERAGEIFS(Observed!V$2:V$485,Observed!$A$2:$A$485,$A27,Observed!$C$2:$C$485,$C27)),AVERAGEIFS(Observed!V$2:V$485,Observed!$A$2:$A$485,$A27,Observed!$C$2:$C$485,$C27),"")</f>
        <v/>
      </c>
      <c r="W27" s="24" t="str">
        <f>IF(ISNUMBER(AVERAGEIFS(Observed!W$2:W$485,Observed!$A$2:$A$485,$A27,Observed!$C$2:$C$485,$C27)),AVERAGEIFS(Observed!W$2:W$485,Observed!$A$2:$A$485,$A27,Observed!$C$2:$C$485,$C27),"")</f>
        <v/>
      </c>
      <c r="X27" s="24" t="str">
        <f>IF(ISNUMBER(AVERAGEIFS(Observed!X$2:X$485,Observed!$A$2:$A$485,$A27,Observed!$C$2:$C$485,$C27)),AVERAGEIFS(Observed!X$2:X$485,Observed!$A$2:$A$485,$A27,Observed!$C$2:$C$485,$C27),"")</f>
        <v/>
      </c>
      <c r="Y27" s="24" t="str">
        <f>IF(ISNUMBER(AVERAGEIFS(Observed!Y$2:Y$485,Observed!$A$2:$A$485,$A27,Observed!$C$2:$C$485,$C27)),AVERAGEIFS(Observed!Y$2:Y$485,Observed!$A$2:$A$485,$A27,Observed!$C$2:$C$485,$C27),"")</f>
        <v/>
      </c>
      <c r="Z27" s="24" t="str">
        <f>IF(ISNUMBER(AVERAGEIFS(Observed!Z$2:Z$485,Observed!$A$2:$A$485,$A27,Observed!$C$2:$C$485,$C27)),AVERAGEIFS(Observed!Z$2:Z$485,Observed!$A$2:$A$485,$A27,Observed!$C$2:$C$485,$C27),"")</f>
        <v/>
      </c>
      <c r="AA27" s="24" t="str">
        <f>IF(ISNUMBER(AVERAGEIFS(Observed!AA$2:AA$485,Observed!$A$2:$A$485,$A27,Observed!$C$2:$C$485,$C27)),AVERAGEIFS(Observed!AA$2:AA$485,Observed!$A$2:$A$485,$A27,Observed!$C$2:$C$485,$C27),"")</f>
        <v/>
      </c>
      <c r="AB27" s="24" t="str">
        <f>IF(ISNUMBER(AVERAGEIFS(Observed!AB$2:AB$485,Observed!$A$2:$A$485,$A27,Observed!$C$2:$C$485,$C27)),AVERAGEIFS(Observed!AB$2:AB$485,Observed!$A$2:$A$485,$A27,Observed!$C$2:$C$485,$C27),"")</f>
        <v/>
      </c>
      <c r="AC27" s="24" t="str">
        <f>IF(ISNUMBER(AVERAGEIFS(Observed!AC$2:AC$485,Observed!$A$2:$A$485,$A27,Observed!$C$2:$C$485,$C27)),AVERAGEIFS(Observed!AC$2:AC$485,Observed!$A$2:$A$485,$A27,Observed!$C$2:$C$485,$C27),"")</f>
        <v/>
      </c>
      <c r="AD27" s="24" t="str">
        <f>IF(ISNUMBER(AVERAGEIFS(Observed!AD$2:AD$485,Observed!$A$2:$A$485,$A27,Observed!$C$2:$C$485,$C27)),AVERAGEIFS(Observed!AD$2:AD$485,Observed!$A$2:$A$485,$A27,Observed!$C$2:$C$485,$C27),"")</f>
        <v/>
      </c>
      <c r="AE27" s="24">
        <f>IF(ISNUMBER(AVERAGEIFS(Observed!AE$2:AE$485,Observed!$A$2:$A$485,$A27,Observed!$C$2:$C$485,$C27)),AVERAGEIFS(Observed!AE$2:AE$485,Observed!$A$2:$A$485,$A27,Observed!$C$2:$C$485,$C27),"")</f>
        <v>20.25</v>
      </c>
      <c r="AF27" s="25">
        <f>IF(ISNUMBER(AVERAGEIFS(Observed!AF$2:AF$485,Observed!$A$2:$A$485,$A27,Observed!$C$2:$C$485,$C27)),AVERAGEIFS(Observed!AF$2:AF$485,Observed!$A$2:$A$485,$A27,Observed!$C$2:$C$485,$C27),"")</f>
        <v>3.1E-2</v>
      </c>
      <c r="AG27" s="25">
        <f>IF(ISNUMBER(AVERAGEIFS(Observed!AG$2:AG$485,Observed!$A$2:$A$485,$A27,Observed!$C$2:$C$485,$C27)),AVERAGEIFS(Observed!AG$2:AG$485,Observed!$A$2:$A$485,$A27,Observed!$C$2:$C$485,$C27),"")</f>
        <v>3.1E-2</v>
      </c>
      <c r="AH27" s="25" t="str">
        <f>IF(ISNUMBER(AVERAGEIFS(Observed!AH$2:AH$485,Observed!$A$2:$A$485,$A27,Observed!$C$2:$C$485,$C27)),AVERAGEIFS(Observed!AH$2:AH$485,Observed!$A$2:$A$485,$A27,Observed!$C$2:$C$485,$C27),"")</f>
        <v/>
      </c>
      <c r="AI27" s="24" t="str">
        <f>IF(ISNUMBER(AVERAGEIFS(Observed!AI$2:AI$485,Observed!$A$2:$A$485,$A27,Observed!$C$2:$C$485,$C27)),AVERAGEIFS(Observed!AI$2:AI$485,Observed!$A$2:$A$485,$A27,Observed!$C$2:$C$485,$C27),"")</f>
        <v/>
      </c>
      <c r="AJ27" s="25">
        <f>IF(ISNUMBER(AVERAGEIFS(Observed!AJ$2:AJ$485,Observed!$A$2:$A$485,$A27,Observed!$C$2:$C$485,$C27)),AVERAGEIFS(Observed!AJ$2:AJ$485,Observed!$A$2:$A$485,$A27,Observed!$C$2:$C$485,$C27),"")</f>
        <v>6.6000000000000003E-2</v>
      </c>
      <c r="AK27" s="25">
        <f>IF(ISNUMBER(AVERAGEIFS(Observed!AK$2:AK$485,Observed!$A$2:$A$485,$A27,Observed!$C$2:$C$485,$C27)),AVERAGEIFS(Observed!AK$2:AK$485,Observed!$A$2:$A$485,$A27,Observed!$C$2:$C$485,$C27),"")</f>
        <v>1.5E-3</v>
      </c>
      <c r="AL27" s="25">
        <f>IF(ISNUMBER(AVERAGEIFS(Observed!AL$2:AL$485,Observed!$A$2:$A$485,$A27,Observed!$C$2:$C$485,$C27)),AVERAGEIFS(Observed!AL$2:AL$485,Observed!$A$2:$A$485,$A27,Observed!$C$2:$C$485,$C27),"")</f>
        <v>0.32150000000000001</v>
      </c>
      <c r="AM27" s="25">
        <f>IF(ISNUMBER(AVERAGEIFS(Observed!AM$2:AM$485,Observed!$A$2:$A$485,$A27,Observed!$C$2:$C$485,$C27)),AVERAGEIFS(Observed!AM$2:AM$485,Observed!$A$2:$A$485,$A27,Observed!$C$2:$C$485,$C27),"")</f>
        <v>0.47450000000000003</v>
      </c>
      <c r="AN27" s="25">
        <f>IF(ISNUMBER(AVERAGEIFS(Observed!AN$2:AN$485,Observed!$A$2:$A$485,$A27,Observed!$C$2:$C$485,$C27)),AVERAGEIFS(Observed!AN$2:AN$485,Observed!$A$2:$A$485,$A27,Observed!$C$2:$C$485,$C27),"")</f>
        <v>0.13450000000000001</v>
      </c>
      <c r="AO27" s="25" t="str">
        <f>IF(ISNUMBER(AVERAGEIFS(Observed!AO$2:AO$485,Observed!$A$2:$A$485,$A27,Observed!$C$2:$C$485,$C27)),AVERAGEIFS(Observed!AO$2:AO$485,Observed!$A$2:$A$485,$A27,Observed!$C$2:$C$485,$C27),"")</f>
        <v/>
      </c>
      <c r="AP27" s="25">
        <f>IF(ISNUMBER(AVERAGEIFS(Observed!AP$2:AP$485,Observed!$A$2:$A$485,$A27,Observed!$C$2:$C$485,$C27)),AVERAGEIFS(Observed!AP$2:AP$485,Observed!$A$2:$A$485,$A27,Observed!$C$2:$C$485,$C27),"")</f>
        <v>1E-3</v>
      </c>
      <c r="AQ27" s="24" t="str">
        <f>IF(ISNUMBER(AVERAGEIFS(Observed!AQ$2:AQ$485,Observed!$A$2:$A$485,$A27,Observed!$C$2:$C$485,$C27)),AVERAGEIFS(Observed!AQ$2:AQ$485,Observed!$A$2:$A$485,$A27,Observed!$C$2:$C$485,$C27),"")</f>
        <v/>
      </c>
      <c r="AR27" s="25" t="str">
        <f>IF(ISNUMBER(AVERAGEIFS(Observed!AR$2:AR$485,Observed!$A$2:$A$485,$A27,Observed!$C$2:$C$485,$C27)),AVERAGEIFS(Observed!AR$2:AR$485,Observed!$A$2:$A$485,$A27,Observed!$C$2:$C$485,$C27),"")</f>
        <v/>
      </c>
      <c r="AS27" s="24">
        <f>IF(ISNUMBER(AVERAGEIFS(Observed!AS$2:AS$485,Observed!$A$2:$A$485,$A27,Observed!$C$2:$C$485,$C27)),AVERAGEIFS(Observed!AS$2:AS$485,Observed!$A$2:$A$485,$A27,Observed!$C$2:$C$485,$C27),"")</f>
        <v>2.6596666666666668</v>
      </c>
      <c r="AT27" s="24">
        <f>IF(ISNUMBER(AVERAGEIFS(Observed!AT$2:AT$485,Observed!$A$2:$A$485,$A27,Observed!$C$2:$C$485,$C27)),AVERAGEIFS(Observed!AT$2:AT$485,Observed!$A$2:$A$485,$A27,Observed!$C$2:$C$485,$C27),"")</f>
        <v>20.998000000000001</v>
      </c>
      <c r="AU27" s="2">
        <f>COUNTIFS(Observed!$A$2:$A$485,$A27,Observed!$C$2:$C$485,$C27)</f>
        <v>3</v>
      </c>
      <c r="AV27" s="2">
        <f>COUNT(M27:AT27)</f>
        <v>14</v>
      </c>
    </row>
    <row r="28" spans="1:48" x14ac:dyDescent="0.25">
      <c r="A28" s="4" t="s">
        <v>27</v>
      </c>
      <c r="B28" t="s">
        <v>25</v>
      </c>
      <c r="C28" s="3">
        <v>42163</v>
      </c>
      <c r="D28">
        <v>1</v>
      </c>
      <c r="E28">
        <v>100</v>
      </c>
      <c r="G28">
        <v>100</v>
      </c>
      <c r="H28" s="2" t="s">
        <v>50</v>
      </c>
      <c r="I28" s="2" t="s">
        <v>23</v>
      </c>
      <c r="J28">
        <v>5</v>
      </c>
      <c r="K28" s="2" t="s">
        <v>21</v>
      </c>
      <c r="L28" s="23" t="str">
        <f>IF(ISNUMBER(AVERAGEIFS(Observed!L$2:L$485,Observed!$A$2:$A$485,$A28,Observed!$C$2:$C$485,$C28)),AVERAGEIFS(Observed!L$2:L$485,Observed!$A$2:$A$485,$A28,Observed!$C$2:$C$485,$C28),"")</f>
        <v/>
      </c>
      <c r="M28" s="24" t="str">
        <f>IF(ISNUMBER(AVERAGEIFS(Observed!M$2:M$485,Observed!$A$2:$A$485,$A28,Observed!$C$2:$C$485,$C28)),AVERAGEIFS(Observed!M$2:M$485,Observed!$A$2:$A$485,$A28,Observed!$C$2:$C$485,$C28),"")</f>
        <v/>
      </c>
      <c r="N28" s="24">
        <f>IF(ISNUMBER(AVERAGEIFS(Observed!N$2:N$485,Observed!$A$2:$A$485,$A28,Observed!$C$2:$C$485,$C28)),AVERAGEIFS(Observed!N$2:N$485,Observed!$A$2:$A$485,$A28,Observed!$C$2:$C$485,$C28),"")</f>
        <v>103.32</v>
      </c>
      <c r="O28" s="24">
        <f>IF(ISNUMBER(AVERAGEIFS(Observed!O$2:O$485,Observed!$A$2:$A$485,$A28,Observed!$C$2:$C$485,$C28)),AVERAGEIFS(Observed!O$2:O$485,Observed!$A$2:$A$485,$A28,Observed!$C$2:$C$485,$C28),"")</f>
        <v>103.32</v>
      </c>
      <c r="P28" s="24">
        <f>IF(ISNUMBER(AVERAGEIFS(Observed!P$2:P$485,Observed!$A$2:$A$485,$A28,Observed!$C$2:$C$485,$C28)),AVERAGEIFS(Observed!P$2:P$485,Observed!$A$2:$A$485,$A28,Observed!$C$2:$C$485,$C28),"")</f>
        <v>789.94999999999993</v>
      </c>
      <c r="Q28" s="25" t="str">
        <f>IF(ISNUMBER(AVERAGEIFS(Observed!Q$2:Q$485,Observed!$A$2:$A$485,$A28,Observed!$C$2:$C$485,$C28)),AVERAGEIFS(Observed!Q$2:Q$485,Observed!$A$2:$A$485,$A28,Observed!$C$2:$C$485,$C28),"")</f>
        <v/>
      </c>
      <c r="R28" s="25" t="str">
        <f>IF(ISNUMBER(AVERAGEIFS(Observed!R$2:R$485,Observed!$A$2:$A$485,$A28,Observed!$C$2:$C$485,$C28)),AVERAGEIFS(Observed!R$2:R$485,Observed!$A$2:$A$485,$A28,Observed!$C$2:$C$485,$C28),"")</f>
        <v/>
      </c>
      <c r="S28" s="25" t="str">
        <f>IF(ISNUMBER(AVERAGEIFS(Observed!S$2:S$485,Observed!$A$2:$A$485,$A28,Observed!$C$2:$C$485,$C28)),AVERAGEIFS(Observed!S$2:S$485,Observed!$A$2:$A$485,$A28,Observed!$C$2:$C$485,$C28),"")</f>
        <v/>
      </c>
      <c r="T28" s="24" t="str">
        <f>IF(ISNUMBER(AVERAGEIFS(Observed!T$2:T$485,Observed!$A$2:$A$485,$A28,Observed!$C$2:$C$485,$C28)),AVERAGEIFS(Observed!T$2:T$485,Observed!$A$2:$A$485,$A28,Observed!$C$2:$C$485,$C28),"")</f>
        <v/>
      </c>
      <c r="U28" s="26" t="str">
        <f>IF(ISNUMBER(AVERAGEIFS(Observed!U$2:U$485,Observed!$A$2:$A$485,$A28,Observed!$C$2:$C$485,$C28)),AVERAGEIFS(Observed!U$2:U$485,Observed!$A$2:$A$485,$A28,Observed!$C$2:$C$485,$C28),"")</f>
        <v/>
      </c>
      <c r="V28" s="26" t="str">
        <f>IF(ISNUMBER(AVERAGEIFS(Observed!V$2:V$485,Observed!$A$2:$A$485,$A28,Observed!$C$2:$C$485,$C28)),AVERAGEIFS(Observed!V$2:V$485,Observed!$A$2:$A$485,$A28,Observed!$C$2:$C$485,$C28),"")</f>
        <v/>
      </c>
      <c r="W28" s="24" t="str">
        <f>IF(ISNUMBER(AVERAGEIFS(Observed!W$2:W$485,Observed!$A$2:$A$485,$A28,Observed!$C$2:$C$485,$C28)),AVERAGEIFS(Observed!W$2:W$485,Observed!$A$2:$A$485,$A28,Observed!$C$2:$C$485,$C28),"")</f>
        <v/>
      </c>
      <c r="X28" s="24" t="str">
        <f>IF(ISNUMBER(AVERAGEIFS(Observed!X$2:X$485,Observed!$A$2:$A$485,$A28,Observed!$C$2:$C$485,$C28)),AVERAGEIFS(Observed!X$2:X$485,Observed!$A$2:$A$485,$A28,Observed!$C$2:$C$485,$C28),"")</f>
        <v/>
      </c>
      <c r="Y28" s="24" t="str">
        <f>IF(ISNUMBER(AVERAGEIFS(Observed!Y$2:Y$485,Observed!$A$2:$A$485,$A28,Observed!$C$2:$C$485,$C28)),AVERAGEIFS(Observed!Y$2:Y$485,Observed!$A$2:$A$485,$A28,Observed!$C$2:$C$485,$C28),"")</f>
        <v/>
      </c>
      <c r="Z28" s="24" t="str">
        <f>IF(ISNUMBER(AVERAGEIFS(Observed!Z$2:Z$485,Observed!$A$2:$A$485,$A28,Observed!$C$2:$C$485,$C28)),AVERAGEIFS(Observed!Z$2:Z$485,Observed!$A$2:$A$485,$A28,Observed!$C$2:$C$485,$C28),"")</f>
        <v/>
      </c>
      <c r="AA28" s="24" t="str">
        <f>IF(ISNUMBER(AVERAGEIFS(Observed!AA$2:AA$485,Observed!$A$2:$A$485,$A28,Observed!$C$2:$C$485,$C28)),AVERAGEIFS(Observed!AA$2:AA$485,Observed!$A$2:$A$485,$A28,Observed!$C$2:$C$485,$C28),"")</f>
        <v/>
      </c>
      <c r="AB28" s="24" t="str">
        <f>IF(ISNUMBER(AVERAGEIFS(Observed!AB$2:AB$485,Observed!$A$2:$A$485,$A28,Observed!$C$2:$C$485,$C28)),AVERAGEIFS(Observed!AB$2:AB$485,Observed!$A$2:$A$485,$A28,Observed!$C$2:$C$485,$C28),"")</f>
        <v/>
      </c>
      <c r="AC28" s="24" t="str">
        <f>IF(ISNUMBER(AVERAGEIFS(Observed!AC$2:AC$485,Observed!$A$2:$A$485,$A28,Observed!$C$2:$C$485,$C28)),AVERAGEIFS(Observed!AC$2:AC$485,Observed!$A$2:$A$485,$A28,Observed!$C$2:$C$485,$C28),"")</f>
        <v/>
      </c>
      <c r="AD28" s="24" t="str">
        <f>IF(ISNUMBER(AVERAGEIFS(Observed!AD$2:AD$485,Observed!$A$2:$A$485,$A28,Observed!$C$2:$C$485,$C28)),AVERAGEIFS(Observed!AD$2:AD$485,Observed!$A$2:$A$485,$A28,Observed!$C$2:$C$485,$C28),"")</f>
        <v/>
      </c>
      <c r="AE28" s="24">
        <f>IF(ISNUMBER(AVERAGEIFS(Observed!AE$2:AE$485,Observed!$A$2:$A$485,$A28,Observed!$C$2:$C$485,$C28)),AVERAGEIFS(Observed!AE$2:AE$485,Observed!$A$2:$A$485,$A28,Observed!$C$2:$C$485,$C28),"")</f>
        <v>20.7</v>
      </c>
      <c r="AF28" s="25">
        <f>IF(ISNUMBER(AVERAGEIFS(Observed!AF$2:AF$485,Observed!$A$2:$A$485,$A28,Observed!$C$2:$C$485,$C28)),AVERAGEIFS(Observed!AF$2:AF$485,Observed!$A$2:$A$485,$A28,Observed!$C$2:$C$485,$C28),"")</f>
        <v>3.15E-2</v>
      </c>
      <c r="AG28" s="25">
        <f>IF(ISNUMBER(AVERAGEIFS(Observed!AG$2:AG$485,Observed!$A$2:$A$485,$A28,Observed!$C$2:$C$485,$C28)),AVERAGEIFS(Observed!AG$2:AG$485,Observed!$A$2:$A$485,$A28,Observed!$C$2:$C$485,$C28),"")</f>
        <v>3.15E-2</v>
      </c>
      <c r="AH28" s="25" t="str">
        <f>IF(ISNUMBER(AVERAGEIFS(Observed!AH$2:AH$485,Observed!$A$2:$A$485,$A28,Observed!$C$2:$C$485,$C28)),AVERAGEIFS(Observed!AH$2:AH$485,Observed!$A$2:$A$485,$A28,Observed!$C$2:$C$485,$C28),"")</f>
        <v/>
      </c>
      <c r="AI28" s="24" t="str">
        <f>IF(ISNUMBER(AVERAGEIFS(Observed!AI$2:AI$485,Observed!$A$2:$A$485,$A28,Observed!$C$2:$C$485,$C28)),AVERAGEIFS(Observed!AI$2:AI$485,Observed!$A$2:$A$485,$A28,Observed!$C$2:$C$485,$C28),"")</f>
        <v/>
      </c>
      <c r="AJ28" s="25">
        <f>IF(ISNUMBER(AVERAGEIFS(Observed!AJ$2:AJ$485,Observed!$A$2:$A$485,$A28,Observed!$C$2:$C$485,$C28)),AVERAGEIFS(Observed!AJ$2:AJ$485,Observed!$A$2:$A$485,$A28,Observed!$C$2:$C$485,$C28),"")</f>
        <v>5.2999999999999999E-2</v>
      </c>
      <c r="AK28" s="25">
        <f>IF(ISNUMBER(AVERAGEIFS(Observed!AK$2:AK$485,Observed!$A$2:$A$485,$A28,Observed!$C$2:$C$485,$C28)),AVERAGEIFS(Observed!AK$2:AK$485,Observed!$A$2:$A$485,$A28,Observed!$C$2:$C$485,$C28),"")</f>
        <v>0</v>
      </c>
      <c r="AL28" s="25">
        <f>IF(ISNUMBER(AVERAGEIFS(Observed!AL$2:AL$485,Observed!$A$2:$A$485,$A28,Observed!$C$2:$C$485,$C28)),AVERAGEIFS(Observed!AL$2:AL$485,Observed!$A$2:$A$485,$A28,Observed!$C$2:$C$485,$C28),"")</f>
        <v>0.254</v>
      </c>
      <c r="AM28" s="25">
        <f>IF(ISNUMBER(AVERAGEIFS(Observed!AM$2:AM$485,Observed!$A$2:$A$485,$A28,Observed!$C$2:$C$485,$C28)),AVERAGEIFS(Observed!AM$2:AM$485,Observed!$A$2:$A$485,$A28,Observed!$C$2:$C$485,$C28),"")</f>
        <v>0.59899999999999998</v>
      </c>
      <c r="AN28" s="25">
        <f>IF(ISNUMBER(AVERAGEIFS(Observed!AN$2:AN$485,Observed!$A$2:$A$485,$A28,Observed!$C$2:$C$485,$C28)),AVERAGEIFS(Observed!AN$2:AN$485,Observed!$A$2:$A$485,$A28,Observed!$C$2:$C$485,$C28),"")</f>
        <v>0.09</v>
      </c>
      <c r="AO28" s="25" t="str">
        <f>IF(ISNUMBER(AVERAGEIFS(Observed!AO$2:AO$485,Observed!$A$2:$A$485,$A28,Observed!$C$2:$C$485,$C28)),AVERAGEIFS(Observed!AO$2:AO$485,Observed!$A$2:$A$485,$A28,Observed!$C$2:$C$485,$C28),"")</f>
        <v/>
      </c>
      <c r="AP28" s="25" t="str">
        <f>IF(ISNUMBER(AVERAGEIFS(Observed!AP$2:AP$485,Observed!$A$2:$A$485,$A28,Observed!$C$2:$C$485,$C28)),AVERAGEIFS(Observed!AP$2:AP$485,Observed!$A$2:$A$485,$A28,Observed!$C$2:$C$485,$C28),"")</f>
        <v/>
      </c>
      <c r="AQ28" s="24" t="str">
        <f>IF(ISNUMBER(AVERAGEIFS(Observed!AQ$2:AQ$485,Observed!$A$2:$A$485,$A28,Observed!$C$2:$C$485,$C28)),AVERAGEIFS(Observed!AQ$2:AQ$485,Observed!$A$2:$A$485,$A28,Observed!$C$2:$C$485,$C28),"")</f>
        <v/>
      </c>
      <c r="AR28" s="25" t="str">
        <f>IF(ISNUMBER(AVERAGEIFS(Observed!AR$2:AR$485,Observed!$A$2:$A$485,$A28,Observed!$C$2:$C$485,$C28)),AVERAGEIFS(Observed!AR$2:AR$485,Observed!$A$2:$A$485,$A28,Observed!$C$2:$C$485,$C28),"")</f>
        <v/>
      </c>
      <c r="AS28" s="24">
        <f>IF(ISNUMBER(AVERAGEIFS(Observed!AS$2:AS$485,Observed!$A$2:$A$485,$A28,Observed!$C$2:$C$485,$C28)),AVERAGEIFS(Observed!AS$2:AS$485,Observed!$A$2:$A$485,$A28,Observed!$C$2:$C$485,$C28),"")</f>
        <v>3.2640000000000007</v>
      </c>
      <c r="AT28" s="24">
        <f>IF(ISNUMBER(AVERAGEIFS(Observed!AT$2:AT$485,Observed!$A$2:$A$485,$A28,Observed!$C$2:$C$485,$C28)),AVERAGEIFS(Observed!AT$2:AT$485,Observed!$A$2:$A$485,$A28,Observed!$C$2:$C$485,$C28),"")</f>
        <v>20.871333333333332</v>
      </c>
      <c r="AU28" s="2">
        <f>COUNTIFS(Observed!$A$2:$A$485,$A28,Observed!$C$2:$C$485,$C28)</f>
        <v>3</v>
      </c>
      <c r="AV28" s="2">
        <f>COUNT(M28:AT28)</f>
        <v>13</v>
      </c>
    </row>
    <row r="29" spans="1:48" x14ac:dyDescent="0.25">
      <c r="A29" s="4" t="s">
        <v>24</v>
      </c>
      <c r="B29" t="s">
        <v>25</v>
      </c>
      <c r="C29" s="3">
        <v>42163</v>
      </c>
      <c r="D29">
        <v>1</v>
      </c>
      <c r="E29">
        <v>200</v>
      </c>
      <c r="G29">
        <v>200</v>
      </c>
      <c r="H29" s="2" t="s">
        <v>50</v>
      </c>
      <c r="I29" s="2" t="s">
        <v>23</v>
      </c>
      <c r="J29">
        <v>5</v>
      </c>
      <c r="K29" s="2" t="s">
        <v>21</v>
      </c>
      <c r="L29" s="23" t="str">
        <f>IF(ISNUMBER(AVERAGEIFS(Observed!L$2:L$485,Observed!$A$2:$A$485,$A29,Observed!$C$2:$C$485,$C29)),AVERAGEIFS(Observed!L$2:L$485,Observed!$A$2:$A$485,$A29,Observed!$C$2:$C$485,$C29),"")</f>
        <v/>
      </c>
      <c r="M29" s="24" t="str">
        <f>IF(ISNUMBER(AVERAGEIFS(Observed!M$2:M$485,Observed!$A$2:$A$485,$A29,Observed!$C$2:$C$485,$C29)),AVERAGEIFS(Observed!M$2:M$485,Observed!$A$2:$A$485,$A29,Observed!$C$2:$C$485,$C29),"")</f>
        <v/>
      </c>
      <c r="N29" s="24">
        <f>IF(ISNUMBER(AVERAGEIFS(Observed!N$2:N$485,Observed!$A$2:$A$485,$A29,Observed!$C$2:$C$485,$C29)),AVERAGEIFS(Observed!N$2:N$485,Observed!$A$2:$A$485,$A29,Observed!$C$2:$C$485,$C29),"")</f>
        <v>133.755</v>
      </c>
      <c r="O29" s="24">
        <f>IF(ISNUMBER(AVERAGEIFS(Observed!O$2:O$485,Observed!$A$2:$A$485,$A29,Observed!$C$2:$C$485,$C29)),AVERAGEIFS(Observed!O$2:O$485,Observed!$A$2:$A$485,$A29,Observed!$C$2:$C$485,$C29),"")</f>
        <v>133.755</v>
      </c>
      <c r="P29" s="24">
        <f>IF(ISNUMBER(AVERAGEIFS(Observed!P$2:P$485,Observed!$A$2:$A$485,$A29,Observed!$C$2:$C$485,$C29)),AVERAGEIFS(Observed!P$2:P$485,Observed!$A$2:$A$485,$A29,Observed!$C$2:$C$485,$C29),"")</f>
        <v>967.22833333333335</v>
      </c>
      <c r="Q29" s="25" t="str">
        <f>IF(ISNUMBER(AVERAGEIFS(Observed!Q$2:Q$485,Observed!$A$2:$A$485,$A29,Observed!$C$2:$C$485,$C29)),AVERAGEIFS(Observed!Q$2:Q$485,Observed!$A$2:$A$485,$A29,Observed!$C$2:$C$485,$C29),"")</f>
        <v/>
      </c>
      <c r="R29" s="25" t="str">
        <f>IF(ISNUMBER(AVERAGEIFS(Observed!R$2:R$485,Observed!$A$2:$A$485,$A29,Observed!$C$2:$C$485,$C29)),AVERAGEIFS(Observed!R$2:R$485,Observed!$A$2:$A$485,$A29,Observed!$C$2:$C$485,$C29),"")</f>
        <v/>
      </c>
      <c r="S29" s="25" t="str">
        <f>IF(ISNUMBER(AVERAGEIFS(Observed!S$2:S$485,Observed!$A$2:$A$485,$A29,Observed!$C$2:$C$485,$C29)),AVERAGEIFS(Observed!S$2:S$485,Observed!$A$2:$A$485,$A29,Observed!$C$2:$C$485,$C29),"")</f>
        <v/>
      </c>
      <c r="T29" s="24" t="str">
        <f>IF(ISNUMBER(AVERAGEIFS(Observed!T$2:T$485,Observed!$A$2:$A$485,$A29,Observed!$C$2:$C$485,$C29)),AVERAGEIFS(Observed!T$2:T$485,Observed!$A$2:$A$485,$A29,Observed!$C$2:$C$485,$C29),"")</f>
        <v/>
      </c>
      <c r="U29" s="26" t="str">
        <f>IF(ISNUMBER(AVERAGEIFS(Observed!U$2:U$485,Observed!$A$2:$A$485,$A29,Observed!$C$2:$C$485,$C29)),AVERAGEIFS(Observed!U$2:U$485,Observed!$A$2:$A$485,$A29,Observed!$C$2:$C$485,$C29),"")</f>
        <v/>
      </c>
      <c r="V29" s="26" t="str">
        <f>IF(ISNUMBER(AVERAGEIFS(Observed!V$2:V$485,Observed!$A$2:$A$485,$A29,Observed!$C$2:$C$485,$C29)),AVERAGEIFS(Observed!V$2:V$485,Observed!$A$2:$A$485,$A29,Observed!$C$2:$C$485,$C29),"")</f>
        <v/>
      </c>
      <c r="W29" s="24" t="str">
        <f>IF(ISNUMBER(AVERAGEIFS(Observed!W$2:W$485,Observed!$A$2:$A$485,$A29,Observed!$C$2:$C$485,$C29)),AVERAGEIFS(Observed!W$2:W$485,Observed!$A$2:$A$485,$A29,Observed!$C$2:$C$485,$C29),"")</f>
        <v/>
      </c>
      <c r="X29" s="24" t="str">
        <f>IF(ISNUMBER(AVERAGEIFS(Observed!X$2:X$485,Observed!$A$2:$A$485,$A29,Observed!$C$2:$C$485,$C29)),AVERAGEIFS(Observed!X$2:X$485,Observed!$A$2:$A$485,$A29,Observed!$C$2:$C$485,$C29),"")</f>
        <v/>
      </c>
      <c r="Y29" s="24" t="str">
        <f>IF(ISNUMBER(AVERAGEIFS(Observed!Y$2:Y$485,Observed!$A$2:$A$485,$A29,Observed!$C$2:$C$485,$C29)),AVERAGEIFS(Observed!Y$2:Y$485,Observed!$A$2:$A$485,$A29,Observed!$C$2:$C$485,$C29),"")</f>
        <v/>
      </c>
      <c r="Z29" s="24" t="str">
        <f>IF(ISNUMBER(AVERAGEIFS(Observed!Z$2:Z$485,Observed!$A$2:$A$485,$A29,Observed!$C$2:$C$485,$C29)),AVERAGEIFS(Observed!Z$2:Z$485,Observed!$A$2:$A$485,$A29,Observed!$C$2:$C$485,$C29),"")</f>
        <v/>
      </c>
      <c r="AA29" s="24" t="str">
        <f>IF(ISNUMBER(AVERAGEIFS(Observed!AA$2:AA$485,Observed!$A$2:$A$485,$A29,Observed!$C$2:$C$485,$C29)),AVERAGEIFS(Observed!AA$2:AA$485,Observed!$A$2:$A$485,$A29,Observed!$C$2:$C$485,$C29),"")</f>
        <v/>
      </c>
      <c r="AB29" s="24" t="str">
        <f>IF(ISNUMBER(AVERAGEIFS(Observed!AB$2:AB$485,Observed!$A$2:$A$485,$A29,Observed!$C$2:$C$485,$C29)),AVERAGEIFS(Observed!AB$2:AB$485,Observed!$A$2:$A$485,$A29,Observed!$C$2:$C$485,$C29),"")</f>
        <v/>
      </c>
      <c r="AC29" s="24" t="str">
        <f>IF(ISNUMBER(AVERAGEIFS(Observed!AC$2:AC$485,Observed!$A$2:$A$485,$A29,Observed!$C$2:$C$485,$C29)),AVERAGEIFS(Observed!AC$2:AC$485,Observed!$A$2:$A$485,$A29,Observed!$C$2:$C$485,$C29),"")</f>
        <v/>
      </c>
      <c r="AD29" s="24" t="str">
        <f>IF(ISNUMBER(AVERAGEIFS(Observed!AD$2:AD$485,Observed!$A$2:$A$485,$A29,Observed!$C$2:$C$485,$C29)),AVERAGEIFS(Observed!AD$2:AD$485,Observed!$A$2:$A$485,$A29,Observed!$C$2:$C$485,$C29),"")</f>
        <v/>
      </c>
      <c r="AE29" s="24">
        <f>IF(ISNUMBER(AVERAGEIFS(Observed!AE$2:AE$485,Observed!$A$2:$A$485,$A29,Observed!$C$2:$C$485,$C29)),AVERAGEIFS(Observed!AE$2:AE$485,Observed!$A$2:$A$485,$A29,Observed!$C$2:$C$485,$C29),"")</f>
        <v>19.45</v>
      </c>
      <c r="AF29" s="25">
        <f>IF(ISNUMBER(AVERAGEIFS(Observed!AF$2:AF$485,Observed!$A$2:$A$485,$A29,Observed!$C$2:$C$485,$C29)),AVERAGEIFS(Observed!AF$2:AF$485,Observed!$A$2:$A$485,$A29,Observed!$C$2:$C$485,$C29),"")</f>
        <v>2.9499999999999998E-2</v>
      </c>
      <c r="AG29" s="25">
        <f>IF(ISNUMBER(AVERAGEIFS(Observed!AG$2:AG$485,Observed!$A$2:$A$485,$A29,Observed!$C$2:$C$485,$C29)),AVERAGEIFS(Observed!AG$2:AG$485,Observed!$A$2:$A$485,$A29,Observed!$C$2:$C$485,$C29),"")</f>
        <v>2.9499999999999998E-2</v>
      </c>
      <c r="AH29" s="25" t="str">
        <f>IF(ISNUMBER(AVERAGEIFS(Observed!AH$2:AH$485,Observed!$A$2:$A$485,$A29,Observed!$C$2:$C$485,$C29)),AVERAGEIFS(Observed!AH$2:AH$485,Observed!$A$2:$A$485,$A29,Observed!$C$2:$C$485,$C29),"")</f>
        <v/>
      </c>
      <c r="AI29" s="24" t="str">
        <f>IF(ISNUMBER(AVERAGEIFS(Observed!AI$2:AI$485,Observed!$A$2:$A$485,$A29,Observed!$C$2:$C$485,$C29)),AVERAGEIFS(Observed!AI$2:AI$485,Observed!$A$2:$A$485,$A29,Observed!$C$2:$C$485,$C29),"")</f>
        <v/>
      </c>
      <c r="AJ29" s="25">
        <f>IF(ISNUMBER(AVERAGEIFS(Observed!AJ$2:AJ$485,Observed!$A$2:$A$485,$A29,Observed!$C$2:$C$485,$C29)),AVERAGEIFS(Observed!AJ$2:AJ$485,Observed!$A$2:$A$485,$A29,Observed!$C$2:$C$485,$C29),"")</f>
        <v>8.5499999999999993E-2</v>
      </c>
      <c r="AK29" s="25">
        <f>IF(ISNUMBER(AVERAGEIFS(Observed!AK$2:AK$485,Observed!$A$2:$A$485,$A29,Observed!$C$2:$C$485,$C29)),AVERAGEIFS(Observed!AK$2:AK$485,Observed!$A$2:$A$485,$A29,Observed!$C$2:$C$485,$C29),"")</f>
        <v>1.5E-3</v>
      </c>
      <c r="AL29" s="25">
        <f>IF(ISNUMBER(AVERAGEIFS(Observed!AL$2:AL$485,Observed!$A$2:$A$485,$A29,Observed!$C$2:$C$485,$C29)),AVERAGEIFS(Observed!AL$2:AL$485,Observed!$A$2:$A$485,$A29,Observed!$C$2:$C$485,$C29),"")</f>
        <v>0.27500000000000002</v>
      </c>
      <c r="AM29" s="25">
        <f>IF(ISNUMBER(AVERAGEIFS(Observed!AM$2:AM$485,Observed!$A$2:$A$485,$A29,Observed!$C$2:$C$485,$C29)),AVERAGEIFS(Observed!AM$2:AM$485,Observed!$A$2:$A$485,$A29,Observed!$C$2:$C$485,$C29),"")</f>
        <v>0.54400000000000004</v>
      </c>
      <c r="AN29" s="25">
        <f>IF(ISNUMBER(AVERAGEIFS(Observed!AN$2:AN$485,Observed!$A$2:$A$485,$A29,Observed!$C$2:$C$485,$C29)),AVERAGEIFS(Observed!AN$2:AN$485,Observed!$A$2:$A$485,$A29,Observed!$C$2:$C$485,$C29),"")</f>
        <v>0.09</v>
      </c>
      <c r="AO29" s="25" t="str">
        <f>IF(ISNUMBER(AVERAGEIFS(Observed!AO$2:AO$485,Observed!$A$2:$A$485,$A29,Observed!$C$2:$C$485,$C29)),AVERAGEIFS(Observed!AO$2:AO$485,Observed!$A$2:$A$485,$A29,Observed!$C$2:$C$485,$C29),"")</f>
        <v/>
      </c>
      <c r="AP29" s="25" t="str">
        <f>IF(ISNUMBER(AVERAGEIFS(Observed!AP$2:AP$485,Observed!$A$2:$A$485,$A29,Observed!$C$2:$C$485,$C29)),AVERAGEIFS(Observed!AP$2:AP$485,Observed!$A$2:$A$485,$A29,Observed!$C$2:$C$485,$C29),"")</f>
        <v/>
      </c>
      <c r="AQ29" s="24" t="str">
        <f>IF(ISNUMBER(AVERAGEIFS(Observed!AQ$2:AQ$485,Observed!$A$2:$A$485,$A29,Observed!$C$2:$C$485,$C29)),AVERAGEIFS(Observed!AQ$2:AQ$485,Observed!$A$2:$A$485,$A29,Observed!$C$2:$C$485,$C29),"")</f>
        <v/>
      </c>
      <c r="AR29" s="25" t="str">
        <f>IF(ISNUMBER(AVERAGEIFS(Observed!AR$2:AR$485,Observed!$A$2:$A$485,$A29,Observed!$C$2:$C$485,$C29)),AVERAGEIFS(Observed!AR$2:AR$485,Observed!$A$2:$A$485,$A29,Observed!$C$2:$C$485,$C29),"")</f>
        <v/>
      </c>
      <c r="AS29" s="24">
        <f>IF(ISNUMBER(AVERAGEIFS(Observed!AS$2:AS$485,Observed!$A$2:$A$485,$A29,Observed!$C$2:$C$485,$C29)),AVERAGEIFS(Observed!AS$2:AS$485,Observed!$A$2:$A$485,$A29,Observed!$C$2:$C$485,$C29),"")</f>
        <v>3.9449999999999998</v>
      </c>
      <c r="AT29" s="24">
        <f>IF(ISNUMBER(AVERAGEIFS(Observed!AT$2:AT$485,Observed!$A$2:$A$485,$A29,Observed!$C$2:$C$485,$C29)),AVERAGEIFS(Observed!AT$2:AT$485,Observed!$A$2:$A$485,$A29,Observed!$C$2:$C$485,$C29),"")</f>
        <v>24.968666666666667</v>
      </c>
      <c r="AU29" s="2">
        <f>COUNTIFS(Observed!$A$2:$A$485,$A29,Observed!$C$2:$C$485,$C29)</f>
        <v>3</v>
      </c>
      <c r="AV29" s="2">
        <f>COUNT(M29:AT29)</f>
        <v>13</v>
      </c>
    </row>
    <row r="30" spans="1:48" x14ac:dyDescent="0.25">
      <c r="A30" s="4" t="s">
        <v>30</v>
      </c>
      <c r="B30" t="s">
        <v>25</v>
      </c>
      <c r="C30" s="3">
        <v>42163</v>
      </c>
      <c r="D30">
        <v>1</v>
      </c>
      <c r="E30">
        <v>350</v>
      </c>
      <c r="G30">
        <v>350</v>
      </c>
      <c r="H30" s="2" t="s">
        <v>50</v>
      </c>
      <c r="I30" s="2" t="s">
        <v>23</v>
      </c>
      <c r="J30">
        <v>5</v>
      </c>
      <c r="K30" s="2" t="s">
        <v>21</v>
      </c>
      <c r="L30" s="23" t="str">
        <f>IF(ISNUMBER(AVERAGEIFS(Observed!L$2:L$485,Observed!$A$2:$A$485,$A30,Observed!$C$2:$C$485,$C30)),AVERAGEIFS(Observed!L$2:L$485,Observed!$A$2:$A$485,$A30,Observed!$C$2:$C$485,$C30),"")</f>
        <v/>
      </c>
      <c r="M30" s="24" t="str">
        <f>IF(ISNUMBER(AVERAGEIFS(Observed!M$2:M$485,Observed!$A$2:$A$485,$A30,Observed!$C$2:$C$485,$C30)),AVERAGEIFS(Observed!M$2:M$485,Observed!$A$2:$A$485,$A30,Observed!$C$2:$C$485,$C30),"")</f>
        <v/>
      </c>
      <c r="N30" s="24">
        <f>IF(ISNUMBER(AVERAGEIFS(Observed!N$2:N$485,Observed!$A$2:$A$485,$A30,Observed!$C$2:$C$485,$C30)),AVERAGEIFS(Observed!N$2:N$485,Observed!$A$2:$A$485,$A30,Observed!$C$2:$C$485,$C30),"")</f>
        <v>169.8</v>
      </c>
      <c r="O30" s="24">
        <f>IF(ISNUMBER(AVERAGEIFS(Observed!O$2:O$485,Observed!$A$2:$A$485,$A30,Observed!$C$2:$C$485,$C30)),AVERAGEIFS(Observed!O$2:O$485,Observed!$A$2:$A$485,$A30,Observed!$C$2:$C$485,$C30),"")</f>
        <v>169.8</v>
      </c>
      <c r="P30" s="24">
        <f>IF(ISNUMBER(AVERAGEIFS(Observed!P$2:P$485,Observed!$A$2:$A$485,$A30,Observed!$C$2:$C$485,$C30)),AVERAGEIFS(Observed!P$2:P$485,Observed!$A$2:$A$485,$A30,Observed!$C$2:$C$485,$C30),"")</f>
        <v>950.67000000000007</v>
      </c>
      <c r="Q30" s="25" t="str">
        <f>IF(ISNUMBER(AVERAGEIFS(Observed!Q$2:Q$485,Observed!$A$2:$A$485,$A30,Observed!$C$2:$C$485,$C30)),AVERAGEIFS(Observed!Q$2:Q$485,Observed!$A$2:$A$485,$A30,Observed!$C$2:$C$485,$C30),"")</f>
        <v/>
      </c>
      <c r="R30" s="25" t="str">
        <f>IF(ISNUMBER(AVERAGEIFS(Observed!R$2:R$485,Observed!$A$2:$A$485,$A30,Observed!$C$2:$C$485,$C30)),AVERAGEIFS(Observed!R$2:R$485,Observed!$A$2:$A$485,$A30,Observed!$C$2:$C$485,$C30),"")</f>
        <v/>
      </c>
      <c r="S30" s="25" t="str">
        <f>IF(ISNUMBER(AVERAGEIFS(Observed!S$2:S$485,Observed!$A$2:$A$485,$A30,Observed!$C$2:$C$485,$C30)),AVERAGEIFS(Observed!S$2:S$485,Observed!$A$2:$A$485,$A30,Observed!$C$2:$C$485,$C30),"")</f>
        <v/>
      </c>
      <c r="T30" s="24" t="str">
        <f>IF(ISNUMBER(AVERAGEIFS(Observed!T$2:T$485,Observed!$A$2:$A$485,$A30,Observed!$C$2:$C$485,$C30)),AVERAGEIFS(Observed!T$2:T$485,Observed!$A$2:$A$485,$A30,Observed!$C$2:$C$485,$C30),"")</f>
        <v/>
      </c>
      <c r="U30" s="26" t="str">
        <f>IF(ISNUMBER(AVERAGEIFS(Observed!U$2:U$485,Observed!$A$2:$A$485,$A30,Observed!$C$2:$C$485,$C30)),AVERAGEIFS(Observed!U$2:U$485,Observed!$A$2:$A$485,$A30,Observed!$C$2:$C$485,$C30),"")</f>
        <v/>
      </c>
      <c r="V30" s="26" t="str">
        <f>IF(ISNUMBER(AVERAGEIFS(Observed!V$2:V$485,Observed!$A$2:$A$485,$A30,Observed!$C$2:$C$485,$C30)),AVERAGEIFS(Observed!V$2:V$485,Observed!$A$2:$A$485,$A30,Observed!$C$2:$C$485,$C30),"")</f>
        <v/>
      </c>
      <c r="W30" s="24" t="str">
        <f>IF(ISNUMBER(AVERAGEIFS(Observed!W$2:W$485,Observed!$A$2:$A$485,$A30,Observed!$C$2:$C$485,$C30)),AVERAGEIFS(Observed!W$2:W$485,Observed!$A$2:$A$485,$A30,Observed!$C$2:$C$485,$C30),"")</f>
        <v/>
      </c>
      <c r="X30" s="24" t="str">
        <f>IF(ISNUMBER(AVERAGEIFS(Observed!X$2:X$485,Observed!$A$2:$A$485,$A30,Observed!$C$2:$C$485,$C30)),AVERAGEIFS(Observed!X$2:X$485,Observed!$A$2:$A$485,$A30,Observed!$C$2:$C$485,$C30),"")</f>
        <v/>
      </c>
      <c r="Y30" s="24" t="str">
        <f>IF(ISNUMBER(AVERAGEIFS(Observed!Y$2:Y$485,Observed!$A$2:$A$485,$A30,Observed!$C$2:$C$485,$C30)),AVERAGEIFS(Observed!Y$2:Y$485,Observed!$A$2:$A$485,$A30,Observed!$C$2:$C$485,$C30),"")</f>
        <v/>
      </c>
      <c r="Z30" s="24" t="str">
        <f>IF(ISNUMBER(AVERAGEIFS(Observed!Z$2:Z$485,Observed!$A$2:$A$485,$A30,Observed!$C$2:$C$485,$C30)),AVERAGEIFS(Observed!Z$2:Z$485,Observed!$A$2:$A$485,$A30,Observed!$C$2:$C$485,$C30),"")</f>
        <v/>
      </c>
      <c r="AA30" s="24" t="str">
        <f>IF(ISNUMBER(AVERAGEIFS(Observed!AA$2:AA$485,Observed!$A$2:$A$485,$A30,Observed!$C$2:$C$485,$C30)),AVERAGEIFS(Observed!AA$2:AA$485,Observed!$A$2:$A$485,$A30,Observed!$C$2:$C$485,$C30),"")</f>
        <v/>
      </c>
      <c r="AB30" s="24" t="str">
        <f>IF(ISNUMBER(AVERAGEIFS(Observed!AB$2:AB$485,Observed!$A$2:$A$485,$A30,Observed!$C$2:$C$485,$C30)),AVERAGEIFS(Observed!AB$2:AB$485,Observed!$A$2:$A$485,$A30,Observed!$C$2:$C$485,$C30),"")</f>
        <v/>
      </c>
      <c r="AC30" s="24" t="str">
        <f>IF(ISNUMBER(AVERAGEIFS(Observed!AC$2:AC$485,Observed!$A$2:$A$485,$A30,Observed!$C$2:$C$485,$C30)),AVERAGEIFS(Observed!AC$2:AC$485,Observed!$A$2:$A$485,$A30,Observed!$C$2:$C$485,$C30),"")</f>
        <v/>
      </c>
      <c r="AD30" s="24" t="str">
        <f>IF(ISNUMBER(AVERAGEIFS(Observed!AD$2:AD$485,Observed!$A$2:$A$485,$A30,Observed!$C$2:$C$485,$C30)),AVERAGEIFS(Observed!AD$2:AD$485,Observed!$A$2:$A$485,$A30,Observed!$C$2:$C$485,$C30),"")</f>
        <v/>
      </c>
      <c r="AE30" s="24">
        <f>IF(ISNUMBER(AVERAGEIFS(Observed!AE$2:AE$485,Observed!$A$2:$A$485,$A30,Observed!$C$2:$C$485,$C30)),AVERAGEIFS(Observed!AE$2:AE$485,Observed!$A$2:$A$485,$A30,Observed!$C$2:$C$485,$C30),"")</f>
        <v>19.05</v>
      </c>
      <c r="AF30" s="25">
        <f>IF(ISNUMBER(AVERAGEIFS(Observed!AF$2:AF$485,Observed!$A$2:$A$485,$A30,Observed!$C$2:$C$485,$C30)),AVERAGEIFS(Observed!AF$2:AF$485,Observed!$A$2:$A$485,$A30,Observed!$C$2:$C$485,$C30),"")</f>
        <v>2.8999999999999998E-2</v>
      </c>
      <c r="AG30" s="25">
        <f>IF(ISNUMBER(AVERAGEIFS(Observed!AG$2:AG$485,Observed!$A$2:$A$485,$A30,Observed!$C$2:$C$485,$C30)),AVERAGEIFS(Observed!AG$2:AG$485,Observed!$A$2:$A$485,$A30,Observed!$C$2:$C$485,$C30),"")</f>
        <v>2.8999999999999998E-2</v>
      </c>
      <c r="AH30" s="25" t="str">
        <f>IF(ISNUMBER(AVERAGEIFS(Observed!AH$2:AH$485,Observed!$A$2:$A$485,$A30,Observed!$C$2:$C$485,$C30)),AVERAGEIFS(Observed!AH$2:AH$485,Observed!$A$2:$A$485,$A30,Observed!$C$2:$C$485,$C30),"")</f>
        <v/>
      </c>
      <c r="AI30" s="24" t="str">
        <f>IF(ISNUMBER(AVERAGEIFS(Observed!AI$2:AI$485,Observed!$A$2:$A$485,$A30,Observed!$C$2:$C$485,$C30)),AVERAGEIFS(Observed!AI$2:AI$485,Observed!$A$2:$A$485,$A30,Observed!$C$2:$C$485,$C30),"")</f>
        <v/>
      </c>
      <c r="AJ30" s="25">
        <f>IF(ISNUMBER(AVERAGEIFS(Observed!AJ$2:AJ$485,Observed!$A$2:$A$485,$A30,Observed!$C$2:$C$485,$C30)),AVERAGEIFS(Observed!AJ$2:AJ$485,Observed!$A$2:$A$485,$A30,Observed!$C$2:$C$485,$C30),"")</f>
        <v>7.6999999999999999E-2</v>
      </c>
      <c r="AK30" s="25">
        <f>IF(ISNUMBER(AVERAGEIFS(Observed!AK$2:AK$485,Observed!$A$2:$A$485,$A30,Observed!$C$2:$C$485,$C30)),AVERAGEIFS(Observed!AK$2:AK$485,Observed!$A$2:$A$485,$A30,Observed!$C$2:$C$485,$C30),"")</f>
        <v>0</v>
      </c>
      <c r="AL30" s="25">
        <f>IF(ISNUMBER(AVERAGEIFS(Observed!AL$2:AL$485,Observed!$A$2:$A$485,$A30,Observed!$C$2:$C$485,$C30)),AVERAGEIFS(Observed!AL$2:AL$485,Observed!$A$2:$A$485,$A30,Observed!$C$2:$C$485,$C30),"")</f>
        <v>0.39500000000000002</v>
      </c>
      <c r="AM30" s="25">
        <f>IF(ISNUMBER(AVERAGEIFS(Observed!AM$2:AM$485,Observed!$A$2:$A$485,$A30,Observed!$C$2:$C$485,$C30)),AVERAGEIFS(Observed!AM$2:AM$485,Observed!$A$2:$A$485,$A30,Observed!$C$2:$C$485,$C30),"")</f>
        <v>0.47549999999999998</v>
      </c>
      <c r="AN30" s="25">
        <f>IF(ISNUMBER(AVERAGEIFS(Observed!AN$2:AN$485,Observed!$A$2:$A$485,$A30,Observed!$C$2:$C$485,$C30)),AVERAGEIFS(Observed!AN$2:AN$485,Observed!$A$2:$A$485,$A30,Observed!$C$2:$C$485,$C30),"")</f>
        <v>4.7E-2</v>
      </c>
      <c r="AO30" s="25" t="str">
        <f>IF(ISNUMBER(AVERAGEIFS(Observed!AO$2:AO$485,Observed!$A$2:$A$485,$A30,Observed!$C$2:$C$485,$C30)),AVERAGEIFS(Observed!AO$2:AO$485,Observed!$A$2:$A$485,$A30,Observed!$C$2:$C$485,$C30),"")</f>
        <v/>
      </c>
      <c r="AP30" s="25" t="str">
        <f>IF(ISNUMBER(AVERAGEIFS(Observed!AP$2:AP$485,Observed!$A$2:$A$485,$A30,Observed!$C$2:$C$485,$C30)),AVERAGEIFS(Observed!AP$2:AP$485,Observed!$A$2:$A$485,$A30,Observed!$C$2:$C$485,$C30),"")</f>
        <v/>
      </c>
      <c r="AQ30" s="24" t="str">
        <f>IF(ISNUMBER(AVERAGEIFS(Observed!AQ$2:AQ$485,Observed!$A$2:$A$485,$A30,Observed!$C$2:$C$485,$C30)),AVERAGEIFS(Observed!AQ$2:AQ$485,Observed!$A$2:$A$485,$A30,Observed!$C$2:$C$485,$C30),"")</f>
        <v/>
      </c>
      <c r="AR30" s="25" t="str">
        <f>IF(ISNUMBER(AVERAGEIFS(Observed!AR$2:AR$485,Observed!$A$2:$A$485,$A30,Observed!$C$2:$C$485,$C30)),AVERAGEIFS(Observed!AR$2:AR$485,Observed!$A$2:$A$485,$A30,Observed!$C$2:$C$485,$C30),"")</f>
        <v/>
      </c>
      <c r="AS30" s="24">
        <f>IF(ISNUMBER(AVERAGEIFS(Observed!AS$2:AS$485,Observed!$A$2:$A$485,$A30,Observed!$C$2:$C$485,$C30)),AVERAGEIFS(Observed!AS$2:AS$485,Observed!$A$2:$A$485,$A30,Observed!$C$2:$C$485,$C30),"")</f>
        <v>4.9186666666666667</v>
      </c>
      <c r="AT30" s="24">
        <f>IF(ISNUMBER(AVERAGEIFS(Observed!AT$2:AT$485,Observed!$A$2:$A$485,$A30,Observed!$C$2:$C$485,$C30)),AVERAGEIFS(Observed!AT$2:AT$485,Observed!$A$2:$A$485,$A30,Observed!$C$2:$C$485,$C30),"")</f>
        <v>25.91033333333333</v>
      </c>
      <c r="AU30" s="2">
        <f>COUNTIFS(Observed!$A$2:$A$485,$A30,Observed!$C$2:$C$485,$C30)</f>
        <v>3</v>
      </c>
      <c r="AV30" s="2">
        <f>COUNT(M30:AT30)</f>
        <v>13</v>
      </c>
    </row>
    <row r="31" spans="1:48" x14ac:dyDescent="0.25">
      <c r="A31" s="4" t="s">
        <v>29</v>
      </c>
      <c r="B31" t="s">
        <v>25</v>
      </c>
      <c r="C31" s="3">
        <v>42163</v>
      </c>
      <c r="D31">
        <v>1</v>
      </c>
      <c r="E31">
        <v>500</v>
      </c>
      <c r="G31">
        <v>500</v>
      </c>
      <c r="H31" s="2" t="s">
        <v>50</v>
      </c>
      <c r="I31" s="2" t="s">
        <v>23</v>
      </c>
      <c r="J31">
        <v>5</v>
      </c>
      <c r="K31" s="2" t="s">
        <v>21</v>
      </c>
      <c r="L31" s="23" t="str">
        <f>IF(ISNUMBER(AVERAGEIFS(Observed!L$2:L$485,Observed!$A$2:$A$485,$A31,Observed!$C$2:$C$485,$C31)),AVERAGEIFS(Observed!L$2:L$485,Observed!$A$2:$A$485,$A31,Observed!$C$2:$C$485,$C31),"")</f>
        <v/>
      </c>
      <c r="M31" s="24" t="str">
        <f>IF(ISNUMBER(AVERAGEIFS(Observed!M$2:M$485,Observed!$A$2:$A$485,$A31,Observed!$C$2:$C$485,$C31)),AVERAGEIFS(Observed!M$2:M$485,Observed!$A$2:$A$485,$A31,Observed!$C$2:$C$485,$C31),"")</f>
        <v/>
      </c>
      <c r="N31" s="24">
        <f>IF(ISNUMBER(AVERAGEIFS(Observed!N$2:N$485,Observed!$A$2:$A$485,$A31,Observed!$C$2:$C$485,$C31)),AVERAGEIFS(Observed!N$2:N$485,Observed!$A$2:$A$485,$A31,Observed!$C$2:$C$485,$C31),"")</f>
        <v>210.375</v>
      </c>
      <c r="O31" s="24">
        <f>IF(ISNUMBER(AVERAGEIFS(Observed!O$2:O$485,Observed!$A$2:$A$485,$A31,Observed!$C$2:$C$485,$C31)),AVERAGEIFS(Observed!O$2:O$485,Observed!$A$2:$A$485,$A31,Observed!$C$2:$C$485,$C31),"")</f>
        <v>210.375</v>
      </c>
      <c r="P31" s="24">
        <f>IF(ISNUMBER(AVERAGEIFS(Observed!P$2:P$485,Observed!$A$2:$A$485,$A31,Observed!$C$2:$C$485,$C31)),AVERAGEIFS(Observed!P$2:P$485,Observed!$A$2:$A$485,$A31,Observed!$C$2:$C$485,$C31),"")</f>
        <v>1115.7650000000001</v>
      </c>
      <c r="Q31" s="25" t="str">
        <f>IF(ISNUMBER(AVERAGEIFS(Observed!Q$2:Q$485,Observed!$A$2:$A$485,$A31,Observed!$C$2:$C$485,$C31)),AVERAGEIFS(Observed!Q$2:Q$485,Observed!$A$2:$A$485,$A31,Observed!$C$2:$C$485,$C31),"")</f>
        <v/>
      </c>
      <c r="R31" s="25" t="str">
        <f>IF(ISNUMBER(AVERAGEIFS(Observed!R$2:R$485,Observed!$A$2:$A$485,$A31,Observed!$C$2:$C$485,$C31)),AVERAGEIFS(Observed!R$2:R$485,Observed!$A$2:$A$485,$A31,Observed!$C$2:$C$485,$C31),"")</f>
        <v/>
      </c>
      <c r="S31" s="25" t="str">
        <f>IF(ISNUMBER(AVERAGEIFS(Observed!S$2:S$485,Observed!$A$2:$A$485,$A31,Observed!$C$2:$C$485,$C31)),AVERAGEIFS(Observed!S$2:S$485,Observed!$A$2:$A$485,$A31,Observed!$C$2:$C$485,$C31),"")</f>
        <v/>
      </c>
      <c r="T31" s="24" t="str">
        <f>IF(ISNUMBER(AVERAGEIFS(Observed!T$2:T$485,Observed!$A$2:$A$485,$A31,Observed!$C$2:$C$485,$C31)),AVERAGEIFS(Observed!T$2:T$485,Observed!$A$2:$A$485,$A31,Observed!$C$2:$C$485,$C31),"")</f>
        <v/>
      </c>
      <c r="U31" s="26" t="str">
        <f>IF(ISNUMBER(AVERAGEIFS(Observed!U$2:U$485,Observed!$A$2:$A$485,$A31,Observed!$C$2:$C$485,$C31)),AVERAGEIFS(Observed!U$2:U$485,Observed!$A$2:$A$485,$A31,Observed!$C$2:$C$485,$C31),"")</f>
        <v/>
      </c>
      <c r="V31" s="26" t="str">
        <f>IF(ISNUMBER(AVERAGEIFS(Observed!V$2:V$485,Observed!$A$2:$A$485,$A31,Observed!$C$2:$C$485,$C31)),AVERAGEIFS(Observed!V$2:V$485,Observed!$A$2:$A$485,$A31,Observed!$C$2:$C$485,$C31),"")</f>
        <v/>
      </c>
      <c r="W31" s="24" t="str">
        <f>IF(ISNUMBER(AVERAGEIFS(Observed!W$2:W$485,Observed!$A$2:$A$485,$A31,Observed!$C$2:$C$485,$C31)),AVERAGEIFS(Observed!W$2:W$485,Observed!$A$2:$A$485,$A31,Observed!$C$2:$C$485,$C31),"")</f>
        <v/>
      </c>
      <c r="X31" s="24" t="str">
        <f>IF(ISNUMBER(AVERAGEIFS(Observed!X$2:X$485,Observed!$A$2:$A$485,$A31,Observed!$C$2:$C$485,$C31)),AVERAGEIFS(Observed!X$2:X$485,Observed!$A$2:$A$485,$A31,Observed!$C$2:$C$485,$C31),"")</f>
        <v/>
      </c>
      <c r="Y31" s="24" t="str">
        <f>IF(ISNUMBER(AVERAGEIFS(Observed!Y$2:Y$485,Observed!$A$2:$A$485,$A31,Observed!$C$2:$C$485,$C31)),AVERAGEIFS(Observed!Y$2:Y$485,Observed!$A$2:$A$485,$A31,Observed!$C$2:$C$485,$C31),"")</f>
        <v/>
      </c>
      <c r="Z31" s="24" t="str">
        <f>IF(ISNUMBER(AVERAGEIFS(Observed!Z$2:Z$485,Observed!$A$2:$A$485,$A31,Observed!$C$2:$C$485,$C31)),AVERAGEIFS(Observed!Z$2:Z$485,Observed!$A$2:$A$485,$A31,Observed!$C$2:$C$485,$C31),"")</f>
        <v/>
      </c>
      <c r="AA31" s="24" t="str">
        <f>IF(ISNUMBER(AVERAGEIFS(Observed!AA$2:AA$485,Observed!$A$2:$A$485,$A31,Observed!$C$2:$C$485,$C31)),AVERAGEIFS(Observed!AA$2:AA$485,Observed!$A$2:$A$485,$A31,Observed!$C$2:$C$485,$C31),"")</f>
        <v/>
      </c>
      <c r="AB31" s="24" t="str">
        <f>IF(ISNUMBER(AVERAGEIFS(Observed!AB$2:AB$485,Observed!$A$2:$A$485,$A31,Observed!$C$2:$C$485,$C31)),AVERAGEIFS(Observed!AB$2:AB$485,Observed!$A$2:$A$485,$A31,Observed!$C$2:$C$485,$C31),"")</f>
        <v/>
      </c>
      <c r="AC31" s="24" t="str">
        <f>IF(ISNUMBER(AVERAGEIFS(Observed!AC$2:AC$485,Observed!$A$2:$A$485,$A31,Observed!$C$2:$C$485,$C31)),AVERAGEIFS(Observed!AC$2:AC$485,Observed!$A$2:$A$485,$A31,Observed!$C$2:$C$485,$C31),"")</f>
        <v/>
      </c>
      <c r="AD31" s="24" t="str">
        <f>IF(ISNUMBER(AVERAGEIFS(Observed!AD$2:AD$485,Observed!$A$2:$A$485,$A31,Observed!$C$2:$C$485,$C31)),AVERAGEIFS(Observed!AD$2:AD$485,Observed!$A$2:$A$485,$A31,Observed!$C$2:$C$485,$C31),"")</f>
        <v/>
      </c>
      <c r="AE31" s="24">
        <f>IF(ISNUMBER(AVERAGEIFS(Observed!AE$2:AE$485,Observed!$A$2:$A$485,$A31,Observed!$C$2:$C$485,$C31)),AVERAGEIFS(Observed!AE$2:AE$485,Observed!$A$2:$A$485,$A31,Observed!$C$2:$C$485,$C31),"")</f>
        <v>20.350000000000001</v>
      </c>
      <c r="AF31" s="25">
        <f>IF(ISNUMBER(AVERAGEIFS(Observed!AF$2:AF$485,Observed!$A$2:$A$485,$A31,Observed!$C$2:$C$485,$C31)),AVERAGEIFS(Observed!AF$2:AF$485,Observed!$A$2:$A$485,$A31,Observed!$C$2:$C$485,$C31),"")</f>
        <v>3.1E-2</v>
      </c>
      <c r="AG31" s="25">
        <f>IF(ISNUMBER(AVERAGEIFS(Observed!AG$2:AG$485,Observed!$A$2:$A$485,$A31,Observed!$C$2:$C$485,$C31)),AVERAGEIFS(Observed!AG$2:AG$485,Observed!$A$2:$A$485,$A31,Observed!$C$2:$C$485,$C31),"")</f>
        <v>3.1E-2</v>
      </c>
      <c r="AH31" s="25" t="str">
        <f>IF(ISNUMBER(AVERAGEIFS(Observed!AH$2:AH$485,Observed!$A$2:$A$485,$A31,Observed!$C$2:$C$485,$C31)),AVERAGEIFS(Observed!AH$2:AH$485,Observed!$A$2:$A$485,$A31,Observed!$C$2:$C$485,$C31),"")</f>
        <v/>
      </c>
      <c r="AI31" s="24" t="str">
        <f>IF(ISNUMBER(AVERAGEIFS(Observed!AI$2:AI$485,Observed!$A$2:$A$485,$A31,Observed!$C$2:$C$485,$C31)),AVERAGEIFS(Observed!AI$2:AI$485,Observed!$A$2:$A$485,$A31,Observed!$C$2:$C$485,$C31),"")</f>
        <v/>
      </c>
      <c r="AJ31" s="25">
        <f>IF(ISNUMBER(AVERAGEIFS(Observed!AJ$2:AJ$485,Observed!$A$2:$A$485,$A31,Observed!$C$2:$C$485,$C31)),AVERAGEIFS(Observed!AJ$2:AJ$485,Observed!$A$2:$A$485,$A31,Observed!$C$2:$C$485,$C31),"")</f>
        <v>0.09</v>
      </c>
      <c r="AK31" s="25">
        <f>IF(ISNUMBER(AVERAGEIFS(Observed!AK$2:AK$485,Observed!$A$2:$A$485,$A31,Observed!$C$2:$C$485,$C31)),AVERAGEIFS(Observed!AK$2:AK$485,Observed!$A$2:$A$485,$A31,Observed!$C$2:$C$485,$C31),"")</f>
        <v>0</v>
      </c>
      <c r="AL31" s="25">
        <f>IF(ISNUMBER(AVERAGEIFS(Observed!AL$2:AL$485,Observed!$A$2:$A$485,$A31,Observed!$C$2:$C$485,$C31)),AVERAGEIFS(Observed!AL$2:AL$485,Observed!$A$2:$A$485,$A31,Observed!$C$2:$C$485,$C31),"")</f>
        <v>0.40200000000000002</v>
      </c>
      <c r="AM31" s="25">
        <f>IF(ISNUMBER(AVERAGEIFS(Observed!AM$2:AM$485,Observed!$A$2:$A$485,$A31,Observed!$C$2:$C$485,$C31)),AVERAGEIFS(Observed!AM$2:AM$485,Observed!$A$2:$A$485,$A31,Observed!$C$2:$C$485,$C31),"")</f>
        <v>0.39600000000000002</v>
      </c>
      <c r="AN31" s="25">
        <f>IF(ISNUMBER(AVERAGEIFS(Observed!AN$2:AN$485,Observed!$A$2:$A$485,$A31,Observed!$C$2:$C$485,$C31)),AVERAGEIFS(Observed!AN$2:AN$485,Observed!$A$2:$A$485,$A31,Observed!$C$2:$C$485,$C31),"")</f>
        <v>0.10100000000000001</v>
      </c>
      <c r="AO31" s="25" t="str">
        <f>IF(ISNUMBER(AVERAGEIFS(Observed!AO$2:AO$485,Observed!$A$2:$A$485,$A31,Observed!$C$2:$C$485,$C31)),AVERAGEIFS(Observed!AO$2:AO$485,Observed!$A$2:$A$485,$A31,Observed!$C$2:$C$485,$C31),"")</f>
        <v/>
      </c>
      <c r="AP31" s="25">
        <f>IF(ISNUMBER(AVERAGEIFS(Observed!AP$2:AP$485,Observed!$A$2:$A$485,$A31,Observed!$C$2:$C$485,$C31)),AVERAGEIFS(Observed!AP$2:AP$485,Observed!$A$2:$A$485,$A31,Observed!$C$2:$C$485,$C31),"")</f>
        <v>2E-3</v>
      </c>
      <c r="AQ31" s="24" t="str">
        <f>IF(ISNUMBER(AVERAGEIFS(Observed!AQ$2:AQ$485,Observed!$A$2:$A$485,$A31,Observed!$C$2:$C$485,$C31)),AVERAGEIFS(Observed!AQ$2:AQ$485,Observed!$A$2:$A$485,$A31,Observed!$C$2:$C$485,$C31),"")</f>
        <v/>
      </c>
      <c r="AR31" s="25" t="str">
        <f>IF(ISNUMBER(AVERAGEIFS(Observed!AR$2:AR$485,Observed!$A$2:$A$485,$A31,Observed!$C$2:$C$485,$C31)),AVERAGEIFS(Observed!AR$2:AR$485,Observed!$A$2:$A$485,$A31,Observed!$C$2:$C$485,$C31),"")</f>
        <v/>
      </c>
      <c r="AS31" s="24">
        <f>IF(ISNUMBER(AVERAGEIFS(Observed!AS$2:AS$485,Observed!$A$2:$A$485,$A31,Observed!$C$2:$C$485,$C31)),AVERAGEIFS(Observed!AS$2:AS$485,Observed!$A$2:$A$485,$A31,Observed!$C$2:$C$485,$C31),"")</f>
        <v>6.5213333333333336</v>
      </c>
      <c r="AT31" s="24">
        <f>IF(ISNUMBER(AVERAGEIFS(Observed!AT$2:AT$485,Observed!$A$2:$A$485,$A31,Observed!$C$2:$C$485,$C31)),AVERAGEIFS(Observed!AT$2:AT$485,Observed!$A$2:$A$485,$A31,Observed!$C$2:$C$485,$C31),"")</f>
        <v>32.637</v>
      </c>
      <c r="AU31" s="2">
        <f>COUNTIFS(Observed!$A$2:$A$485,$A31,Observed!$C$2:$C$485,$C31)</f>
        <v>3</v>
      </c>
      <c r="AV31" s="2">
        <f>COUNT(M31:AT31)</f>
        <v>14</v>
      </c>
    </row>
    <row r="32" spans="1:48" x14ac:dyDescent="0.25">
      <c r="A32" s="4" t="s">
        <v>26</v>
      </c>
      <c r="B32" t="s">
        <v>25</v>
      </c>
      <c r="C32" s="3">
        <v>42254</v>
      </c>
      <c r="D32">
        <v>1</v>
      </c>
      <c r="E32">
        <v>0</v>
      </c>
      <c r="G32">
        <v>0</v>
      </c>
      <c r="H32" s="2" t="s">
        <v>51</v>
      </c>
      <c r="I32" s="2" t="s">
        <v>31</v>
      </c>
      <c r="J32">
        <v>6</v>
      </c>
      <c r="K32" s="2" t="s">
        <v>21</v>
      </c>
      <c r="L32" s="23" t="str">
        <f>IF(ISNUMBER(AVERAGEIFS(Observed!L$2:L$485,Observed!$A$2:$A$485,$A32,Observed!$C$2:$C$485,$C32)),AVERAGEIFS(Observed!L$2:L$485,Observed!$A$2:$A$485,$A32,Observed!$C$2:$C$485,$C32),"")</f>
        <v/>
      </c>
      <c r="M32" s="24" t="str">
        <f>IF(ISNUMBER(AVERAGEIFS(Observed!M$2:M$485,Observed!$A$2:$A$485,$A32,Observed!$C$2:$C$485,$C32)),AVERAGEIFS(Observed!M$2:M$485,Observed!$A$2:$A$485,$A32,Observed!$C$2:$C$485,$C32),"")</f>
        <v/>
      </c>
      <c r="N32" s="24">
        <f>IF(ISNUMBER(AVERAGEIFS(Observed!N$2:N$485,Observed!$A$2:$A$485,$A32,Observed!$C$2:$C$485,$C32)),AVERAGEIFS(Observed!N$2:N$485,Observed!$A$2:$A$485,$A32,Observed!$C$2:$C$485,$C32),"")</f>
        <v>68.063333333333333</v>
      </c>
      <c r="O32" s="24">
        <f>IF(ISNUMBER(AVERAGEIFS(Observed!O$2:O$485,Observed!$A$2:$A$485,$A32,Observed!$C$2:$C$485,$C32)),AVERAGEIFS(Observed!O$2:O$485,Observed!$A$2:$A$485,$A32,Observed!$C$2:$C$485,$C32),"")</f>
        <v>68.063333333333333</v>
      </c>
      <c r="P32" s="24">
        <f>IF(ISNUMBER(AVERAGEIFS(Observed!P$2:P$485,Observed!$A$2:$A$485,$A32,Observed!$C$2:$C$485,$C32)),AVERAGEIFS(Observed!P$2:P$485,Observed!$A$2:$A$485,$A32,Observed!$C$2:$C$485,$C32),"")</f>
        <v>68.063333333333333</v>
      </c>
      <c r="Q32" s="25" t="str">
        <f>IF(ISNUMBER(AVERAGEIFS(Observed!Q$2:Q$485,Observed!$A$2:$A$485,$A32,Observed!$C$2:$C$485,$C32)),AVERAGEIFS(Observed!Q$2:Q$485,Observed!$A$2:$A$485,$A32,Observed!$C$2:$C$485,$C32),"")</f>
        <v/>
      </c>
      <c r="R32" s="25" t="str">
        <f>IF(ISNUMBER(AVERAGEIFS(Observed!R$2:R$485,Observed!$A$2:$A$485,$A32,Observed!$C$2:$C$485,$C32)),AVERAGEIFS(Observed!R$2:R$485,Observed!$A$2:$A$485,$A32,Observed!$C$2:$C$485,$C32),"")</f>
        <v/>
      </c>
      <c r="S32" s="25" t="str">
        <f>IF(ISNUMBER(AVERAGEIFS(Observed!S$2:S$485,Observed!$A$2:$A$485,$A32,Observed!$C$2:$C$485,$C32)),AVERAGEIFS(Observed!S$2:S$485,Observed!$A$2:$A$485,$A32,Observed!$C$2:$C$485,$C32),"")</f>
        <v/>
      </c>
      <c r="T32" s="24" t="str">
        <f>IF(ISNUMBER(AVERAGEIFS(Observed!T$2:T$485,Observed!$A$2:$A$485,$A32,Observed!$C$2:$C$485,$C32)),AVERAGEIFS(Observed!T$2:T$485,Observed!$A$2:$A$485,$A32,Observed!$C$2:$C$485,$C32),"")</f>
        <v/>
      </c>
      <c r="U32" s="26" t="str">
        <f>IF(ISNUMBER(AVERAGEIFS(Observed!U$2:U$485,Observed!$A$2:$A$485,$A32,Observed!$C$2:$C$485,$C32)),AVERAGEIFS(Observed!U$2:U$485,Observed!$A$2:$A$485,$A32,Observed!$C$2:$C$485,$C32),"")</f>
        <v/>
      </c>
      <c r="V32" s="26" t="str">
        <f>IF(ISNUMBER(AVERAGEIFS(Observed!V$2:V$485,Observed!$A$2:$A$485,$A32,Observed!$C$2:$C$485,$C32)),AVERAGEIFS(Observed!V$2:V$485,Observed!$A$2:$A$485,$A32,Observed!$C$2:$C$485,$C32),"")</f>
        <v/>
      </c>
      <c r="W32" s="24" t="str">
        <f>IF(ISNUMBER(AVERAGEIFS(Observed!W$2:W$485,Observed!$A$2:$A$485,$A32,Observed!$C$2:$C$485,$C32)),AVERAGEIFS(Observed!W$2:W$485,Observed!$A$2:$A$485,$A32,Observed!$C$2:$C$485,$C32),"")</f>
        <v/>
      </c>
      <c r="X32" s="24" t="str">
        <f>IF(ISNUMBER(AVERAGEIFS(Observed!X$2:X$485,Observed!$A$2:$A$485,$A32,Observed!$C$2:$C$485,$C32)),AVERAGEIFS(Observed!X$2:X$485,Observed!$A$2:$A$485,$A32,Observed!$C$2:$C$485,$C32),"")</f>
        <v/>
      </c>
      <c r="Y32" s="24" t="str">
        <f>IF(ISNUMBER(AVERAGEIFS(Observed!Y$2:Y$485,Observed!$A$2:$A$485,$A32,Observed!$C$2:$C$485,$C32)),AVERAGEIFS(Observed!Y$2:Y$485,Observed!$A$2:$A$485,$A32,Observed!$C$2:$C$485,$C32),"")</f>
        <v/>
      </c>
      <c r="Z32" s="24" t="str">
        <f>IF(ISNUMBER(AVERAGEIFS(Observed!Z$2:Z$485,Observed!$A$2:$A$485,$A32,Observed!$C$2:$C$485,$C32)),AVERAGEIFS(Observed!Z$2:Z$485,Observed!$A$2:$A$485,$A32,Observed!$C$2:$C$485,$C32),"")</f>
        <v/>
      </c>
      <c r="AA32" s="24" t="str">
        <f>IF(ISNUMBER(AVERAGEIFS(Observed!AA$2:AA$485,Observed!$A$2:$A$485,$A32,Observed!$C$2:$C$485,$C32)),AVERAGEIFS(Observed!AA$2:AA$485,Observed!$A$2:$A$485,$A32,Observed!$C$2:$C$485,$C32),"")</f>
        <v/>
      </c>
      <c r="AB32" s="24" t="str">
        <f>IF(ISNUMBER(AVERAGEIFS(Observed!AB$2:AB$485,Observed!$A$2:$A$485,$A32,Observed!$C$2:$C$485,$C32)),AVERAGEIFS(Observed!AB$2:AB$485,Observed!$A$2:$A$485,$A32,Observed!$C$2:$C$485,$C32),"")</f>
        <v/>
      </c>
      <c r="AC32" s="24" t="str">
        <f>IF(ISNUMBER(AVERAGEIFS(Observed!AC$2:AC$485,Observed!$A$2:$A$485,$A32,Observed!$C$2:$C$485,$C32)),AVERAGEIFS(Observed!AC$2:AC$485,Observed!$A$2:$A$485,$A32,Observed!$C$2:$C$485,$C32),"")</f>
        <v/>
      </c>
      <c r="AD32" s="24" t="str">
        <f>IF(ISNUMBER(AVERAGEIFS(Observed!AD$2:AD$485,Observed!$A$2:$A$485,$A32,Observed!$C$2:$C$485,$C32)),AVERAGEIFS(Observed!AD$2:AD$485,Observed!$A$2:$A$485,$A32,Observed!$C$2:$C$485,$C32),"")</f>
        <v/>
      </c>
      <c r="AE32" s="24">
        <f>IF(ISNUMBER(AVERAGEIFS(Observed!AE$2:AE$485,Observed!$A$2:$A$485,$A32,Observed!$C$2:$C$485,$C32)),AVERAGEIFS(Observed!AE$2:AE$485,Observed!$A$2:$A$485,$A32,Observed!$C$2:$C$485,$C32),"")</f>
        <v>21.733333333333334</v>
      </c>
      <c r="AF32" s="25">
        <f>IF(ISNUMBER(AVERAGEIFS(Observed!AF$2:AF$485,Observed!$A$2:$A$485,$A32,Observed!$C$2:$C$485,$C32)),AVERAGEIFS(Observed!AF$2:AF$485,Observed!$A$2:$A$485,$A32,Observed!$C$2:$C$485,$C32),"")</f>
        <v>3.266666666666667E-2</v>
      </c>
      <c r="AG32" s="25">
        <f>IF(ISNUMBER(AVERAGEIFS(Observed!AG$2:AG$485,Observed!$A$2:$A$485,$A32,Observed!$C$2:$C$485,$C32)),AVERAGEIFS(Observed!AG$2:AG$485,Observed!$A$2:$A$485,$A32,Observed!$C$2:$C$485,$C32),"")</f>
        <v>3.266666666666667E-2</v>
      </c>
      <c r="AH32" s="25" t="str">
        <f>IF(ISNUMBER(AVERAGEIFS(Observed!AH$2:AH$485,Observed!$A$2:$A$485,$A32,Observed!$C$2:$C$485,$C32)),AVERAGEIFS(Observed!AH$2:AH$485,Observed!$A$2:$A$485,$A32,Observed!$C$2:$C$485,$C32),"")</f>
        <v/>
      </c>
      <c r="AI32" s="24" t="str">
        <f>IF(ISNUMBER(AVERAGEIFS(Observed!AI$2:AI$485,Observed!$A$2:$A$485,$A32,Observed!$C$2:$C$485,$C32)),AVERAGEIFS(Observed!AI$2:AI$485,Observed!$A$2:$A$485,$A32,Observed!$C$2:$C$485,$C32),"")</f>
        <v/>
      </c>
      <c r="AJ32" s="25">
        <f>IF(ISNUMBER(AVERAGEIFS(Observed!AJ$2:AJ$485,Observed!$A$2:$A$485,$A32,Observed!$C$2:$C$485,$C32)),AVERAGEIFS(Observed!AJ$2:AJ$485,Observed!$A$2:$A$485,$A32,Observed!$C$2:$C$485,$C32),"")</f>
        <v>0.03</v>
      </c>
      <c r="AK32" s="25">
        <f>IF(ISNUMBER(AVERAGEIFS(Observed!AK$2:AK$485,Observed!$A$2:$A$485,$A32,Observed!$C$2:$C$485,$C32)),AVERAGEIFS(Observed!AK$2:AK$485,Observed!$A$2:$A$485,$A32,Observed!$C$2:$C$485,$C32),"")</f>
        <v>1.1999999999999999E-2</v>
      </c>
      <c r="AL32" s="25">
        <f>IF(ISNUMBER(AVERAGEIFS(Observed!AL$2:AL$485,Observed!$A$2:$A$485,$A32,Observed!$C$2:$C$485,$C32)),AVERAGEIFS(Observed!AL$2:AL$485,Observed!$A$2:$A$485,$A32,Observed!$C$2:$C$485,$C32),"")</f>
        <v>9.5333333333333339E-2</v>
      </c>
      <c r="AM32" s="25">
        <f>IF(ISNUMBER(AVERAGEIFS(Observed!AM$2:AM$485,Observed!$A$2:$A$485,$A32,Observed!$C$2:$C$485,$C32)),AVERAGEIFS(Observed!AM$2:AM$485,Observed!$A$2:$A$485,$A32,Observed!$C$2:$C$485,$C32),"")</f>
        <v>0.54433333333333334</v>
      </c>
      <c r="AN32" s="25">
        <f>IF(ISNUMBER(AVERAGEIFS(Observed!AN$2:AN$485,Observed!$A$2:$A$485,$A32,Observed!$C$2:$C$485,$C32)),AVERAGEIFS(Observed!AN$2:AN$485,Observed!$A$2:$A$485,$A32,Observed!$C$2:$C$485,$C32),"")</f>
        <v>0.3106666666666667</v>
      </c>
      <c r="AO32" s="25" t="str">
        <f>IF(ISNUMBER(AVERAGEIFS(Observed!AO$2:AO$485,Observed!$A$2:$A$485,$A32,Observed!$C$2:$C$485,$C32)),AVERAGEIFS(Observed!AO$2:AO$485,Observed!$A$2:$A$485,$A32,Observed!$C$2:$C$485,$C32),"")</f>
        <v/>
      </c>
      <c r="AP32" s="25" t="str">
        <f>IF(ISNUMBER(AVERAGEIFS(Observed!AP$2:AP$485,Observed!$A$2:$A$485,$A32,Observed!$C$2:$C$485,$C32)),AVERAGEIFS(Observed!AP$2:AP$485,Observed!$A$2:$A$485,$A32,Observed!$C$2:$C$485,$C32),"")</f>
        <v/>
      </c>
      <c r="AQ32" s="24" t="str">
        <f>IF(ISNUMBER(AVERAGEIFS(Observed!AQ$2:AQ$485,Observed!$A$2:$A$485,$A32,Observed!$C$2:$C$485,$C32)),AVERAGEIFS(Observed!AQ$2:AQ$485,Observed!$A$2:$A$485,$A32,Observed!$C$2:$C$485,$C32),"")</f>
        <v/>
      </c>
      <c r="AR32" s="25" t="str">
        <f>IF(ISNUMBER(AVERAGEIFS(Observed!AR$2:AR$485,Observed!$A$2:$A$485,$A32,Observed!$C$2:$C$485,$C32)),AVERAGEIFS(Observed!AR$2:AR$485,Observed!$A$2:$A$485,$A32,Observed!$C$2:$C$485,$C32),"")</f>
        <v/>
      </c>
      <c r="AS32" s="24">
        <f>IF(ISNUMBER(AVERAGEIFS(Observed!AS$2:AS$485,Observed!$A$2:$A$485,$A32,Observed!$C$2:$C$485,$C32)),AVERAGEIFS(Observed!AS$2:AS$485,Observed!$A$2:$A$485,$A32,Observed!$C$2:$C$485,$C32),"")</f>
        <v>2.0876666666666668</v>
      </c>
      <c r="AT32" s="24">
        <f>IF(ISNUMBER(AVERAGEIFS(Observed!AT$2:AT$485,Observed!$A$2:$A$485,$A32,Observed!$C$2:$C$485,$C32)),AVERAGEIFS(Observed!AT$2:AT$485,Observed!$A$2:$A$485,$A32,Observed!$C$2:$C$485,$C32),"")</f>
        <v>2.0876666666666668</v>
      </c>
      <c r="AU32" s="2">
        <f>COUNTIFS(Observed!$A$2:$A$485,$A32,Observed!$C$2:$C$485,$C32)</f>
        <v>3</v>
      </c>
      <c r="AV32" s="2">
        <f>COUNT(M32:AT32)</f>
        <v>13</v>
      </c>
    </row>
    <row r="33" spans="1:48" x14ac:dyDescent="0.25">
      <c r="A33" s="4" t="s">
        <v>28</v>
      </c>
      <c r="B33" t="s">
        <v>25</v>
      </c>
      <c r="C33" s="3">
        <v>42254</v>
      </c>
      <c r="D33">
        <v>1</v>
      </c>
      <c r="E33">
        <v>50</v>
      </c>
      <c r="G33">
        <v>50</v>
      </c>
      <c r="H33" s="2" t="s">
        <v>51</v>
      </c>
      <c r="I33" s="2" t="s">
        <v>31</v>
      </c>
      <c r="J33">
        <v>6</v>
      </c>
      <c r="K33" s="2" t="s">
        <v>21</v>
      </c>
      <c r="L33" s="23" t="str">
        <f>IF(ISNUMBER(AVERAGEIFS(Observed!L$2:L$485,Observed!$A$2:$A$485,$A33,Observed!$C$2:$C$485,$C33)),AVERAGEIFS(Observed!L$2:L$485,Observed!$A$2:$A$485,$A33,Observed!$C$2:$C$485,$C33),"")</f>
        <v/>
      </c>
      <c r="M33" s="24" t="str">
        <f>IF(ISNUMBER(AVERAGEIFS(Observed!M$2:M$485,Observed!$A$2:$A$485,$A33,Observed!$C$2:$C$485,$C33)),AVERAGEIFS(Observed!M$2:M$485,Observed!$A$2:$A$485,$A33,Observed!$C$2:$C$485,$C33),"")</f>
        <v/>
      </c>
      <c r="N33" s="24">
        <f>IF(ISNUMBER(AVERAGEIFS(Observed!N$2:N$485,Observed!$A$2:$A$485,$A33,Observed!$C$2:$C$485,$C33)),AVERAGEIFS(Observed!N$2:N$485,Observed!$A$2:$A$485,$A33,Observed!$C$2:$C$485,$C33),"")</f>
        <v>77.813333333333333</v>
      </c>
      <c r="O33" s="24">
        <f>IF(ISNUMBER(AVERAGEIFS(Observed!O$2:O$485,Observed!$A$2:$A$485,$A33,Observed!$C$2:$C$485,$C33)),AVERAGEIFS(Observed!O$2:O$485,Observed!$A$2:$A$485,$A33,Observed!$C$2:$C$485,$C33),"")</f>
        <v>77.813333333333333</v>
      </c>
      <c r="P33" s="24">
        <f>IF(ISNUMBER(AVERAGEIFS(Observed!P$2:P$485,Observed!$A$2:$A$485,$A33,Observed!$C$2:$C$485,$C33)),AVERAGEIFS(Observed!P$2:P$485,Observed!$A$2:$A$485,$A33,Observed!$C$2:$C$485,$C33),"")</f>
        <v>77.813333333333333</v>
      </c>
      <c r="Q33" s="25" t="str">
        <f>IF(ISNUMBER(AVERAGEIFS(Observed!Q$2:Q$485,Observed!$A$2:$A$485,$A33,Observed!$C$2:$C$485,$C33)),AVERAGEIFS(Observed!Q$2:Q$485,Observed!$A$2:$A$485,$A33,Observed!$C$2:$C$485,$C33),"")</f>
        <v/>
      </c>
      <c r="R33" s="25" t="str">
        <f>IF(ISNUMBER(AVERAGEIFS(Observed!R$2:R$485,Observed!$A$2:$A$485,$A33,Observed!$C$2:$C$485,$C33)),AVERAGEIFS(Observed!R$2:R$485,Observed!$A$2:$A$485,$A33,Observed!$C$2:$C$485,$C33),"")</f>
        <v/>
      </c>
      <c r="S33" s="25" t="str">
        <f>IF(ISNUMBER(AVERAGEIFS(Observed!S$2:S$485,Observed!$A$2:$A$485,$A33,Observed!$C$2:$C$485,$C33)),AVERAGEIFS(Observed!S$2:S$485,Observed!$A$2:$A$485,$A33,Observed!$C$2:$C$485,$C33),"")</f>
        <v/>
      </c>
      <c r="T33" s="24" t="str">
        <f>IF(ISNUMBER(AVERAGEIFS(Observed!T$2:T$485,Observed!$A$2:$A$485,$A33,Observed!$C$2:$C$485,$C33)),AVERAGEIFS(Observed!T$2:T$485,Observed!$A$2:$A$485,$A33,Observed!$C$2:$C$485,$C33),"")</f>
        <v/>
      </c>
      <c r="U33" s="26" t="str">
        <f>IF(ISNUMBER(AVERAGEIFS(Observed!U$2:U$485,Observed!$A$2:$A$485,$A33,Observed!$C$2:$C$485,$C33)),AVERAGEIFS(Observed!U$2:U$485,Observed!$A$2:$A$485,$A33,Observed!$C$2:$C$485,$C33),"")</f>
        <v/>
      </c>
      <c r="V33" s="26" t="str">
        <f>IF(ISNUMBER(AVERAGEIFS(Observed!V$2:V$485,Observed!$A$2:$A$485,$A33,Observed!$C$2:$C$485,$C33)),AVERAGEIFS(Observed!V$2:V$485,Observed!$A$2:$A$485,$A33,Observed!$C$2:$C$485,$C33),"")</f>
        <v/>
      </c>
      <c r="W33" s="24" t="str">
        <f>IF(ISNUMBER(AVERAGEIFS(Observed!W$2:W$485,Observed!$A$2:$A$485,$A33,Observed!$C$2:$C$485,$C33)),AVERAGEIFS(Observed!W$2:W$485,Observed!$A$2:$A$485,$A33,Observed!$C$2:$C$485,$C33),"")</f>
        <v/>
      </c>
      <c r="X33" s="24" t="str">
        <f>IF(ISNUMBER(AVERAGEIFS(Observed!X$2:X$485,Observed!$A$2:$A$485,$A33,Observed!$C$2:$C$485,$C33)),AVERAGEIFS(Observed!X$2:X$485,Observed!$A$2:$A$485,$A33,Observed!$C$2:$C$485,$C33),"")</f>
        <v/>
      </c>
      <c r="Y33" s="24" t="str">
        <f>IF(ISNUMBER(AVERAGEIFS(Observed!Y$2:Y$485,Observed!$A$2:$A$485,$A33,Observed!$C$2:$C$485,$C33)),AVERAGEIFS(Observed!Y$2:Y$485,Observed!$A$2:$A$485,$A33,Observed!$C$2:$C$485,$C33),"")</f>
        <v/>
      </c>
      <c r="Z33" s="24" t="str">
        <f>IF(ISNUMBER(AVERAGEIFS(Observed!Z$2:Z$485,Observed!$A$2:$A$485,$A33,Observed!$C$2:$C$485,$C33)),AVERAGEIFS(Observed!Z$2:Z$485,Observed!$A$2:$A$485,$A33,Observed!$C$2:$C$485,$C33),"")</f>
        <v/>
      </c>
      <c r="AA33" s="24" t="str">
        <f>IF(ISNUMBER(AVERAGEIFS(Observed!AA$2:AA$485,Observed!$A$2:$A$485,$A33,Observed!$C$2:$C$485,$C33)),AVERAGEIFS(Observed!AA$2:AA$485,Observed!$A$2:$A$485,$A33,Observed!$C$2:$C$485,$C33),"")</f>
        <v/>
      </c>
      <c r="AB33" s="24" t="str">
        <f>IF(ISNUMBER(AVERAGEIFS(Observed!AB$2:AB$485,Observed!$A$2:$A$485,$A33,Observed!$C$2:$C$485,$C33)),AVERAGEIFS(Observed!AB$2:AB$485,Observed!$A$2:$A$485,$A33,Observed!$C$2:$C$485,$C33),"")</f>
        <v/>
      </c>
      <c r="AC33" s="24" t="str">
        <f>IF(ISNUMBER(AVERAGEIFS(Observed!AC$2:AC$485,Observed!$A$2:$A$485,$A33,Observed!$C$2:$C$485,$C33)),AVERAGEIFS(Observed!AC$2:AC$485,Observed!$A$2:$A$485,$A33,Observed!$C$2:$C$485,$C33),"")</f>
        <v/>
      </c>
      <c r="AD33" s="24" t="str">
        <f>IF(ISNUMBER(AVERAGEIFS(Observed!AD$2:AD$485,Observed!$A$2:$A$485,$A33,Observed!$C$2:$C$485,$C33)),AVERAGEIFS(Observed!AD$2:AD$485,Observed!$A$2:$A$485,$A33,Observed!$C$2:$C$485,$C33),"")</f>
        <v/>
      </c>
      <c r="AE33" s="24">
        <f>IF(ISNUMBER(AVERAGEIFS(Observed!AE$2:AE$485,Observed!$A$2:$A$485,$A33,Observed!$C$2:$C$485,$C33)),AVERAGEIFS(Observed!AE$2:AE$485,Observed!$A$2:$A$485,$A33,Observed!$C$2:$C$485,$C33),"")</f>
        <v>20.233333333333334</v>
      </c>
      <c r="AF33" s="25">
        <f>IF(ISNUMBER(AVERAGEIFS(Observed!AF$2:AF$485,Observed!$A$2:$A$485,$A33,Observed!$C$2:$C$485,$C33)),AVERAGEIFS(Observed!AF$2:AF$485,Observed!$A$2:$A$485,$A33,Observed!$C$2:$C$485,$C33),"")</f>
        <v>3.0333333333333334E-2</v>
      </c>
      <c r="AG33" s="25">
        <f>IF(ISNUMBER(AVERAGEIFS(Observed!AG$2:AG$485,Observed!$A$2:$A$485,$A33,Observed!$C$2:$C$485,$C33)),AVERAGEIFS(Observed!AG$2:AG$485,Observed!$A$2:$A$485,$A33,Observed!$C$2:$C$485,$C33),"")</f>
        <v>3.0333333333333334E-2</v>
      </c>
      <c r="AH33" s="25" t="str">
        <f>IF(ISNUMBER(AVERAGEIFS(Observed!AH$2:AH$485,Observed!$A$2:$A$485,$A33,Observed!$C$2:$C$485,$C33)),AVERAGEIFS(Observed!AH$2:AH$485,Observed!$A$2:$A$485,$A33,Observed!$C$2:$C$485,$C33),"")</f>
        <v/>
      </c>
      <c r="AI33" s="24" t="str">
        <f>IF(ISNUMBER(AVERAGEIFS(Observed!AI$2:AI$485,Observed!$A$2:$A$485,$A33,Observed!$C$2:$C$485,$C33)),AVERAGEIFS(Observed!AI$2:AI$485,Observed!$A$2:$A$485,$A33,Observed!$C$2:$C$485,$C33),"")</f>
        <v/>
      </c>
      <c r="AJ33" s="25">
        <f>IF(ISNUMBER(AVERAGEIFS(Observed!AJ$2:AJ$485,Observed!$A$2:$A$485,$A33,Observed!$C$2:$C$485,$C33)),AVERAGEIFS(Observed!AJ$2:AJ$485,Observed!$A$2:$A$485,$A33,Observed!$C$2:$C$485,$C33),"")</f>
        <v>7.9666666666666663E-2</v>
      </c>
      <c r="AK33" s="25">
        <f>IF(ISNUMBER(AVERAGEIFS(Observed!AK$2:AK$485,Observed!$A$2:$A$485,$A33,Observed!$C$2:$C$485,$C33)),AVERAGEIFS(Observed!AK$2:AK$485,Observed!$A$2:$A$485,$A33,Observed!$C$2:$C$485,$C33),"")</f>
        <v>6.6666666666666671E-3</v>
      </c>
      <c r="AL33" s="25">
        <f>IF(ISNUMBER(AVERAGEIFS(Observed!AL$2:AL$485,Observed!$A$2:$A$485,$A33,Observed!$C$2:$C$485,$C33)),AVERAGEIFS(Observed!AL$2:AL$485,Observed!$A$2:$A$485,$A33,Observed!$C$2:$C$485,$C33),"")</f>
        <v>8.8000000000000009E-2</v>
      </c>
      <c r="AM33" s="25">
        <f>IF(ISNUMBER(AVERAGEIFS(Observed!AM$2:AM$485,Observed!$A$2:$A$485,$A33,Observed!$C$2:$C$485,$C33)),AVERAGEIFS(Observed!AM$2:AM$485,Observed!$A$2:$A$485,$A33,Observed!$C$2:$C$485,$C33),"")</f>
        <v>0.56133333333333335</v>
      </c>
      <c r="AN33" s="25">
        <f>IF(ISNUMBER(AVERAGEIFS(Observed!AN$2:AN$485,Observed!$A$2:$A$485,$A33,Observed!$C$2:$C$485,$C33)),AVERAGEIFS(Observed!AN$2:AN$485,Observed!$A$2:$A$485,$A33,Observed!$C$2:$C$485,$C33),"")</f>
        <v>0.25800000000000001</v>
      </c>
      <c r="AO33" s="25" t="str">
        <f>IF(ISNUMBER(AVERAGEIFS(Observed!AO$2:AO$485,Observed!$A$2:$A$485,$A33,Observed!$C$2:$C$485,$C33)),AVERAGEIFS(Observed!AO$2:AO$485,Observed!$A$2:$A$485,$A33,Observed!$C$2:$C$485,$C33),"")</f>
        <v/>
      </c>
      <c r="AP33" s="25">
        <f>IF(ISNUMBER(AVERAGEIFS(Observed!AP$2:AP$485,Observed!$A$2:$A$485,$A33,Observed!$C$2:$C$485,$C33)),AVERAGEIFS(Observed!AP$2:AP$485,Observed!$A$2:$A$485,$A33,Observed!$C$2:$C$485,$C33),"")</f>
        <v>0</v>
      </c>
      <c r="AQ33" s="24" t="str">
        <f>IF(ISNUMBER(AVERAGEIFS(Observed!AQ$2:AQ$485,Observed!$A$2:$A$485,$A33,Observed!$C$2:$C$485,$C33)),AVERAGEIFS(Observed!AQ$2:AQ$485,Observed!$A$2:$A$485,$A33,Observed!$C$2:$C$485,$C33),"")</f>
        <v/>
      </c>
      <c r="AR33" s="25" t="str">
        <f>IF(ISNUMBER(AVERAGEIFS(Observed!AR$2:AR$485,Observed!$A$2:$A$485,$A33,Observed!$C$2:$C$485,$C33)),AVERAGEIFS(Observed!AR$2:AR$485,Observed!$A$2:$A$485,$A33,Observed!$C$2:$C$485,$C33),"")</f>
        <v/>
      </c>
      <c r="AS33" s="24">
        <f>IF(ISNUMBER(AVERAGEIFS(Observed!AS$2:AS$485,Observed!$A$2:$A$485,$A33,Observed!$C$2:$C$485,$C33)),AVERAGEIFS(Observed!AS$2:AS$485,Observed!$A$2:$A$485,$A33,Observed!$C$2:$C$485,$C33),"")</f>
        <v>2.3976666666666664</v>
      </c>
      <c r="AT33" s="24">
        <f>IF(ISNUMBER(AVERAGEIFS(Observed!AT$2:AT$485,Observed!$A$2:$A$485,$A33,Observed!$C$2:$C$485,$C33)),AVERAGEIFS(Observed!AT$2:AT$485,Observed!$A$2:$A$485,$A33,Observed!$C$2:$C$485,$C33),"")</f>
        <v>2.3976666666666664</v>
      </c>
      <c r="AU33" s="2">
        <f>COUNTIFS(Observed!$A$2:$A$485,$A33,Observed!$C$2:$C$485,$C33)</f>
        <v>3</v>
      </c>
      <c r="AV33" s="2">
        <f>COUNT(M33:AT33)</f>
        <v>14</v>
      </c>
    </row>
    <row r="34" spans="1:48" x14ac:dyDescent="0.25">
      <c r="A34" s="4" t="s">
        <v>27</v>
      </c>
      <c r="B34" t="s">
        <v>25</v>
      </c>
      <c r="C34" s="3">
        <v>42254</v>
      </c>
      <c r="D34">
        <v>1</v>
      </c>
      <c r="E34">
        <v>100</v>
      </c>
      <c r="G34">
        <v>100</v>
      </c>
      <c r="H34" s="2" t="s">
        <v>51</v>
      </c>
      <c r="I34" s="2" t="s">
        <v>31</v>
      </c>
      <c r="J34">
        <v>6</v>
      </c>
      <c r="K34" s="2" t="s">
        <v>21</v>
      </c>
      <c r="L34" s="23" t="str">
        <f>IF(ISNUMBER(AVERAGEIFS(Observed!L$2:L$485,Observed!$A$2:$A$485,$A34,Observed!$C$2:$C$485,$C34)),AVERAGEIFS(Observed!L$2:L$485,Observed!$A$2:$A$485,$A34,Observed!$C$2:$C$485,$C34),"")</f>
        <v/>
      </c>
      <c r="M34" s="24" t="str">
        <f>IF(ISNUMBER(AVERAGEIFS(Observed!M$2:M$485,Observed!$A$2:$A$485,$A34,Observed!$C$2:$C$485,$C34)),AVERAGEIFS(Observed!M$2:M$485,Observed!$A$2:$A$485,$A34,Observed!$C$2:$C$485,$C34),"")</f>
        <v/>
      </c>
      <c r="N34" s="24">
        <f>IF(ISNUMBER(AVERAGEIFS(Observed!N$2:N$485,Observed!$A$2:$A$485,$A34,Observed!$C$2:$C$485,$C34)),AVERAGEIFS(Observed!N$2:N$485,Observed!$A$2:$A$485,$A34,Observed!$C$2:$C$485,$C34),"")</f>
        <v>87.573333333333338</v>
      </c>
      <c r="O34" s="24">
        <f>IF(ISNUMBER(AVERAGEIFS(Observed!O$2:O$485,Observed!$A$2:$A$485,$A34,Observed!$C$2:$C$485,$C34)),AVERAGEIFS(Observed!O$2:O$485,Observed!$A$2:$A$485,$A34,Observed!$C$2:$C$485,$C34),"")</f>
        <v>87.573333333333338</v>
      </c>
      <c r="P34" s="24">
        <f>IF(ISNUMBER(AVERAGEIFS(Observed!P$2:P$485,Observed!$A$2:$A$485,$A34,Observed!$C$2:$C$485,$C34)),AVERAGEIFS(Observed!P$2:P$485,Observed!$A$2:$A$485,$A34,Observed!$C$2:$C$485,$C34),"")</f>
        <v>87.573333333333338</v>
      </c>
      <c r="Q34" s="25" t="str">
        <f>IF(ISNUMBER(AVERAGEIFS(Observed!Q$2:Q$485,Observed!$A$2:$A$485,$A34,Observed!$C$2:$C$485,$C34)),AVERAGEIFS(Observed!Q$2:Q$485,Observed!$A$2:$A$485,$A34,Observed!$C$2:$C$485,$C34),"")</f>
        <v/>
      </c>
      <c r="R34" s="25" t="str">
        <f>IF(ISNUMBER(AVERAGEIFS(Observed!R$2:R$485,Observed!$A$2:$A$485,$A34,Observed!$C$2:$C$485,$C34)),AVERAGEIFS(Observed!R$2:R$485,Observed!$A$2:$A$485,$A34,Observed!$C$2:$C$485,$C34),"")</f>
        <v/>
      </c>
      <c r="S34" s="25" t="str">
        <f>IF(ISNUMBER(AVERAGEIFS(Observed!S$2:S$485,Observed!$A$2:$A$485,$A34,Observed!$C$2:$C$485,$C34)),AVERAGEIFS(Observed!S$2:S$485,Observed!$A$2:$A$485,$A34,Observed!$C$2:$C$485,$C34),"")</f>
        <v/>
      </c>
      <c r="T34" s="24" t="str">
        <f>IF(ISNUMBER(AVERAGEIFS(Observed!T$2:T$485,Observed!$A$2:$A$485,$A34,Observed!$C$2:$C$485,$C34)),AVERAGEIFS(Observed!T$2:T$485,Observed!$A$2:$A$485,$A34,Observed!$C$2:$C$485,$C34),"")</f>
        <v/>
      </c>
      <c r="U34" s="26" t="str">
        <f>IF(ISNUMBER(AVERAGEIFS(Observed!U$2:U$485,Observed!$A$2:$A$485,$A34,Observed!$C$2:$C$485,$C34)),AVERAGEIFS(Observed!U$2:U$485,Observed!$A$2:$A$485,$A34,Observed!$C$2:$C$485,$C34),"")</f>
        <v/>
      </c>
      <c r="V34" s="26" t="str">
        <f>IF(ISNUMBER(AVERAGEIFS(Observed!V$2:V$485,Observed!$A$2:$A$485,$A34,Observed!$C$2:$C$485,$C34)),AVERAGEIFS(Observed!V$2:V$485,Observed!$A$2:$A$485,$A34,Observed!$C$2:$C$485,$C34),"")</f>
        <v/>
      </c>
      <c r="W34" s="24" t="str">
        <f>IF(ISNUMBER(AVERAGEIFS(Observed!W$2:W$485,Observed!$A$2:$A$485,$A34,Observed!$C$2:$C$485,$C34)),AVERAGEIFS(Observed!W$2:W$485,Observed!$A$2:$A$485,$A34,Observed!$C$2:$C$485,$C34),"")</f>
        <v/>
      </c>
      <c r="X34" s="24" t="str">
        <f>IF(ISNUMBER(AVERAGEIFS(Observed!X$2:X$485,Observed!$A$2:$A$485,$A34,Observed!$C$2:$C$485,$C34)),AVERAGEIFS(Observed!X$2:X$485,Observed!$A$2:$A$485,$A34,Observed!$C$2:$C$485,$C34),"")</f>
        <v/>
      </c>
      <c r="Y34" s="24" t="str">
        <f>IF(ISNUMBER(AVERAGEIFS(Observed!Y$2:Y$485,Observed!$A$2:$A$485,$A34,Observed!$C$2:$C$485,$C34)),AVERAGEIFS(Observed!Y$2:Y$485,Observed!$A$2:$A$485,$A34,Observed!$C$2:$C$485,$C34),"")</f>
        <v/>
      </c>
      <c r="Z34" s="24" t="str">
        <f>IF(ISNUMBER(AVERAGEIFS(Observed!Z$2:Z$485,Observed!$A$2:$A$485,$A34,Observed!$C$2:$C$485,$C34)),AVERAGEIFS(Observed!Z$2:Z$485,Observed!$A$2:$A$485,$A34,Observed!$C$2:$C$485,$C34),"")</f>
        <v/>
      </c>
      <c r="AA34" s="24" t="str">
        <f>IF(ISNUMBER(AVERAGEIFS(Observed!AA$2:AA$485,Observed!$A$2:$A$485,$A34,Observed!$C$2:$C$485,$C34)),AVERAGEIFS(Observed!AA$2:AA$485,Observed!$A$2:$A$485,$A34,Observed!$C$2:$C$485,$C34),"")</f>
        <v/>
      </c>
      <c r="AB34" s="24" t="str">
        <f>IF(ISNUMBER(AVERAGEIFS(Observed!AB$2:AB$485,Observed!$A$2:$A$485,$A34,Observed!$C$2:$C$485,$C34)),AVERAGEIFS(Observed!AB$2:AB$485,Observed!$A$2:$A$485,$A34,Observed!$C$2:$C$485,$C34),"")</f>
        <v/>
      </c>
      <c r="AC34" s="24" t="str">
        <f>IF(ISNUMBER(AVERAGEIFS(Observed!AC$2:AC$485,Observed!$A$2:$A$485,$A34,Observed!$C$2:$C$485,$C34)),AVERAGEIFS(Observed!AC$2:AC$485,Observed!$A$2:$A$485,$A34,Observed!$C$2:$C$485,$C34),"")</f>
        <v/>
      </c>
      <c r="AD34" s="24" t="str">
        <f>IF(ISNUMBER(AVERAGEIFS(Observed!AD$2:AD$485,Observed!$A$2:$A$485,$A34,Observed!$C$2:$C$485,$C34)),AVERAGEIFS(Observed!AD$2:AD$485,Observed!$A$2:$A$485,$A34,Observed!$C$2:$C$485,$C34),"")</f>
        <v/>
      </c>
      <c r="AE34" s="24">
        <f>IF(ISNUMBER(AVERAGEIFS(Observed!AE$2:AE$485,Observed!$A$2:$A$485,$A34,Observed!$C$2:$C$485,$C34)),AVERAGEIFS(Observed!AE$2:AE$485,Observed!$A$2:$A$485,$A34,Observed!$C$2:$C$485,$C34),"")</f>
        <v>18.600000000000001</v>
      </c>
      <c r="AF34" s="25">
        <f>IF(ISNUMBER(AVERAGEIFS(Observed!AF$2:AF$485,Observed!$A$2:$A$485,$A34,Observed!$C$2:$C$485,$C34)),AVERAGEIFS(Observed!AF$2:AF$485,Observed!$A$2:$A$485,$A34,Observed!$C$2:$C$485,$C34),"")</f>
        <v>2.8000000000000001E-2</v>
      </c>
      <c r="AG34" s="25">
        <f>IF(ISNUMBER(AVERAGEIFS(Observed!AG$2:AG$485,Observed!$A$2:$A$485,$A34,Observed!$C$2:$C$485,$C34)),AVERAGEIFS(Observed!AG$2:AG$485,Observed!$A$2:$A$485,$A34,Observed!$C$2:$C$485,$C34),"")</f>
        <v>2.8000000000000001E-2</v>
      </c>
      <c r="AH34" s="25" t="str">
        <f>IF(ISNUMBER(AVERAGEIFS(Observed!AH$2:AH$485,Observed!$A$2:$A$485,$A34,Observed!$C$2:$C$485,$C34)),AVERAGEIFS(Observed!AH$2:AH$485,Observed!$A$2:$A$485,$A34,Observed!$C$2:$C$485,$C34),"")</f>
        <v/>
      </c>
      <c r="AI34" s="24" t="str">
        <f>IF(ISNUMBER(AVERAGEIFS(Observed!AI$2:AI$485,Observed!$A$2:$A$485,$A34,Observed!$C$2:$C$485,$C34)),AVERAGEIFS(Observed!AI$2:AI$485,Observed!$A$2:$A$485,$A34,Observed!$C$2:$C$485,$C34),"")</f>
        <v/>
      </c>
      <c r="AJ34" s="25">
        <f>IF(ISNUMBER(AVERAGEIFS(Observed!AJ$2:AJ$485,Observed!$A$2:$A$485,$A34,Observed!$C$2:$C$485,$C34)),AVERAGEIFS(Observed!AJ$2:AJ$485,Observed!$A$2:$A$485,$A34,Observed!$C$2:$C$485,$C34),"")</f>
        <v>4.3333333333333335E-2</v>
      </c>
      <c r="AK34" s="25">
        <f>IF(ISNUMBER(AVERAGEIFS(Observed!AK$2:AK$485,Observed!$A$2:$A$485,$A34,Observed!$C$2:$C$485,$C34)),AVERAGEIFS(Observed!AK$2:AK$485,Observed!$A$2:$A$485,$A34,Observed!$C$2:$C$485,$C34),"")</f>
        <v>5.6666666666666671E-3</v>
      </c>
      <c r="AL34" s="25">
        <f>IF(ISNUMBER(AVERAGEIFS(Observed!AL$2:AL$485,Observed!$A$2:$A$485,$A34,Observed!$C$2:$C$485,$C34)),AVERAGEIFS(Observed!AL$2:AL$485,Observed!$A$2:$A$485,$A34,Observed!$C$2:$C$485,$C34),"")</f>
        <v>0.122</v>
      </c>
      <c r="AM34" s="25">
        <f>IF(ISNUMBER(AVERAGEIFS(Observed!AM$2:AM$485,Observed!$A$2:$A$485,$A34,Observed!$C$2:$C$485,$C34)),AVERAGEIFS(Observed!AM$2:AM$485,Observed!$A$2:$A$485,$A34,Observed!$C$2:$C$485,$C34),"")</f>
        <v>0.65933333333333344</v>
      </c>
      <c r="AN34" s="25">
        <f>IF(ISNUMBER(AVERAGEIFS(Observed!AN$2:AN$485,Observed!$A$2:$A$485,$A34,Observed!$C$2:$C$485,$C34)),AVERAGEIFS(Observed!AN$2:AN$485,Observed!$A$2:$A$485,$A34,Observed!$C$2:$C$485,$C34),"")</f>
        <v>0.16366666666666665</v>
      </c>
      <c r="AO34" s="25" t="str">
        <f>IF(ISNUMBER(AVERAGEIFS(Observed!AO$2:AO$485,Observed!$A$2:$A$485,$A34,Observed!$C$2:$C$485,$C34)),AVERAGEIFS(Observed!AO$2:AO$485,Observed!$A$2:$A$485,$A34,Observed!$C$2:$C$485,$C34),"")</f>
        <v/>
      </c>
      <c r="AP34" s="25" t="str">
        <f>IF(ISNUMBER(AVERAGEIFS(Observed!AP$2:AP$485,Observed!$A$2:$A$485,$A34,Observed!$C$2:$C$485,$C34)),AVERAGEIFS(Observed!AP$2:AP$485,Observed!$A$2:$A$485,$A34,Observed!$C$2:$C$485,$C34),"")</f>
        <v/>
      </c>
      <c r="AQ34" s="24" t="str">
        <f>IF(ISNUMBER(AVERAGEIFS(Observed!AQ$2:AQ$485,Observed!$A$2:$A$485,$A34,Observed!$C$2:$C$485,$C34)),AVERAGEIFS(Observed!AQ$2:AQ$485,Observed!$A$2:$A$485,$A34,Observed!$C$2:$C$485,$C34),"")</f>
        <v/>
      </c>
      <c r="AR34" s="25" t="str">
        <f>IF(ISNUMBER(AVERAGEIFS(Observed!AR$2:AR$485,Observed!$A$2:$A$485,$A34,Observed!$C$2:$C$485,$C34)),AVERAGEIFS(Observed!AR$2:AR$485,Observed!$A$2:$A$485,$A34,Observed!$C$2:$C$485,$C34),"")</f>
        <v/>
      </c>
      <c r="AS34" s="24">
        <f>IF(ISNUMBER(AVERAGEIFS(Observed!AS$2:AS$485,Observed!$A$2:$A$485,$A34,Observed!$C$2:$C$485,$C34)),AVERAGEIFS(Observed!AS$2:AS$485,Observed!$A$2:$A$485,$A34,Observed!$C$2:$C$485,$C34),"")</f>
        <v>2.4916666666666667</v>
      </c>
      <c r="AT34" s="24">
        <f>IF(ISNUMBER(AVERAGEIFS(Observed!AT$2:AT$485,Observed!$A$2:$A$485,$A34,Observed!$C$2:$C$485,$C34)),AVERAGEIFS(Observed!AT$2:AT$485,Observed!$A$2:$A$485,$A34,Observed!$C$2:$C$485,$C34),"")</f>
        <v>2.4916666666666667</v>
      </c>
      <c r="AU34" s="2">
        <f>COUNTIFS(Observed!$A$2:$A$485,$A34,Observed!$C$2:$C$485,$C34)</f>
        <v>3</v>
      </c>
      <c r="AV34" s="2">
        <f>COUNT(M34:AT34)</f>
        <v>13</v>
      </c>
    </row>
    <row r="35" spans="1:48" x14ac:dyDescent="0.25">
      <c r="A35" s="4" t="s">
        <v>24</v>
      </c>
      <c r="B35" t="s">
        <v>25</v>
      </c>
      <c r="C35" s="3">
        <v>42254</v>
      </c>
      <c r="D35">
        <v>1</v>
      </c>
      <c r="E35">
        <v>200</v>
      </c>
      <c r="G35">
        <v>200</v>
      </c>
      <c r="H35" s="2" t="s">
        <v>51</v>
      </c>
      <c r="I35" s="2" t="s">
        <v>31</v>
      </c>
      <c r="J35">
        <v>6</v>
      </c>
      <c r="K35" s="2" t="s">
        <v>21</v>
      </c>
      <c r="L35" s="23" t="str">
        <f>IF(ISNUMBER(AVERAGEIFS(Observed!L$2:L$485,Observed!$A$2:$A$485,$A35,Observed!$C$2:$C$485,$C35)),AVERAGEIFS(Observed!L$2:L$485,Observed!$A$2:$A$485,$A35,Observed!$C$2:$C$485,$C35),"")</f>
        <v/>
      </c>
      <c r="M35" s="24" t="str">
        <f>IF(ISNUMBER(AVERAGEIFS(Observed!M$2:M$485,Observed!$A$2:$A$485,$A35,Observed!$C$2:$C$485,$C35)),AVERAGEIFS(Observed!M$2:M$485,Observed!$A$2:$A$485,$A35,Observed!$C$2:$C$485,$C35),"")</f>
        <v/>
      </c>
      <c r="N35" s="24">
        <f>IF(ISNUMBER(AVERAGEIFS(Observed!N$2:N$485,Observed!$A$2:$A$485,$A35,Observed!$C$2:$C$485,$C35)),AVERAGEIFS(Observed!N$2:N$485,Observed!$A$2:$A$485,$A35,Observed!$C$2:$C$485,$C35),"")</f>
        <v>97.21</v>
      </c>
      <c r="O35" s="24">
        <f>IF(ISNUMBER(AVERAGEIFS(Observed!O$2:O$485,Observed!$A$2:$A$485,$A35,Observed!$C$2:$C$485,$C35)),AVERAGEIFS(Observed!O$2:O$485,Observed!$A$2:$A$485,$A35,Observed!$C$2:$C$485,$C35),"")</f>
        <v>97.21</v>
      </c>
      <c r="P35" s="24">
        <f>IF(ISNUMBER(AVERAGEIFS(Observed!P$2:P$485,Observed!$A$2:$A$485,$A35,Observed!$C$2:$C$485,$C35)),AVERAGEIFS(Observed!P$2:P$485,Observed!$A$2:$A$485,$A35,Observed!$C$2:$C$485,$C35),"")</f>
        <v>97.21</v>
      </c>
      <c r="Q35" s="25" t="str">
        <f>IF(ISNUMBER(AVERAGEIFS(Observed!Q$2:Q$485,Observed!$A$2:$A$485,$A35,Observed!$C$2:$C$485,$C35)),AVERAGEIFS(Observed!Q$2:Q$485,Observed!$A$2:$A$485,$A35,Observed!$C$2:$C$485,$C35),"")</f>
        <v/>
      </c>
      <c r="R35" s="25" t="str">
        <f>IF(ISNUMBER(AVERAGEIFS(Observed!R$2:R$485,Observed!$A$2:$A$485,$A35,Observed!$C$2:$C$485,$C35)),AVERAGEIFS(Observed!R$2:R$485,Observed!$A$2:$A$485,$A35,Observed!$C$2:$C$485,$C35),"")</f>
        <v/>
      </c>
      <c r="S35" s="25" t="str">
        <f>IF(ISNUMBER(AVERAGEIFS(Observed!S$2:S$485,Observed!$A$2:$A$485,$A35,Observed!$C$2:$C$485,$C35)),AVERAGEIFS(Observed!S$2:S$485,Observed!$A$2:$A$485,$A35,Observed!$C$2:$C$485,$C35),"")</f>
        <v/>
      </c>
      <c r="T35" s="24" t="str">
        <f>IF(ISNUMBER(AVERAGEIFS(Observed!T$2:T$485,Observed!$A$2:$A$485,$A35,Observed!$C$2:$C$485,$C35)),AVERAGEIFS(Observed!T$2:T$485,Observed!$A$2:$A$485,$A35,Observed!$C$2:$C$485,$C35),"")</f>
        <v/>
      </c>
      <c r="U35" s="26" t="str">
        <f>IF(ISNUMBER(AVERAGEIFS(Observed!U$2:U$485,Observed!$A$2:$A$485,$A35,Observed!$C$2:$C$485,$C35)),AVERAGEIFS(Observed!U$2:U$485,Observed!$A$2:$A$485,$A35,Observed!$C$2:$C$485,$C35),"")</f>
        <v/>
      </c>
      <c r="V35" s="26" t="str">
        <f>IF(ISNUMBER(AVERAGEIFS(Observed!V$2:V$485,Observed!$A$2:$A$485,$A35,Observed!$C$2:$C$485,$C35)),AVERAGEIFS(Observed!V$2:V$485,Observed!$A$2:$A$485,$A35,Observed!$C$2:$C$485,$C35),"")</f>
        <v/>
      </c>
      <c r="W35" s="24" t="str">
        <f>IF(ISNUMBER(AVERAGEIFS(Observed!W$2:W$485,Observed!$A$2:$A$485,$A35,Observed!$C$2:$C$485,$C35)),AVERAGEIFS(Observed!W$2:W$485,Observed!$A$2:$A$485,$A35,Observed!$C$2:$C$485,$C35),"")</f>
        <v/>
      </c>
      <c r="X35" s="24" t="str">
        <f>IF(ISNUMBER(AVERAGEIFS(Observed!X$2:X$485,Observed!$A$2:$A$485,$A35,Observed!$C$2:$C$485,$C35)),AVERAGEIFS(Observed!X$2:X$485,Observed!$A$2:$A$485,$A35,Observed!$C$2:$C$485,$C35),"")</f>
        <v/>
      </c>
      <c r="Y35" s="24" t="str">
        <f>IF(ISNUMBER(AVERAGEIFS(Observed!Y$2:Y$485,Observed!$A$2:$A$485,$A35,Observed!$C$2:$C$485,$C35)),AVERAGEIFS(Observed!Y$2:Y$485,Observed!$A$2:$A$485,$A35,Observed!$C$2:$C$485,$C35),"")</f>
        <v/>
      </c>
      <c r="Z35" s="24" t="str">
        <f>IF(ISNUMBER(AVERAGEIFS(Observed!Z$2:Z$485,Observed!$A$2:$A$485,$A35,Observed!$C$2:$C$485,$C35)),AVERAGEIFS(Observed!Z$2:Z$485,Observed!$A$2:$A$485,$A35,Observed!$C$2:$C$485,$C35),"")</f>
        <v/>
      </c>
      <c r="AA35" s="24" t="str">
        <f>IF(ISNUMBER(AVERAGEIFS(Observed!AA$2:AA$485,Observed!$A$2:$A$485,$A35,Observed!$C$2:$C$485,$C35)),AVERAGEIFS(Observed!AA$2:AA$485,Observed!$A$2:$A$485,$A35,Observed!$C$2:$C$485,$C35),"")</f>
        <v/>
      </c>
      <c r="AB35" s="24" t="str">
        <f>IF(ISNUMBER(AVERAGEIFS(Observed!AB$2:AB$485,Observed!$A$2:$A$485,$A35,Observed!$C$2:$C$485,$C35)),AVERAGEIFS(Observed!AB$2:AB$485,Observed!$A$2:$A$485,$A35,Observed!$C$2:$C$485,$C35),"")</f>
        <v/>
      </c>
      <c r="AC35" s="24" t="str">
        <f>IF(ISNUMBER(AVERAGEIFS(Observed!AC$2:AC$485,Observed!$A$2:$A$485,$A35,Observed!$C$2:$C$485,$C35)),AVERAGEIFS(Observed!AC$2:AC$485,Observed!$A$2:$A$485,$A35,Observed!$C$2:$C$485,$C35),"")</f>
        <v/>
      </c>
      <c r="AD35" s="24" t="str">
        <f>IF(ISNUMBER(AVERAGEIFS(Observed!AD$2:AD$485,Observed!$A$2:$A$485,$A35,Observed!$C$2:$C$485,$C35)),AVERAGEIFS(Observed!AD$2:AD$485,Observed!$A$2:$A$485,$A35,Observed!$C$2:$C$485,$C35),"")</f>
        <v/>
      </c>
      <c r="AE35" s="24">
        <f>IF(ISNUMBER(AVERAGEIFS(Observed!AE$2:AE$485,Observed!$A$2:$A$485,$A35,Observed!$C$2:$C$485,$C35)),AVERAGEIFS(Observed!AE$2:AE$485,Observed!$A$2:$A$485,$A35,Observed!$C$2:$C$485,$C35),"")</f>
        <v>18.333333333333332</v>
      </c>
      <c r="AF35" s="25">
        <f>IF(ISNUMBER(AVERAGEIFS(Observed!AF$2:AF$485,Observed!$A$2:$A$485,$A35,Observed!$C$2:$C$485,$C35)),AVERAGEIFS(Observed!AF$2:AF$485,Observed!$A$2:$A$485,$A35,Observed!$C$2:$C$485,$C35),"")</f>
        <v>2.7666666666666669E-2</v>
      </c>
      <c r="AG35" s="25">
        <f>IF(ISNUMBER(AVERAGEIFS(Observed!AG$2:AG$485,Observed!$A$2:$A$485,$A35,Observed!$C$2:$C$485,$C35)),AVERAGEIFS(Observed!AG$2:AG$485,Observed!$A$2:$A$485,$A35,Observed!$C$2:$C$485,$C35),"")</f>
        <v>2.7666666666666669E-2</v>
      </c>
      <c r="AH35" s="25" t="str">
        <f>IF(ISNUMBER(AVERAGEIFS(Observed!AH$2:AH$485,Observed!$A$2:$A$485,$A35,Observed!$C$2:$C$485,$C35)),AVERAGEIFS(Observed!AH$2:AH$485,Observed!$A$2:$A$485,$A35,Observed!$C$2:$C$485,$C35),"")</f>
        <v/>
      </c>
      <c r="AI35" s="24" t="str">
        <f>IF(ISNUMBER(AVERAGEIFS(Observed!AI$2:AI$485,Observed!$A$2:$A$485,$A35,Observed!$C$2:$C$485,$C35)),AVERAGEIFS(Observed!AI$2:AI$485,Observed!$A$2:$A$485,$A35,Observed!$C$2:$C$485,$C35),"")</f>
        <v/>
      </c>
      <c r="AJ35" s="25">
        <f>IF(ISNUMBER(AVERAGEIFS(Observed!AJ$2:AJ$485,Observed!$A$2:$A$485,$A35,Observed!$C$2:$C$485,$C35)),AVERAGEIFS(Observed!AJ$2:AJ$485,Observed!$A$2:$A$485,$A35,Observed!$C$2:$C$485,$C35),"")</f>
        <v>6.9666666666666668E-2</v>
      </c>
      <c r="AK35" s="25">
        <f>IF(ISNUMBER(AVERAGEIFS(Observed!AK$2:AK$485,Observed!$A$2:$A$485,$A35,Observed!$C$2:$C$485,$C35)),AVERAGEIFS(Observed!AK$2:AK$485,Observed!$A$2:$A$485,$A35,Observed!$C$2:$C$485,$C35),"")</f>
        <v>8.0000000000000002E-3</v>
      </c>
      <c r="AL35" s="25">
        <f>IF(ISNUMBER(AVERAGEIFS(Observed!AL$2:AL$485,Observed!$A$2:$A$485,$A35,Observed!$C$2:$C$485,$C35)),AVERAGEIFS(Observed!AL$2:AL$485,Observed!$A$2:$A$485,$A35,Observed!$C$2:$C$485,$C35),"")</f>
        <v>0.18266666666666667</v>
      </c>
      <c r="AM35" s="25">
        <f>IF(ISNUMBER(AVERAGEIFS(Observed!AM$2:AM$485,Observed!$A$2:$A$485,$A35,Observed!$C$2:$C$485,$C35)),AVERAGEIFS(Observed!AM$2:AM$485,Observed!$A$2:$A$485,$A35,Observed!$C$2:$C$485,$C35),"")</f>
        <v>0.58666666666666678</v>
      </c>
      <c r="AN35" s="25">
        <f>IF(ISNUMBER(AVERAGEIFS(Observed!AN$2:AN$485,Observed!$A$2:$A$485,$A35,Observed!$C$2:$C$485,$C35)),AVERAGEIFS(Observed!AN$2:AN$485,Observed!$A$2:$A$485,$A35,Observed!$C$2:$C$485,$C35),"")</f>
        <v>0.14600000000000002</v>
      </c>
      <c r="AO35" s="25" t="str">
        <f>IF(ISNUMBER(AVERAGEIFS(Observed!AO$2:AO$485,Observed!$A$2:$A$485,$A35,Observed!$C$2:$C$485,$C35)),AVERAGEIFS(Observed!AO$2:AO$485,Observed!$A$2:$A$485,$A35,Observed!$C$2:$C$485,$C35),"")</f>
        <v/>
      </c>
      <c r="AP35" s="25">
        <f>IF(ISNUMBER(AVERAGEIFS(Observed!AP$2:AP$485,Observed!$A$2:$A$485,$A35,Observed!$C$2:$C$485,$C35)),AVERAGEIFS(Observed!AP$2:AP$485,Observed!$A$2:$A$485,$A35,Observed!$C$2:$C$485,$C35),"")</f>
        <v>0</v>
      </c>
      <c r="AQ35" s="24" t="str">
        <f>IF(ISNUMBER(AVERAGEIFS(Observed!AQ$2:AQ$485,Observed!$A$2:$A$485,$A35,Observed!$C$2:$C$485,$C35)),AVERAGEIFS(Observed!AQ$2:AQ$485,Observed!$A$2:$A$485,$A35,Observed!$C$2:$C$485,$C35),"")</f>
        <v/>
      </c>
      <c r="AR35" s="25" t="str">
        <f>IF(ISNUMBER(AVERAGEIFS(Observed!AR$2:AR$485,Observed!$A$2:$A$485,$A35,Observed!$C$2:$C$485,$C35)),AVERAGEIFS(Observed!AR$2:AR$485,Observed!$A$2:$A$485,$A35,Observed!$C$2:$C$485,$C35),"")</f>
        <v/>
      </c>
      <c r="AS35" s="24">
        <f>IF(ISNUMBER(AVERAGEIFS(Observed!AS$2:AS$485,Observed!$A$2:$A$485,$A35,Observed!$C$2:$C$485,$C35)),AVERAGEIFS(Observed!AS$2:AS$485,Observed!$A$2:$A$485,$A35,Observed!$C$2:$C$485,$C35),"")</f>
        <v>2.7213333333333334</v>
      </c>
      <c r="AT35" s="24">
        <f>IF(ISNUMBER(AVERAGEIFS(Observed!AT$2:AT$485,Observed!$A$2:$A$485,$A35,Observed!$C$2:$C$485,$C35)),AVERAGEIFS(Observed!AT$2:AT$485,Observed!$A$2:$A$485,$A35,Observed!$C$2:$C$485,$C35),"")</f>
        <v>2.7213333333333334</v>
      </c>
      <c r="AU35" s="2">
        <f>COUNTIFS(Observed!$A$2:$A$485,$A35,Observed!$C$2:$C$485,$C35)</f>
        <v>3</v>
      </c>
      <c r="AV35" s="2">
        <f>COUNT(M35:AT35)</f>
        <v>14</v>
      </c>
    </row>
    <row r="36" spans="1:48" x14ac:dyDescent="0.25">
      <c r="A36" s="4" t="s">
        <v>30</v>
      </c>
      <c r="B36" t="s">
        <v>25</v>
      </c>
      <c r="C36" s="3">
        <v>42254</v>
      </c>
      <c r="D36">
        <v>1</v>
      </c>
      <c r="E36">
        <v>350</v>
      </c>
      <c r="G36">
        <v>350</v>
      </c>
      <c r="H36" s="2" t="s">
        <v>51</v>
      </c>
      <c r="I36" s="2" t="s">
        <v>31</v>
      </c>
      <c r="J36">
        <v>6</v>
      </c>
      <c r="K36" s="2" t="s">
        <v>21</v>
      </c>
      <c r="L36" s="23" t="str">
        <f>IF(ISNUMBER(AVERAGEIFS(Observed!L$2:L$485,Observed!$A$2:$A$485,$A36,Observed!$C$2:$C$485,$C36)),AVERAGEIFS(Observed!L$2:L$485,Observed!$A$2:$A$485,$A36,Observed!$C$2:$C$485,$C36),"")</f>
        <v/>
      </c>
      <c r="M36" s="24" t="str">
        <f>IF(ISNUMBER(AVERAGEIFS(Observed!M$2:M$485,Observed!$A$2:$A$485,$A36,Observed!$C$2:$C$485,$C36)),AVERAGEIFS(Observed!M$2:M$485,Observed!$A$2:$A$485,$A36,Observed!$C$2:$C$485,$C36),"")</f>
        <v/>
      </c>
      <c r="N36" s="24">
        <f>IF(ISNUMBER(AVERAGEIFS(Observed!N$2:N$485,Observed!$A$2:$A$485,$A36,Observed!$C$2:$C$485,$C36)),AVERAGEIFS(Observed!N$2:N$485,Observed!$A$2:$A$485,$A36,Observed!$C$2:$C$485,$C36),"")</f>
        <v>110.61000000000001</v>
      </c>
      <c r="O36" s="24">
        <f>IF(ISNUMBER(AVERAGEIFS(Observed!O$2:O$485,Observed!$A$2:$A$485,$A36,Observed!$C$2:$C$485,$C36)),AVERAGEIFS(Observed!O$2:O$485,Observed!$A$2:$A$485,$A36,Observed!$C$2:$C$485,$C36),"")</f>
        <v>110.61000000000001</v>
      </c>
      <c r="P36" s="24">
        <f>IF(ISNUMBER(AVERAGEIFS(Observed!P$2:P$485,Observed!$A$2:$A$485,$A36,Observed!$C$2:$C$485,$C36)),AVERAGEIFS(Observed!P$2:P$485,Observed!$A$2:$A$485,$A36,Observed!$C$2:$C$485,$C36),"")</f>
        <v>110.61000000000001</v>
      </c>
      <c r="Q36" s="25" t="str">
        <f>IF(ISNUMBER(AVERAGEIFS(Observed!Q$2:Q$485,Observed!$A$2:$A$485,$A36,Observed!$C$2:$C$485,$C36)),AVERAGEIFS(Observed!Q$2:Q$485,Observed!$A$2:$A$485,$A36,Observed!$C$2:$C$485,$C36),"")</f>
        <v/>
      </c>
      <c r="R36" s="25" t="str">
        <f>IF(ISNUMBER(AVERAGEIFS(Observed!R$2:R$485,Observed!$A$2:$A$485,$A36,Observed!$C$2:$C$485,$C36)),AVERAGEIFS(Observed!R$2:R$485,Observed!$A$2:$A$485,$A36,Observed!$C$2:$C$485,$C36),"")</f>
        <v/>
      </c>
      <c r="S36" s="25" t="str">
        <f>IF(ISNUMBER(AVERAGEIFS(Observed!S$2:S$485,Observed!$A$2:$A$485,$A36,Observed!$C$2:$C$485,$C36)),AVERAGEIFS(Observed!S$2:S$485,Observed!$A$2:$A$485,$A36,Observed!$C$2:$C$485,$C36),"")</f>
        <v/>
      </c>
      <c r="T36" s="24" t="str">
        <f>IF(ISNUMBER(AVERAGEIFS(Observed!T$2:T$485,Observed!$A$2:$A$485,$A36,Observed!$C$2:$C$485,$C36)),AVERAGEIFS(Observed!T$2:T$485,Observed!$A$2:$A$485,$A36,Observed!$C$2:$C$485,$C36),"")</f>
        <v/>
      </c>
      <c r="U36" s="26" t="str">
        <f>IF(ISNUMBER(AVERAGEIFS(Observed!U$2:U$485,Observed!$A$2:$A$485,$A36,Observed!$C$2:$C$485,$C36)),AVERAGEIFS(Observed!U$2:U$485,Observed!$A$2:$A$485,$A36,Observed!$C$2:$C$485,$C36),"")</f>
        <v/>
      </c>
      <c r="V36" s="26" t="str">
        <f>IF(ISNUMBER(AVERAGEIFS(Observed!V$2:V$485,Observed!$A$2:$A$485,$A36,Observed!$C$2:$C$485,$C36)),AVERAGEIFS(Observed!V$2:V$485,Observed!$A$2:$A$485,$A36,Observed!$C$2:$C$485,$C36),"")</f>
        <v/>
      </c>
      <c r="W36" s="24" t="str">
        <f>IF(ISNUMBER(AVERAGEIFS(Observed!W$2:W$485,Observed!$A$2:$A$485,$A36,Observed!$C$2:$C$485,$C36)),AVERAGEIFS(Observed!W$2:W$485,Observed!$A$2:$A$485,$A36,Observed!$C$2:$C$485,$C36),"")</f>
        <v/>
      </c>
      <c r="X36" s="24" t="str">
        <f>IF(ISNUMBER(AVERAGEIFS(Observed!X$2:X$485,Observed!$A$2:$A$485,$A36,Observed!$C$2:$C$485,$C36)),AVERAGEIFS(Observed!X$2:X$485,Observed!$A$2:$A$485,$A36,Observed!$C$2:$C$485,$C36),"")</f>
        <v/>
      </c>
      <c r="Y36" s="24" t="str">
        <f>IF(ISNUMBER(AVERAGEIFS(Observed!Y$2:Y$485,Observed!$A$2:$A$485,$A36,Observed!$C$2:$C$485,$C36)),AVERAGEIFS(Observed!Y$2:Y$485,Observed!$A$2:$A$485,$A36,Observed!$C$2:$C$485,$C36),"")</f>
        <v/>
      </c>
      <c r="Z36" s="24" t="str">
        <f>IF(ISNUMBER(AVERAGEIFS(Observed!Z$2:Z$485,Observed!$A$2:$A$485,$A36,Observed!$C$2:$C$485,$C36)),AVERAGEIFS(Observed!Z$2:Z$485,Observed!$A$2:$A$485,$A36,Observed!$C$2:$C$485,$C36),"")</f>
        <v/>
      </c>
      <c r="AA36" s="24" t="str">
        <f>IF(ISNUMBER(AVERAGEIFS(Observed!AA$2:AA$485,Observed!$A$2:$A$485,$A36,Observed!$C$2:$C$485,$C36)),AVERAGEIFS(Observed!AA$2:AA$485,Observed!$A$2:$A$485,$A36,Observed!$C$2:$C$485,$C36),"")</f>
        <v/>
      </c>
      <c r="AB36" s="24" t="str">
        <f>IF(ISNUMBER(AVERAGEIFS(Observed!AB$2:AB$485,Observed!$A$2:$A$485,$A36,Observed!$C$2:$C$485,$C36)),AVERAGEIFS(Observed!AB$2:AB$485,Observed!$A$2:$A$485,$A36,Observed!$C$2:$C$485,$C36),"")</f>
        <v/>
      </c>
      <c r="AC36" s="24" t="str">
        <f>IF(ISNUMBER(AVERAGEIFS(Observed!AC$2:AC$485,Observed!$A$2:$A$485,$A36,Observed!$C$2:$C$485,$C36)),AVERAGEIFS(Observed!AC$2:AC$485,Observed!$A$2:$A$485,$A36,Observed!$C$2:$C$485,$C36),"")</f>
        <v/>
      </c>
      <c r="AD36" s="24" t="str">
        <f>IF(ISNUMBER(AVERAGEIFS(Observed!AD$2:AD$485,Observed!$A$2:$A$485,$A36,Observed!$C$2:$C$485,$C36)),AVERAGEIFS(Observed!AD$2:AD$485,Observed!$A$2:$A$485,$A36,Observed!$C$2:$C$485,$C36),"")</f>
        <v/>
      </c>
      <c r="AE36" s="24">
        <f>IF(ISNUMBER(AVERAGEIFS(Observed!AE$2:AE$485,Observed!$A$2:$A$485,$A36,Observed!$C$2:$C$485,$C36)),AVERAGEIFS(Observed!AE$2:AE$485,Observed!$A$2:$A$485,$A36,Observed!$C$2:$C$485,$C36),"")</f>
        <v>18.033333333333335</v>
      </c>
      <c r="AF36" s="25">
        <f>IF(ISNUMBER(AVERAGEIFS(Observed!AF$2:AF$485,Observed!$A$2:$A$485,$A36,Observed!$C$2:$C$485,$C36)),AVERAGEIFS(Observed!AF$2:AF$485,Observed!$A$2:$A$485,$A36,Observed!$C$2:$C$485,$C36),"")</f>
        <v>2.6666666666666668E-2</v>
      </c>
      <c r="AG36" s="25">
        <f>IF(ISNUMBER(AVERAGEIFS(Observed!AG$2:AG$485,Observed!$A$2:$A$485,$A36,Observed!$C$2:$C$485,$C36)),AVERAGEIFS(Observed!AG$2:AG$485,Observed!$A$2:$A$485,$A36,Observed!$C$2:$C$485,$C36),"")</f>
        <v>2.6666666666666668E-2</v>
      </c>
      <c r="AH36" s="25" t="str">
        <f>IF(ISNUMBER(AVERAGEIFS(Observed!AH$2:AH$485,Observed!$A$2:$A$485,$A36,Observed!$C$2:$C$485,$C36)),AVERAGEIFS(Observed!AH$2:AH$485,Observed!$A$2:$A$485,$A36,Observed!$C$2:$C$485,$C36),"")</f>
        <v/>
      </c>
      <c r="AI36" s="24" t="str">
        <f>IF(ISNUMBER(AVERAGEIFS(Observed!AI$2:AI$485,Observed!$A$2:$A$485,$A36,Observed!$C$2:$C$485,$C36)),AVERAGEIFS(Observed!AI$2:AI$485,Observed!$A$2:$A$485,$A36,Observed!$C$2:$C$485,$C36),"")</f>
        <v/>
      </c>
      <c r="AJ36" s="25">
        <f>IF(ISNUMBER(AVERAGEIFS(Observed!AJ$2:AJ$485,Observed!$A$2:$A$485,$A36,Observed!$C$2:$C$485,$C36)),AVERAGEIFS(Observed!AJ$2:AJ$485,Observed!$A$2:$A$485,$A36,Observed!$C$2:$C$485,$C36),"")</f>
        <v>6.7000000000000004E-2</v>
      </c>
      <c r="AK36" s="25">
        <f>IF(ISNUMBER(AVERAGEIFS(Observed!AK$2:AK$485,Observed!$A$2:$A$485,$A36,Observed!$C$2:$C$485,$C36)),AVERAGEIFS(Observed!AK$2:AK$485,Observed!$A$2:$A$485,$A36,Observed!$C$2:$C$485,$C36),"")</f>
        <v>2.5000000000000001E-3</v>
      </c>
      <c r="AL36" s="25">
        <f>IF(ISNUMBER(AVERAGEIFS(Observed!AL$2:AL$485,Observed!$A$2:$A$485,$A36,Observed!$C$2:$C$485,$C36)),AVERAGEIFS(Observed!AL$2:AL$485,Observed!$A$2:$A$485,$A36,Observed!$C$2:$C$485,$C36),"")</f>
        <v>0.24733333333333332</v>
      </c>
      <c r="AM36" s="25">
        <f>IF(ISNUMBER(AVERAGEIFS(Observed!AM$2:AM$485,Observed!$A$2:$A$485,$A36,Observed!$C$2:$C$485,$C36)),AVERAGEIFS(Observed!AM$2:AM$485,Observed!$A$2:$A$485,$A36,Observed!$C$2:$C$485,$C36),"")</f>
        <v>0.59433333333333327</v>
      </c>
      <c r="AN36" s="25">
        <f>IF(ISNUMBER(AVERAGEIFS(Observed!AN$2:AN$485,Observed!$A$2:$A$485,$A36,Observed!$C$2:$C$485,$C36)),AVERAGEIFS(Observed!AN$2:AN$485,Observed!$A$2:$A$485,$A36,Observed!$C$2:$C$485,$C36),"")</f>
        <v>7.3666666666666672E-2</v>
      </c>
      <c r="AO36" s="25" t="str">
        <f>IF(ISNUMBER(AVERAGEIFS(Observed!AO$2:AO$485,Observed!$A$2:$A$485,$A36,Observed!$C$2:$C$485,$C36)),AVERAGEIFS(Observed!AO$2:AO$485,Observed!$A$2:$A$485,$A36,Observed!$C$2:$C$485,$C36),"")</f>
        <v/>
      </c>
      <c r="AP36" s="25">
        <f>IF(ISNUMBER(AVERAGEIFS(Observed!AP$2:AP$485,Observed!$A$2:$A$485,$A36,Observed!$C$2:$C$485,$C36)),AVERAGEIFS(Observed!AP$2:AP$485,Observed!$A$2:$A$485,$A36,Observed!$C$2:$C$485,$C36),"")</f>
        <v>0</v>
      </c>
      <c r="AQ36" s="24" t="str">
        <f>IF(ISNUMBER(AVERAGEIFS(Observed!AQ$2:AQ$485,Observed!$A$2:$A$485,$A36,Observed!$C$2:$C$485,$C36)),AVERAGEIFS(Observed!AQ$2:AQ$485,Observed!$A$2:$A$485,$A36,Observed!$C$2:$C$485,$C36),"")</f>
        <v/>
      </c>
      <c r="AR36" s="25" t="str">
        <f>IF(ISNUMBER(AVERAGEIFS(Observed!AR$2:AR$485,Observed!$A$2:$A$485,$A36,Observed!$C$2:$C$485,$C36)),AVERAGEIFS(Observed!AR$2:AR$485,Observed!$A$2:$A$485,$A36,Observed!$C$2:$C$485,$C36),"")</f>
        <v/>
      </c>
      <c r="AS36" s="24">
        <f>IF(ISNUMBER(AVERAGEIFS(Observed!AS$2:AS$485,Observed!$A$2:$A$485,$A36,Observed!$C$2:$C$485,$C36)),AVERAGEIFS(Observed!AS$2:AS$485,Observed!$A$2:$A$485,$A36,Observed!$C$2:$C$485,$C36),"")</f>
        <v>2.7736666666666667</v>
      </c>
      <c r="AT36" s="24">
        <f>IF(ISNUMBER(AVERAGEIFS(Observed!AT$2:AT$485,Observed!$A$2:$A$485,$A36,Observed!$C$2:$C$485,$C36)),AVERAGEIFS(Observed!AT$2:AT$485,Observed!$A$2:$A$485,$A36,Observed!$C$2:$C$485,$C36),"")</f>
        <v>2.7736666666666667</v>
      </c>
      <c r="AU36" s="2">
        <f>COUNTIFS(Observed!$A$2:$A$485,$A36,Observed!$C$2:$C$485,$C36)</f>
        <v>3</v>
      </c>
      <c r="AV36" s="2">
        <f>COUNT(M36:AT36)</f>
        <v>14</v>
      </c>
    </row>
    <row r="37" spans="1:48" x14ac:dyDescent="0.25">
      <c r="A37" s="4" t="s">
        <v>29</v>
      </c>
      <c r="B37" t="s">
        <v>25</v>
      </c>
      <c r="C37" s="3">
        <v>42254</v>
      </c>
      <c r="D37">
        <v>1</v>
      </c>
      <c r="E37">
        <v>500</v>
      </c>
      <c r="G37">
        <v>500</v>
      </c>
      <c r="H37" s="2" t="s">
        <v>51</v>
      </c>
      <c r="I37" s="2" t="s">
        <v>31</v>
      </c>
      <c r="J37">
        <v>6</v>
      </c>
      <c r="K37" s="2" t="s">
        <v>21</v>
      </c>
      <c r="L37" s="23" t="str">
        <f>IF(ISNUMBER(AVERAGEIFS(Observed!L$2:L$485,Observed!$A$2:$A$485,$A37,Observed!$C$2:$C$485,$C37)),AVERAGEIFS(Observed!L$2:L$485,Observed!$A$2:$A$485,$A37,Observed!$C$2:$C$485,$C37),"")</f>
        <v/>
      </c>
      <c r="M37" s="24" t="str">
        <f>IF(ISNUMBER(AVERAGEIFS(Observed!M$2:M$485,Observed!$A$2:$A$485,$A37,Observed!$C$2:$C$485,$C37)),AVERAGEIFS(Observed!M$2:M$485,Observed!$A$2:$A$485,$A37,Observed!$C$2:$C$485,$C37),"")</f>
        <v/>
      </c>
      <c r="N37" s="24">
        <f>IF(ISNUMBER(AVERAGEIFS(Observed!N$2:N$485,Observed!$A$2:$A$485,$A37,Observed!$C$2:$C$485,$C37)),AVERAGEIFS(Observed!N$2:N$485,Observed!$A$2:$A$485,$A37,Observed!$C$2:$C$485,$C37),"")</f>
        <v>158.97</v>
      </c>
      <c r="O37" s="24">
        <f>IF(ISNUMBER(AVERAGEIFS(Observed!O$2:O$485,Observed!$A$2:$A$485,$A37,Observed!$C$2:$C$485,$C37)),AVERAGEIFS(Observed!O$2:O$485,Observed!$A$2:$A$485,$A37,Observed!$C$2:$C$485,$C37),"")</f>
        <v>158.97</v>
      </c>
      <c r="P37" s="24">
        <f>IF(ISNUMBER(AVERAGEIFS(Observed!P$2:P$485,Observed!$A$2:$A$485,$A37,Observed!$C$2:$C$485,$C37)),AVERAGEIFS(Observed!P$2:P$485,Observed!$A$2:$A$485,$A37,Observed!$C$2:$C$485,$C37),"")</f>
        <v>158.97</v>
      </c>
      <c r="Q37" s="25" t="str">
        <f>IF(ISNUMBER(AVERAGEIFS(Observed!Q$2:Q$485,Observed!$A$2:$A$485,$A37,Observed!$C$2:$C$485,$C37)),AVERAGEIFS(Observed!Q$2:Q$485,Observed!$A$2:$A$485,$A37,Observed!$C$2:$C$485,$C37),"")</f>
        <v/>
      </c>
      <c r="R37" s="25" t="str">
        <f>IF(ISNUMBER(AVERAGEIFS(Observed!R$2:R$485,Observed!$A$2:$A$485,$A37,Observed!$C$2:$C$485,$C37)),AVERAGEIFS(Observed!R$2:R$485,Observed!$A$2:$A$485,$A37,Observed!$C$2:$C$485,$C37),"")</f>
        <v/>
      </c>
      <c r="S37" s="25" t="str">
        <f>IF(ISNUMBER(AVERAGEIFS(Observed!S$2:S$485,Observed!$A$2:$A$485,$A37,Observed!$C$2:$C$485,$C37)),AVERAGEIFS(Observed!S$2:S$485,Observed!$A$2:$A$485,$A37,Observed!$C$2:$C$485,$C37),"")</f>
        <v/>
      </c>
      <c r="T37" s="24" t="str">
        <f>IF(ISNUMBER(AVERAGEIFS(Observed!T$2:T$485,Observed!$A$2:$A$485,$A37,Observed!$C$2:$C$485,$C37)),AVERAGEIFS(Observed!T$2:T$485,Observed!$A$2:$A$485,$A37,Observed!$C$2:$C$485,$C37),"")</f>
        <v/>
      </c>
      <c r="U37" s="26" t="str">
        <f>IF(ISNUMBER(AVERAGEIFS(Observed!U$2:U$485,Observed!$A$2:$A$485,$A37,Observed!$C$2:$C$485,$C37)),AVERAGEIFS(Observed!U$2:U$485,Observed!$A$2:$A$485,$A37,Observed!$C$2:$C$485,$C37),"")</f>
        <v/>
      </c>
      <c r="V37" s="26" t="str">
        <f>IF(ISNUMBER(AVERAGEIFS(Observed!V$2:V$485,Observed!$A$2:$A$485,$A37,Observed!$C$2:$C$485,$C37)),AVERAGEIFS(Observed!V$2:V$485,Observed!$A$2:$A$485,$A37,Observed!$C$2:$C$485,$C37),"")</f>
        <v/>
      </c>
      <c r="W37" s="24" t="str">
        <f>IF(ISNUMBER(AVERAGEIFS(Observed!W$2:W$485,Observed!$A$2:$A$485,$A37,Observed!$C$2:$C$485,$C37)),AVERAGEIFS(Observed!W$2:W$485,Observed!$A$2:$A$485,$A37,Observed!$C$2:$C$485,$C37),"")</f>
        <v/>
      </c>
      <c r="X37" s="24" t="str">
        <f>IF(ISNUMBER(AVERAGEIFS(Observed!X$2:X$485,Observed!$A$2:$A$485,$A37,Observed!$C$2:$C$485,$C37)),AVERAGEIFS(Observed!X$2:X$485,Observed!$A$2:$A$485,$A37,Observed!$C$2:$C$485,$C37),"")</f>
        <v/>
      </c>
      <c r="Y37" s="24" t="str">
        <f>IF(ISNUMBER(AVERAGEIFS(Observed!Y$2:Y$485,Observed!$A$2:$A$485,$A37,Observed!$C$2:$C$485,$C37)),AVERAGEIFS(Observed!Y$2:Y$485,Observed!$A$2:$A$485,$A37,Observed!$C$2:$C$485,$C37),"")</f>
        <v/>
      </c>
      <c r="Z37" s="24" t="str">
        <f>IF(ISNUMBER(AVERAGEIFS(Observed!Z$2:Z$485,Observed!$A$2:$A$485,$A37,Observed!$C$2:$C$485,$C37)),AVERAGEIFS(Observed!Z$2:Z$485,Observed!$A$2:$A$485,$A37,Observed!$C$2:$C$485,$C37),"")</f>
        <v/>
      </c>
      <c r="AA37" s="24" t="str">
        <f>IF(ISNUMBER(AVERAGEIFS(Observed!AA$2:AA$485,Observed!$A$2:$A$485,$A37,Observed!$C$2:$C$485,$C37)),AVERAGEIFS(Observed!AA$2:AA$485,Observed!$A$2:$A$485,$A37,Observed!$C$2:$C$485,$C37),"")</f>
        <v/>
      </c>
      <c r="AB37" s="24" t="str">
        <f>IF(ISNUMBER(AVERAGEIFS(Observed!AB$2:AB$485,Observed!$A$2:$A$485,$A37,Observed!$C$2:$C$485,$C37)),AVERAGEIFS(Observed!AB$2:AB$485,Observed!$A$2:$A$485,$A37,Observed!$C$2:$C$485,$C37),"")</f>
        <v/>
      </c>
      <c r="AC37" s="24" t="str">
        <f>IF(ISNUMBER(AVERAGEIFS(Observed!AC$2:AC$485,Observed!$A$2:$A$485,$A37,Observed!$C$2:$C$485,$C37)),AVERAGEIFS(Observed!AC$2:AC$485,Observed!$A$2:$A$485,$A37,Observed!$C$2:$C$485,$C37),"")</f>
        <v/>
      </c>
      <c r="AD37" s="24" t="str">
        <f>IF(ISNUMBER(AVERAGEIFS(Observed!AD$2:AD$485,Observed!$A$2:$A$485,$A37,Observed!$C$2:$C$485,$C37)),AVERAGEIFS(Observed!AD$2:AD$485,Observed!$A$2:$A$485,$A37,Observed!$C$2:$C$485,$C37),"")</f>
        <v/>
      </c>
      <c r="AE37" s="24">
        <f>IF(ISNUMBER(AVERAGEIFS(Observed!AE$2:AE$485,Observed!$A$2:$A$485,$A37,Observed!$C$2:$C$485,$C37)),AVERAGEIFS(Observed!AE$2:AE$485,Observed!$A$2:$A$485,$A37,Observed!$C$2:$C$485,$C37),"")</f>
        <v>19.933333333333334</v>
      </c>
      <c r="AF37" s="25">
        <f>IF(ISNUMBER(AVERAGEIFS(Observed!AF$2:AF$485,Observed!$A$2:$A$485,$A37,Observed!$C$2:$C$485,$C37)),AVERAGEIFS(Observed!AF$2:AF$485,Observed!$A$2:$A$485,$A37,Observed!$C$2:$C$485,$C37),"")</f>
        <v>0.03</v>
      </c>
      <c r="AG37" s="25">
        <f>IF(ISNUMBER(AVERAGEIFS(Observed!AG$2:AG$485,Observed!$A$2:$A$485,$A37,Observed!$C$2:$C$485,$C37)),AVERAGEIFS(Observed!AG$2:AG$485,Observed!$A$2:$A$485,$A37,Observed!$C$2:$C$485,$C37),"")</f>
        <v>0.03</v>
      </c>
      <c r="AH37" s="25" t="str">
        <f>IF(ISNUMBER(AVERAGEIFS(Observed!AH$2:AH$485,Observed!$A$2:$A$485,$A37,Observed!$C$2:$C$485,$C37)),AVERAGEIFS(Observed!AH$2:AH$485,Observed!$A$2:$A$485,$A37,Observed!$C$2:$C$485,$C37),"")</f>
        <v/>
      </c>
      <c r="AI37" s="24" t="str">
        <f>IF(ISNUMBER(AVERAGEIFS(Observed!AI$2:AI$485,Observed!$A$2:$A$485,$A37,Observed!$C$2:$C$485,$C37)),AVERAGEIFS(Observed!AI$2:AI$485,Observed!$A$2:$A$485,$A37,Observed!$C$2:$C$485,$C37),"")</f>
        <v/>
      </c>
      <c r="AJ37" s="25">
        <f>IF(ISNUMBER(AVERAGEIFS(Observed!AJ$2:AJ$485,Observed!$A$2:$A$485,$A37,Observed!$C$2:$C$485,$C37)),AVERAGEIFS(Observed!AJ$2:AJ$485,Observed!$A$2:$A$485,$A37,Observed!$C$2:$C$485,$C37),"")</f>
        <v>0.11049999999999999</v>
      </c>
      <c r="AK37" s="25" t="str">
        <f>IF(ISNUMBER(AVERAGEIFS(Observed!AK$2:AK$485,Observed!$A$2:$A$485,$A37,Observed!$C$2:$C$485,$C37)),AVERAGEIFS(Observed!AK$2:AK$485,Observed!$A$2:$A$485,$A37,Observed!$C$2:$C$485,$C37),"")</f>
        <v/>
      </c>
      <c r="AL37" s="25">
        <f>IF(ISNUMBER(AVERAGEIFS(Observed!AL$2:AL$485,Observed!$A$2:$A$485,$A37,Observed!$C$2:$C$485,$C37)),AVERAGEIFS(Observed!AL$2:AL$485,Observed!$A$2:$A$485,$A37,Observed!$C$2:$C$485,$C37),"")</f>
        <v>0.33666666666666667</v>
      </c>
      <c r="AM37" s="25">
        <f>IF(ISNUMBER(AVERAGEIFS(Observed!AM$2:AM$485,Observed!$A$2:$A$485,$A37,Observed!$C$2:$C$485,$C37)),AVERAGEIFS(Observed!AM$2:AM$485,Observed!$A$2:$A$485,$A37,Observed!$C$2:$C$485,$C37),"")</f>
        <v>0.55299999999999994</v>
      </c>
      <c r="AN37" s="25">
        <f>IF(ISNUMBER(AVERAGEIFS(Observed!AN$2:AN$485,Observed!$A$2:$A$485,$A37,Observed!$C$2:$C$485,$C37)),AVERAGEIFS(Observed!AN$2:AN$485,Observed!$A$2:$A$485,$A37,Observed!$C$2:$C$485,$C37),"")</f>
        <v>2.5999999999999999E-2</v>
      </c>
      <c r="AO37" s="25" t="str">
        <f>IF(ISNUMBER(AVERAGEIFS(Observed!AO$2:AO$485,Observed!$A$2:$A$485,$A37,Observed!$C$2:$C$485,$C37)),AVERAGEIFS(Observed!AO$2:AO$485,Observed!$A$2:$A$485,$A37,Observed!$C$2:$C$485,$C37),"")</f>
        <v/>
      </c>
      <c r="AP37" s="25">
        <f>IF(ISNUMBER(AVERAGEIFS(Observed!AP$2:AP$485,Observed!$A$2:$A$485,$A37,Observed!$C$2:$C$485,$C37)),AVERAGEIFS(Observed!AP$2:AP$485,Observed!$A$2:$A$485,$A37,Observed!$C$2:$C$485,$C37),"")</f>
        <v>0</v>
      </c>
      <c r="AQ37" s="24" t="str">
        <f>IF(ISNUMBER(AVERAGEIFS(Observed!AQ$2:AQ$485,Observed!$A$2:$A$485,$A37,Observed!$C$2:$C$485,$C37)),AVERAGEIFS(Observed!AQ$2:AQ$485,Observed!$A$2:$A$485,$A37,Observed!$C$2:$C$485,$C37),"")</f>
        <v/>
      </c>
      <c r="AR37" s="25" t="str">
        <f>IF(ISNUMBER(AVERAGEIFS(Observed!AR$2:AR$485,Observed!$A$2:$A$485,$A37,Observed!$C$2:$C$485,$C37)),AVERAGEIFS(Observed!AR$2:AR$485,Observed!$A$2:$A$485,$A37,Observed!$C$2:$C$485,$C37),"")</f>
        <v/>
      </c>
      <c r="AS37" s="24">
        <f>IF(ISNUMBER(AVERAGEIFS(Observed!AS$2:AS$485,Observed!$A$2:$A$485,$A37,Observed!$C$2:$C$485,$C37)),AVERAGEIFS(Observed!AS$2:AS$485,Observed!$A$2:$A$485,$A37,Observed!$C$2:$C$485,$C37),"")</f>
        <v>4.769000000000001</v>
      </c>
      <c r="AT37" s="24">
        <f>IF(ISNUMBER(AVERAGEIFS(Observed!AT$2:AT$485,Observed!$A$2:$A$485,$A37,Observed!$C$2:$C$485,$C37)),AVERAGEIFS(Observed!AT$2:AT$485,Observed!$A$2:$A$485,$A37,Observed!$C$2:$C$485,$C37),"")</f>
        <v>4.769000000000001</v>
      </c>
      <c r="AU37" s="2">
        <f>COUNTIFS(Observed!$A$2:$A$485,$A37,Observed!$C$2:$C$485,$C37)</f>
        <v>3</v>
      </c>
      <c r="AV37" s="2">
        <f>COUNT(M37:AT37)</f>
        <v>13</v>
      </c>
    </row>
    <row r="38" spans="1:48" x14ac:dyDescent="0.25">
      <c r="A38" s="4" t="s">
        <v>26</v>
      </c>
      <c r="B38" t="s">
        <v>25</v>
      </c>
      <c r="C38" s="3">
        <v>42291</v>
      </c>
      <c r="D38">
        <v>1</v>
      </c>
      <c r="E38">
        <v>0</v>
      </c>
      <c r="G38">
        <v>0</v>
      </c>
      <c r="H38" s="2" t="s">
        <v>51</v>
      </c>
      <c r="I38" s="2" t="s">
        <v>32</v>
      </c>
      <c r="J38">
        <v>7</v>
      </c>
      <c r="K38" s="2" t="s">
        <v>21</v>
      </c>
      <c r="L38" s="23" t="str">
        <f>IF(ISNUMBER(AVERAGEIFS(Observed!L$2:L$485,Observed!$A$2:$A$485,$A38,Observed!$C$2:$C$485,$C38)),AVERAGEIFS(Observed!L$2:L$485,Observed!$A$2:$A$485,$A38,Observed!$C$2:$C$485,$C38),"")</f>
        <v/>
      </c>
      <c r="M38" s="24" t="str">
        <f>IF(ISNUMBER(AVERAGEIFS(Observed!M$2:M$485,Observed!$A$2:$A$485,$A38,Observed!$C$2:$C$485,$C38)),AVERAGEIFS(Observed!M$2:M$485,Observed!$A$2:$A$485,$A38,Observed!$C$2:$C$485,$C38),"")</f>
        <v/>
      </c>
      <c r="N38" s="24">
        <f>IF(ISNUMBER(AVERAGEIFS(Observed!N$2:N$485,Observed!$A$2:$A$485,$A38,Observed!$C$2:$C$485,$C38)),AVERAGEIFS(Observed!N$2:N$485,Observed!$A$2:$A$485,$A38,Observed!$C$2:$C$485,$C38),"")</f>
        <v>151.28</v>
      </c>
      <c r="O38" s="24">
        <f>IF(ISNUMBER(AVERAGEIFS(Observed!O$2:O$485,Observed!$A$2:$A$485,$A38,Observed!$C$2:$C$485,$C38)),AVERAGEIFS(Observed!O$2:O$485,Observed!$A$2:$A$485,$A38,Observed!$C$2:$C$485,$C38),"")</f>
        <v>151.28</v>
      </c>
      <c r="P38" s="24">
        <f>IF(ISNUMBER(AVERAGEIFS(Observed!P$2:P$485,Observed!$A$2:$A$485,$A38,Observed!$C$2:$C$485,$C38)),AVERAGEIFS(Observed!P$2:P$485,Observed!$A$2:$A$485,$A38,Observed!$C$2:$C$485,$C38),"")</f>
        <v>219.34333333333333</v>
      </c>
      <c r="Q38" s="25" t="str">
        <f>IF(ISNUMBER(AVERAGEIFS(Observed!Q$2:Q$485,Observed!$A$2:$A$485,$A38,Observed!$C$2:$C$485,$C38)),AVERAGEIFS(Observed!Q$2:Q$485,Observed!$A$2:$A$485,$A38,Observed!$C$2:$C$485,$C38),"")</f>
        <v/>
      </c>
      <c r="R38" s="25" t="str">
        <f>IF(ISNUMBER(AVERAGEIFS(Observed!R$2:R$485,Observed!$A$2:$A$485,$A38,Observed!$C$2:$C$485,$C38)),AVERAGEIFS(Observed!R$2:R$485,Observed!$A$2:$A$485,$A38,Observed!$C$2:$C$485,$C38),"")</f>
        <v/>
      </c>
      <c r="S38" s="25" t="str">
        <f>IF(ISNUMBER(AVERAGEIFS(Observed!S$2:S$485,Observed!$A$2:$A$485,$A38,Observed!$C$2:$C$485,$C38)),AVERAGEIFS(Observed!S$2:S$485,Observed!$A$2:$A$485,$A38,Observed!$C$2:$C$485,$C38),"")</f>
        <v/>
      </c>
      <c r="T38" s="24" t="str">
        <f>IF(ISNUMBER(AVERAGEIFS(Observed!T$2:T$485,Observed!$A$2:$A$485,$A38,Observed!$C$2:$C$485,$C38)),AVERAGEIFS(Observed!T$2:T$485,Observed!$A$2:$A$485,$A38,Observed!$C$2:$C$485,$C38),"")</f>
        <v/>
      </c>
      <c r="U38" s="26" t="str">
        <f>IF(ISNUMBER(AVERAGEIFS(Observed!U$2:U$485,Observed!$A$2:$A$485,$A38,Observed!$C$2:$C$485,$C38)),AVERAGEIFS(Observed!U$2:U$485,Observed!$A$2:$A$485,$A38,Observed!$C$2:$C$485,$C38),"")</f>
        <v/>
      </c>
      <c r="V38" s="26" t="str">
        <f>IF(ISNUMBER(AVERAGEIFS(Observed!V$2:V$485,Observed!$A$2:$A$485,$A38,Observed!$C$2:$C$485,$C38)),AVERAGEIFS(Observed!V$2:V$485,Observed!$A$2:$A$485,$A38,Observed!$C$2:$C$485,$C38),"")</f>
        <v/>
      </c>
      <c r="W38" s="24" t="str">
        <f>IF(ISNUMBER(AVERAGEIFS(Observed!W$2:W$485,Observed!$A$2:$A$485,$A38,Observed!$C$2:$C$485,$C38)),AVERAGEIFS(Observed!W$2:W$485,Observed!$A$2:$A$485,$A38,Observed!$C$2:$C$485,$C38),"")</f>
        <v/>
      </c>
      <c r="X38" s="24" t="str">
        <f>IF(ISNUMBER(AVERAGEIFS(Observed!X$2:X$485,Observed!$A$2:$A$485,$A38,Observed!$C$2:$C$485,$C38)),AVERAGEIFS(Observed!X$2:X$485,Observed!$A$2:$A$485,$A38,Observed!$C$2:$C$485,$C38),"")</f>
        <v/>
      </c>
      <c r="Y38" s="24" t="str">
        <f>IF(ISNUMBER(AVERAGEIFS(Observed!Y$2:Y$485,Observed!$A$2:$A$485,$A38,Observed!$C$2:$C$485,$C38)),AVERAGEIFS(Observed!Y$2:Y$485,Observed!$A$2:$A$485,$A38,Observed!$C$2:$C$485,$C38),"")</f>
        <v/>
      </c>
      <c r="Z38" s="24" t="str">
        <f>IF(ISNUMBER(AVERAGEIFS(Observed!Z$2:Z$485,Observed!$A$2:$A$485,$A38,Observed!$C$2:$C$485,$C38)),AVERAGEIFS(Observed!Z$2:Z$485,Observed!$A$2:$A$485,$A38,Observed!$C$2:$C$485,$C38),"")</f>
        <v/>
      </c>
      <c r="AA38" s="24" t="str">
        <f>IF(ISNUMBER(AVERAGEIFS(Observed!AA$2:AA$485,Observed!$A$2:$A$485,$A38,Observed!$C$2:$C$485,$C38)),AVERAGEIFS(Observed!AA$2:AA$485,Observed!$A$2:$A$485,$A38,Observed!$C$2:$C$485,$C38),"")</f>
        <v/>
      </c>
      <c r="AB38" s="24" t="str">
        <f>IF(ISNUMBER(AVERAGEIFS(Observed!AB$2:AB$485,Observed!$A$2:$A$485,$A38,Observed!$C$2:$C$485,$C38)),AVERAGEIFS(Observed!AB$2:AB$485,Observed!$A$2:$A$485,$A38,Observed!$C$2:$C$485,$C38),"")</f>
        <v/>
      </c>
      <c r="AC38" s="24" t="str">
        <f>IF(ISNUMBER(AVERAGEIFS(Observed!AC$2:AC$485,Observed!$A$2:$A$485,$A38,Observed!$C$2:$C$485,$C38)),AVERAGEIFS(Observed!AC$2:AC$485,Observed!$A$2:$A$485,$A38,Observed!$C$2:$C$485,$C38),"")</f>
        <v/>
      </c>
      <c r="AD38" s="24" t="str">
        <f>IF(ISNUMBER(AVERAGEIFS(Observed!AD$2:AD$485,Observed!$A$2:$A$485,$A38,Observed!$C$2:$C$485,$C38)),AVERAGEIFS(Observed!AD$2:AD$485,Observed!$A$2:$A$485,$A38,Observed!$C$2:$C$485,$C38),"")</f>
        <v/>
      </c>
      <c r="AE38" s="24" t="str">
        <f>IF(ISNUMBER(AVERAGEIFS(Observed!AE$2:AE$485,Observed!$A$2:$A$485,$A38,Observed!$C$2:$C$485,$C38)),AVERAGEIFS(Observed!AE$2:AE$485,Observed!$A$2:$A$485,$A38,Observed!$C$2:$C$485,$C38),"")</f>
        <v/>
      </c>
      <c r="AF38" s="25" t="str">
        <f>IF(ISNUMBER(AVERAGEIFS(Observed!AF$2:AF$485,Observed!$A$2:$A$485,$A38,Observed!$C$2:$C$485,$C38)),AVERAGEIFS(Observed!AF$2:AF$485,Observed!$A$2:$A$485,$A38,Observed!$C$2:$C$485,$C38),"")</f>
        <v/>
      </c>
      <c r="AG38" s="25" t="str">
        <f>IF(ISNUMBER(AVERAGEIFS(Observed!AG$2:AG$485,Observed!$A$2:$A$485,$A38,Observed!$C$2:$C$485,$C38)),AVERAGEIFS(Observed!AG$2:AG$485,Observed!$A$2:$A$485,$A38,Observed!$C$2:$C$485,$C38),"")</f>
        <v/>
      </c>
      <c r="AH38" s="25" t="str">
        <f>IF(ISNUMBER(AVERAGEIFS(Observed!AH$2:AH$485,Observed!$A$2:$A$485,$A38,Observed!$C$2:$C$485,$C38)),AVERAGEIFS(Observed!AH$2:AH$485,Observed!$A$2:$A$485,$A38,Observed!$C$2:$C$485,$C38),"")</f>
        <v/>
      </c>
      <c r="AI38" s="24" t="str">
        <f>IF(ISNUMBER(AVERAGEIFS(Observed!AI$2:AI$485,Observed!$A$2:$A$485,$A38,Observed!$C$2:$C$485,$C38)),AVERAGEIFS(Observed!AI$2:AI$485,Observed!$A$2:$A$485,$A38,Observed!$C$2:$C$485,$C38),"")</f>
        <v/>
      </c>
      <c r="AJ38" s="25">
        <f>IF(ISNUMBER(AVERAGEIFS(Observed!AJ$2:AJ$485,Observed!$A$2:$A$485,$A38,Observed!$C$2:$C$485,$C38)),AVERAGEIFS(Observed!AJ$2:AJ$485,Observed!$A$2:$A$485,$A38,Observed!$C$2:$C$485,$C38),"")</f>
        <v>3.7333333333333329E-2</v>
      </c>
      <c r="AK38" s="25">
        <f>IF(ISNUMBER(AVERAGEIFS(Observed!AK$2:AK$485,Observed!$A$2:$A$485,$A38,Observed!$C$2:$C$485,$C38)),AVERAGEIFS(Observed!AK$2:AK$485,Observed!$A$2:$A$485,$A38,Observed!$C$2:$C$485,$C38),"")</f>
        <v>5.5666666666666663E-2</v>
      </c>
      <c r="AL38" s="25">
        <f>IF(ISNUMBER(AVERAGEIFS(Observed!AL$2:AL$485,Observed!$A$2:$A$485,$A38,Observed!$C$2:$C$485,$C38)),AVERAGEIFS(Observed!AL$2:AL$485,Observed!$A$2:$A$485,$A38,Observed!$C$2:$C$485,$C38),"")</f>
        <v>0.25933333333333336</v>
      </c>
      <c r="AM38" s="25">
        <f>IF(ISNUMBER(AVERAGEIFS(Observed!AM$2:AM$485,Observed!$A$2:$A$485,$A38,Observed!$C$2:$C$485,$C38)),AVERAGEIFS(Observed!AM$2:AM$485,Observed!$A$2:$A$485,$A38,Observed!$C$2:$C$485,$C38),"")</f>
        <v>0.40399999999999997</v>
      </c>
      <c r="AN38" s="25">
        <f>IF(ISNUMBER(AVERAGEIFS(Observed!AN$2:AN$485,Observed!$A$2:$A$485,$A38,Observed!$C$2:$C$485,$C38)),AVERAGEIFS(Observed!AN$2:AN$485,Observed!$A$2:$A$485,$A38,Observed!$C$2:$C$485,$C38),"")</f>
        <v>0.24233333333333337</v>
      </c>
      <c r="AO38" s="25" t="str">
        <f>IF(ISNUMBER(AVERAGEIFS(Observed!AO$2:AO$485,Observed!$A$2:$A$485,$A38,Observed!$C$2:$C$485,$C38)),AVERAGEIFS(Observed!AO$2:AO$485,Observed!$A$2:$A$485,$A38,Observed!$C$2:$C$485,$C38),"")</f>
        <v/>
      </c>
      <c r="AP38" s="25">
        <f>IF(ISNUMBER(AVERAGEIFS(Observed!AP$2:AP$485,Observed!$A$2:$A$485,$A38,Observed!$C$2:$C$485,$C38)),AVERAGEIFS(Observed!AP$2:AP$485,Observed!$A$2:$A$485,$A38,Observed!$C$2:$C$485,$C38),"")</f>
        <v>0</v>
      </c>
      <c r="AQ38" s="24" t="str">
        <f>IF(ISNUMBER(AVERAGEIFS(Observed!AQ$2:AQ$485,Observed!$A$2:$A$485,$A38,Observed!$C$2:$C$485,$C38)),AVERAGEIFS(Observed!AQ$2:AQ$485,Observed!$A$2:$A$485,$A38,Observed!$C$2:$C$485,$C38),"")</f>
        <v/>
      </c>
      <c r="AR38" s="25" t="str">
        <f>IF(ISNUMBER(AVERAGEIFS(Observed!AR$2:AR$485,Observed!$A$2:$A$485,$A38,Observed!$C$2:$C$485,$C38)),AVERAGEIFS(Observed!AR$2:AR$485,Observed!$A$2:$A$485,$A38,Observed!$C$2:$C$485,$C38),"")</f>
        <v/>
      </c>
      <c r="AS38" s="24" t="str">
        <f>IF(ISNUMBER(AVERAGEIFS(Observed!AS$2:AS$485,Observed!$A$2:$A$485,$A38,Observed!$C$2:$C$485,$C38)),AVERAGEIFS(Observed!AS$2:AS$485,Observed!$A$2:$A$485,$A38,Observed!$C$2:$C$485,$C38),"")</f>
        <v/>
      </c>
      <c r="AT38" s="24" t="str">
        <f>IF(ISNUMBER(AVERAGEIFS(Observed!AT$2:AT$485,Observed!$A$2:$A$485,$A38,Observed!$C$2:$C$485,$C38)),AVERAGEIFS(Observed!AT$2:AT$485,Observed!$A$2:$A$485,$A38,Observed!$C$2:$C$485,$C38),"")</f>
        <v/>
      </c>
      <c r="AU38" s="2">
        <f>COUNTIFS(Observed!$A$2:$A$485,$A38,Observed!$C$2:$C$485,$C38)</f>
        <v>3</v>
      </c>
      <c r="AV38" s="2">
        <f>COUNT(M38:AT38)</f>
        <v>9</v>
      </c>
    </row>
    <row r="39" spans="1:48" x14ac:dyDescent="0.25">
      <c r="A39" s="4" t="s">
        <v>28</v>
      </c>
      <c r="B39" t="s">
        <v>25</v>
      </c>
      <c r="C39" s="3">
        <v>42291</v>
      </c>
      <c r="D39">
        <v>1</v>
      </c>
      <c r="E39">
        <v>50</v>
      </c>
      <c r="G39">
        <v>50</v>
      </c>
      <c r="H39" s="2" t="s">
        <v>51</v>
      </c>
      <c r="I39" s="2" t="s">
        <v>32</v>
      </c>
      <c r="J39">
        <v>7</v>
      </c>
      <c r="K39" s="2" t="s">
        <v>21</v>
      </c>
      <c r="L39" s="23" t="str">
        <f>IF(ISNUMBER(AVERAGEIFS(Observed!L$2:L$485,Observed!$A$2:$A$485,$A39,Observed!$C$2:$C$485,$C39)),AVERAGEIFS(Observed!L$2:L$485,Observed!$A$2:$A$485,$A39,Observed!$C$2:$C$485,$C39),"")</f>
        <v/>
      </c>
      <c r="M39" s="24" t="str">
        <f>IF(ISNUMBER(AVERAGEIFS(Observed!M$2:M$485,Observed!$A$2:$A$485,$A39,Observed!$C$2:$C$485,$C39)),AVERAGEIFS(Observed!M$2:M$485,Observed!$A$2:$A$485,$A39,Observed!$C$2:$C$485,$C39),"")</f>
        <v/>
      </c>
      <c r="N39" s="24">
        <f>IF(ISNUMBER(AVERAGEIFS(Observed!N$2:N$485,Observed!$A$2:$A$485,$A39,Observed!$C$2:$C$485,$C39)),AVERAGEIFS(Observed!N$2:N$485,Observed!$A$2:$A$485,$A39,Observed!$C$2:$C$485,$C39),"")</f>
        <v>178.65666666666667</v>
      </c>
      <c r="O39" s="24">
        <f>IF(ISNUMBER(AVERAGEIFS(Observed!O$2:O$485,Observed!$A$2:$A$485,$A39,Observed!$C$2:$C$485,$C39)),AVERAGEIFS(Observed!O$2:O$485,Observed!$A$2:$A$485,$A39,Observed!$C$2:$C$485,$C39),"")</f>
        <v>178.65666666666667</v>
      </c>
      <c r="P39" s="24">
        <f>IF(ISNUMBER(AVERAGEIFS(Observed!P$2:P$485,Observed!$A$2:$A$485,$A39,Observed!$C$2:$C$485,$C39)),AVERAGEIFS(Observed!P$2:P$485,Observed!$A$2:$A$485,$A39,Observed!$C$2:$C$485,$C39),"")</f>
        <v>256.47000000000003</v>
      </c>
      <c r="Q39" s="25" t="str">
        <f>IF(ISNUMBER(AVERAGEIFS(Observed!Q$2:Q$485,Observed!$A$2:$A$485,$A39,Observed!$C$2:$C$485,$C39)),AVERAGEIFS(Observed!Q$2:Q$485,Observed!$A$2:$A$485,$A39,Observed!$C$2:$C$485,$C39),"")</f>
        <v/>
      </c>
      <c r="R39" s="25" t="str">
        <f>IF(ISNUMBER(AVERAGEIFS(Observed!R$2:R$485,Observed!$A$2:$A$485,$A39,Observed!$C$2:$C$485,$C39)),AVERAGEIFS(Observed!R$2:R$485,Observed!$A$2:$A$485,$A39,Observed!$C$2:$C$485,$C39),"")</f>
        <v/>
      </c>
      <c r="S39" s="25" t="str">
        <f>IF(ISNUMBER(AVERAGEIFS(Observed!S$2:S$485,Observed!$A$2:$A$485,$A39,Observed!$C$2:$C$485,$C39)),AVERAGEIFS(Observed!S$2:S$485,Observed!$A$2:$A$485,$A39,Observed!$C$2:$C$485,$C39),"")</f>
        <v/>
      </c>
      <c r="T39" s="24" t="str">
        <f>IF(ISNUMBER(AVERAGEIFS(Observed!T$2:T$485,Observed!$A$2:$A$485,$A39,Observed!$C$2:$C$485,$C39)),AVERAGEIFS(Observed!T$2:T$485,Observed!$A$2:$A$485,$A39,Observed!$C$2:$C$485,$C39),"")</f>
        <v/>
      </c>
      <c r="U39" s="26" t="str">
        <f>IF(ISNUMBER(AVERAGEIFS(Observed!U$2:U$485,Observed!$A$2:$A$485,$A39,Observed!$C$2:$C$485,$C39)),AVERAGEIFS(Observed!U$2:U$485,Observed!$A$2:$A$485,$A39,Observed!$C$2:$C$485,$C39),"")</f>
        <v/>
      </c>
      <c r="V39" s="26" t="str">
        <f>IF(ISNUMBER(AVERAGEIFS(Observed!V$2:V$485,Observed!$A$2:$A$485,$A39,Observed!$C$2:$C$485,$C39)),AVERAGEIFS(Observed!V$2:V$485,Observed!$A$2:$A$485,$A39,Observed!$C$2:$C$485,$C39),"")</f>
        <v/>
      </c>
      <c r="W39" s="24" t="str">
        <f>IF(ISNUMBER(AVERAGEIFS(Observed!W$2:W$485,Observed!$A$2:$A$485,$A39,Observed!$C$2:$C$485,$C39)),AVERAGEIFS(Observed!W$2:W$485,Observed!$A$2:$A$485,$A39,Observed!$C$2:$C$485,$C39),"")</f>
        <v/>
      </c>
      <c r="X39" s="24" t="str">
        <f>IF(ISNUMBER(AVERAGEIFS(Observed!X$2:X$485,Observed!$A$2:$A$485,$A39,Observed!$C$2:$C$485,$C39)),AVERAGEIFS(Observed!X$2:X$485,Observed!$A$2:$A$485,$A39,Observed!$C$2:$C$485,$C39),"")</f>
        <v/>
      </c>
      <c r="Y39" s="24" t="str">
        <f>IF(ISNUMBER(AVERAGEIFS(Observed!Y$2:Y$485,Observed!$A$2:$A$485,$A39,Observed!$C$2:$C$485,$C39)),AVERAGEIFS(Observed!Y$2:Y$485,Observed!$A$2:$A$485,$A39,Observed!$C$2:$C$485,$C39),"")</f>
        <v/>
      </c>
      <c r="Z39" s="24" t="str">
        <f>IF(ISNUMBER(AVERAGEIFS(Observed!Z$2:Z$485,Observed!$A$2:$A$485,$A39,Observed!$C$2:$C$485,$C39)),AVERAGEIFS(Observed!Z$2:Z$485,Observed!$A$2:$A$485,$A39,Observed!$C$2:$C$485,$C39),"")</f>
        <v/>
      </c>
      <c r="AA39" s="24" t="str">
        <f>IF(ISNUMBER(AVERAGEIFS(Observed!AA$2:AA$485,Observed!$A$2:$A$485,$A39,Observed!$C$2:$C$485,$C39)),AVERAGEIFS(Observed!AA$2:AA$485,Observed!$A$2:$A$485,$A39,Observed!$C$2:$C$485,$C39),"")</f>
        <v/>
      </c>
      <c r="AB39" s="24" t="str">
        <f>IF(ISNUMBER(AVERAGEIFS(Observed!AB$2:AB$485,Observed!$A$2:$A$485,$A39,Observed!$C$2:$C$485,$C39)),AVERAGEIFS(Observed!AB$2:AB$485,Observed!$A$2:$A$485,$A39,Observed!$C$2:$C$485,$C39),"")</f>
        <v/>
      </c>
      <c r="AC39" s="24" t="str">
        <f>IF(ISNUMBER(AVERAGEIFS(Observed!AC$2:AC$485,Observed!$A$2:$A$485,$A39,Observed!$C$2:$C$485,$C39)),AVERAGEIFS(Observed!AC$2:AC$485,Observed!$A$2:$A$485,$A39,Observed!$C$2:$C$485,$C39),"")</f>
        <v/>
      </c>
      <c r="AD39" s="24" t="str">
        <f>IF(ISNUMBER(AVERAGEIFS(Observed!AD$2:AD$485,Observed!$A$2:$A$485,$A39,Observed!$C$2:$C$485,$C39)),AVERAGEIFS(Observed!AD$2:AD$485,Observed!$A$2:$A$485,$A39,Observed!$C$2:$C$485,$C39),"")</f>
        <v/>
      </c>
      <c r="AE39" s="24" t="str">
        <f>IF(ISNUMBER(AVERAGEIFS(Observed!AE$2:AE$485,Observed!$A$2:$A$485,$A39,Observed!$C$2:$C$485,$C39)),AVERAGEIFS(Observed!AE$2:AE$485,Observed!$A$2:$A$485,$A39,Observed!$C$2:$C$485,$C39),"")</f>
        <v/>
      </c>
      <c r="AF39" s="25" t="str">
        <f>IF(ISNUMBER(AVERAGEIFS(Observed!AF$2:AF$485,Observed!$A$2:$A$485,$A39,Observed!$C$2:$C$485,$C39)),AVERAGEIFS(Observed!AF$2:AF$485,Observed!$A$2:$A$485,$A39,Observed!$C$2:$C$485,$C39),"")</f>
        <v/>
      </c>
      <c r="AG39" s="25" t="str">
        <f>IF(ISNUMBER(AVERAGEIFS(Observed!AG$2:AG$485,Observed!$A$2:$A$485,$A39,Observed!$C$2:$C$485,$C39)),AVERAGEIFS(Observed!AG$2:AG$485,Observed!$A$2:$A$485,$A39,Observed!$C$2:$C$485,$C39),"")</f>
        <v/>
      </c>
      <c r="AH39" s="25" t="str">
        <f>IF(ISNUMBER(AVERAGEIFS(Observed!AH$2:AH$485,Observed!$A$2:$A$485,$A39,Observed!$C$2:$C$485,$C39)),AVERAGEIFS(Observed!AH$2:AH$485,Observed!$A$2:$A$485,$A39,Observed!$C$2:$C$485,$C39),"")</f>
        <v/>
      </c>
      <c r="AI39" s="24" t="str">
        <f>IF(ISNUMBER(AVERAGEIFS(Observed!AI$2:AI$485,Observed!$A$2:$A$485,$A39,Observed!$C$2:$C$485,$C39)),AVERAGEIFS(Observed!AI$2:AI$485,Observed!$A$2:$A$485,$A39,Observed!$C$2:$C$485,$C39),"")</f>
        <v/>
      </c>
      <c r="AJ39" s="25">
        <f>IF(ISNUMBER(AVERAGEIFS(Observed!AJ$2:AJ$485,Observed!$A$2:$A$485,$A39,Observed!$C$2:$C$485,$C39)),AVERAGEIFS(Observed!AJ$2:AJ$485,Observed!$A$2:$A$485,$A39,Observed!$C$2:$C$485,$C39),"")</f>
        <v>4.5333333333333337E-2</v>
      </c>
      <c r="AK39" s="25">
        <f>IF(ISNUMBER(AVERAGEIFS(Observed!AK$2:AK$485,Observed!$A$2:$A$485,$A39,Observed!$C$2:$C$485,$C39)),AVERAGEIFS(Observed!AK$2:AK$485,Observed!$A$2:$A$485,$A39,Observed!$C$2:$C$485,$C39),"")</f>
        <v>2.6333333333333334E-2</v>
      </c>
      <c r="AL39" s="25">
        <f>IF(ISNUMBER(AVERAGEIFS(Observed!AL$2:AL$485,Observed!$A$2:$A$485,$A39,Observed!$C$2:$C$485,$C39)),AVERAGEIFS(Observed!AL$2:AL$485,Observed!$A$2:$A$485,$A39,Observed!$C$2:$C$485,$C39),"")</f>
        <v>0.15333333333333335</v>
      </c>
      <c r="AM39" s="25">
        <f>IF(ISNUMBER(AVERAGEIFS(Observed!AM$2:AM$485,Observed!$A$2:$A$485,$A39,Observed!$C$2:$C$485,$C39)),AVERAGEIFS(Observed!AM$2:AM$485,Observed!$A$2:$A$485,$A39,Observed!$C$2:$C$485,$C39),"")</f>
        <v>0.41833333333333328</v>
      </c>
      <c r="AN39" s="25">
        <f>IF(ISNUMBER(AVERAGEIFS(Observed!AN$2:AN$485,Observed!$A$2:$A$485,$A39,Observed!$C$2:$C$485,$C39)),AVERAGEIFS(Observed!AN$2:AN$485,Observed!$A$2:$A$485,$A39,Observed!$C$2:$C$485,$C39),"")</f>
        <v>0.35400000000000004</v>
      </c>
      <c r="AO39" s="25" t="str">
        <f>IF(ISNUMBER(AVERAGEIFS(Observed!AO$2:AO$485,Observed!$A$2:$A$485,$A39,Observed!$C$2:$C$485,$C39)),AVERAGEIFS(Observed!AO$2:AO$485,Observed!$A$2:$A$485,$A39,Observed!$C$2:$C$485,$C39),"")</f>
        <v/>
      </c>
      <c r="AP39" s="25">
        <f>IF(ISNUMBER(AVERAGEIFS(Observed!AP$2:AP$485,Observed!$A$2:$A$485,$A39,Observed!$C$2:$C$485,$C39)),AVERAGEIFS(Observed!AP$2:AP$485,Observed!$A$2:$A$485,$A39,Observed!$C$2:$C$485,$C39),"")</f>
        <v>5.0000000000000001E-4</v>
      </c>
      <c r="AQ39" s="24" t="str">
        <f>IF(ISNUMBER(AVERAGEIFS(Observed!AQ$2:AQ$485,Observed!$A$2:$A$485,$A39,Observed!$C$2:$C$485,$C39)),AVERAGEIFS(Observed!AQ$2:AQ$485,Observed!$A$2:$A$485,$A39,Observed!$C$2:$C$485,$C39),"")</f>
        <v/>
      </c>
      <c r="AR39" s="25" t="str">
        <f>IF(ISNUMBER(AVERAGEIFS(Observed!AR$2:AR$485,Observed!$A$2:$A$485,$A39,Observed!$C$2:$C$485,$C39)),AVERAGEIFS(Observed!AR$2:AR$485,Observed!$A$2:$A$485,$A39,Observed!$C$2:$C$485,$C39),"")</f>
        <v/>
      </c>
      <c r="AS39" s="24" t="str">
        <f>IF(ISNUMBER(AVERAGEIFS(Observed!AS$2:AS$485,Observed!$A$2:$A$485,$A39,Observed!$C$2:$C$485,$C39)),AVERAGEIFS(Observed!AS$2:AS$485,Observed!$A$2:$A$485,$A39,Observed!$C$2:$C$485,$C39),"")</f>
        <v/>
      </c>
      <c r="AT39" s="24" t="str">
        <f>IF(ISNUMBER(AVERAGEIFS(Observed!AT$2:AT$485,Observed!$A$2:$A$485,$A39,Observed!$C$2:$C$485,$C39)),AVERAGEIFS(Observed!AT$2:AT$485,Observed!$A$2:$A$485,$A39,Observed!$C$2:$C$485,$C39),"")</f>
        <v/>
      </c>
      <c r="AU39" s="2">
        <f>COUNTIFS(Observed!$A$2:$A$485,$A39,Observed!$C$2:$C$485,$C39)</f>
        <v>3</v>
      </c>
      <c r="AV39" s="2">
        <f>COUNT(M39:AT39)</f>
        <v>9</v>
      </c>
    </row>
    <row r="40" spans="1:48" x14ac:dyDescent="0.25">
      <c r="A40" s="4" t="s">
        <v>27</v>
      </c>
      <c r="B40" t="s">
        <v>25</v>
      </c>
      <c r="C40" s="3">
        <v>42291</v>
      </c>
      <c r="D40">
        <v>1</v>
      </c>
      <c r="E40">
        <v>100</v>
      </c>
      <c r="G40">
        <v>100</v>
      </c>
      <c r="H40" s="2" t="s">
        <v>51</v>
      </c>
      <c r="I40" s="2" t="s">
        <v>32</v>
      </c>
      <c r="J40">
        <v>7</v>
      </c>
      <c r="K40" s="2" t="s">
        <v>21</v>
      </c>
      <c r="L40" s="23" t="str">
        <f>IF(ISNUMBER(AVERAGEIFS(Observed!L$2:L$485,Observed!$A$2:$A$485,$A40,Observed!$C$2:$C$485,$C40)),AVERAGEIFS(Observed!L$2:L$485,Observed!$A$2:$A$485,$A40,Observed!$C$2:$C$485,$C40),"")</f>
        <v/>
      </c>
      <c r="M40" s="24" t="str">
        <f>IF(ISNUMBER(AVERAGEIFS(Observed!M$2:M$485,Observed!$A$2:$A$485,$A40,Observed!$C$2:$C$485,$C40)),AVERAGEIFS(Observed!M$2:M$485,Observed!$A$2:$A$485,$A40,Observed!$C$2:$C$485,$C40),"")</f>
        <v/>
      </c>
      <c r="N40" s="24">
        <f>IF(ISNUMBER(AVERAGEIFS(Observed!N$2:N$485,Observed!$A$2:$A$485,$A40,Observed!$C$2:$C$485,$C40)),AVERAGEIFS(Observed!N$2:N$485,Observed!$A$2:$A$485,$A40,Observed!$C$2:$C$485,$C40),"")</f>
        <v>175.12666666666667</v>
      </c>
      <c r="O40" s="24">
        <f>IF(ISNUMBER(AVERAGEIFS(Observed!O$2:O$485,Observed!$A$2:$A$485,$A40,Observed!$C$2:$C$485,$C40)),AVERAGEIFS(Observed!O$2:O$485,Observed!$A$2:$A$485,$A40,Observed!$C$2:$C$485,$C40),"")</f>
        <v>175.12666666666667</v>
      </c>
      <c r="P40" s="24">
        <f>IF(ISNUMBER(AVERAGEIFS(Observed!P$2:P$485,Observed!$A$2:$A$485,$A40,Observed!$C$2:$C$485,$C40)),AVERAGEIFS(Observed!P$2:P$485,Observed!$A$2:$A$485,$A40,Observed!$C$2:$C$485,$C40),"")</f>
        <v>262.70000000000005</v>
      </c>
      <c r="Q40" s="25" t="str">
        <f>IF(ISNUMBER(AVERAGEIFS(Observed!Q$2:Q$485,Observed!$A$2:$A$485,$A40,Observed!$C$2:$C$485,$C40)),AVERAGEIFS(Observed!Q$2:Q$485,Observed!$A$2:$A$485,$A40,Observed!$C$2:$C$485,$C40),"")</f>
        <v/>
      </c>
      <c r="R40" s="25" t="str">
        <f>IF(ISNUMBER(AVERAGEIFS(Observed!R$2:R$485,Observed!$A$2:$A$485,$A40,Observed!$C$2:$C$485,$C40)),AVERAGEIFS(Observed!R$2:R$485,Observed!$A$2:$A$485,$A40,Observed!$C$2:$C$485,$C40),"")</f>
        <v/>
      </c>
      <c r="S40" s="25" t="str">
        <f>IF(ISNUMBER(AVERAGEIFS(Observed!S$2:S$485,Observed!$A$2:$A$485,$A40,Observed!$C$2:$C$485,$C40)),AVERAGEIFS(Observed!S$2:S$485,Observed!$A$2:$A$485,$A40,Observed!$C$2:$C$485,$C40),"")</f>
        <v/>
      </c>
      <c r="T40" s="24" t="str">
        <f>IF(ISNUMBER(AVERAGEIFS(Observed!T$2:T$485,Observed!$A$2:$A$485,$A40,Observed!$C$2:$C$485,$C40)),AVERAGEIFS(Observed!T$2:T$485,Observed!$A$2:$A$485,$A40,Observed!$C$2:$C$485,$C40),"")</f>
        <v/>
      </c>
      <c r="U40" s="26" t="str">
        <f>IF(ISNUMBER(AVERAGEIFS(Observed!U$2:U$485,Observed!$A$2:$A$485,$A40,Observed!$C$2:$C$485,$C40)),AVERAGEIFS(Observed!U$2:U$485,Observed!$A$2:$A$485,$A40,Observed!$C$2:$C$485,$C40),"")</f>
        <v/>
      </c>
      <c r="V40" s="26" t="str">
        <f>IF(ISNUMBER(AVERAGEIFS(Observed!V$2:V$485,Observed!$A$2:$A$485,$A40,Observed!$C$2:$C$485,$C40)),AVERAGEIFS(Observed!V$2:V$485,Observed!$A$2:$A$485,$A40,Observed!$C$2:$C$485,$C40),"")</f>
        <v/>
      </c>
      <c r="W40" s="24" t="str">
        <f>IF(ISNUMBER(AVERAGEIFS(Observed!W$2:W$485,Observed!$A$2:$A$485,$A40,Observed!$C$2:$C$485,$C40)),AVERAGEIFS(Observed!W$2:W$485,Observed!$A$2:$A$485,$A40,Observed!$C$2:$C$485,$C40),"")</f>
        <v/>
      </c>
      <c r="X40" s="24" t="str">
        <f>IF(ISNUMBER(AVERAGEIFS(Observed!X$2:X$485,Observed!$A$2:$A$485,$A40,Observed!$C$2:$C$485,$C40)),AVERAGEIFS(Observed!X$2:X$485,Observed!$A$2:$A$485,$A40,Observed!$C$2:$C$485,$C40),"")</f>
        <v/>
      </c>
      <c r="Y40" s="24" t="str">
        <f>IF(ISNUMBER(AVERAGEIFS(Observed!Y$2:Y$485,Observed!$A$2:$A$485,$A40,Observed!$C$2:$C$485,$C40)),AVERAGEIFS(Observed!Y$2:Y$485,Observed!$A$2:$A$485,$A40,Observed!$C$2:$C$485,$C40),"")</f>
        <v/>
      </c>
      <c r="Z40" s="24" t="str">
        <f>IF(ISNUMBER(AVERAGEIFS(Observed!Z$2:Z$485,Observed!$A$2:$A$485,$A40,Observed!$C$2:$C$485,$C40)),AVERAGEIFS(Observed!Z$2:Z$485,Observed!$A$2:$A$485,$A40,Observed!$C$2:$C$485,$C40),"")</f>
        <v/>
      </c>
      <c r="AA40" s="24" t="str">
        <f>IF(ISNUMBER(AVERAGEIFS(Observed!AA$2:AA$485,Observed!$A$2:$A$485,$A40,Observed!$C$2:$C$485,$C40)),AVERAGEIFS(Observed!AA$2:AA$485,Observed!$A$2:$A$485,$A40,Observed!$C$2:$C$485,$C40),"")</f>
        <v/>
      </c>
      <c r="AB40" s="24" t="str">
        <f>IF(ISNUMBER(AVERAGEIFS(Observed!AB$2:AB$485,Observed!$A$2:$A$485,$A40,Observed!$C$2:$C$485,$C40)),AVERAGEIFS(Observed!AB$2:AB$485,Observed!$A$2:$A$485,$A40,Observed!$C$2:$C$485,$C40),"")</f>
        <v/>
      </c>
      <c r="AC40" s="24" t="str">
        <f>IF(ISNUMBER(AVERAGEIFS(Observed!AC$2:AC$485,Observed!$A$2:$A$485,$A40,Observed!$C$2:$C$485,$C40)),AVERAGEIFS(Observed!AC$2:AC$485,Observed!$A$2:$A$485,$A40,Observed!$C$2:$C$485,$C40),"")</f>
        <v/>
      </c>
      <c r="AD40" s="24" t="str">
        <f>IF(ISNUMBER(AVERAGEIFS(Observed!AD$2:AD$485,Observed!$A$2:$A$485,$A40,Observed!$C$2:$C$485,$C40)),AVERAGEIFS(Observed!AD$2:AD$485,Observed!$A$2:$A$485,$A40,Observed!$C$2:$C$485,$C40),"")</f>
        <v/>
      </c>
      <c r="AE40" s="24" t="str">
        <f>IF(ISNUMBER(AVERAGEIFS(Observed!AE$2:AE$485,Observed!$A$2:$A$485,$A40,Observed!$C$2:$C$485,$C40)),AVERAGEIFS(Observed!AE$2:AE$485,Observed!$A$2:$A$485,$A40,Observed!$C$2:$C$485,$C40),"")</f>
        <v/>
      </c>
      <c r="AF40" s="25" t="str">
        <f>IF(ISNUMBER(AVERAGEIFS(Observed!AF$2:AF$485,Observed!$A$2:$A$485,$A40,Observed!$C$2:$C$485,$C40)),AVERAGEIFS(Observed!AF$2:AF$485,Observed!$A$2:$A$485,$A40,Observed!$C$2:$C$485,$C40),"")</f>
        <v/>
      </c>
      <c r="AG40" s="25" t="str">
        <f>IF(ISNUMBER(AVERAGEIFS(Observed!AG$2:AG$485,Observed!$A$2:$A$485,$A40,Observed!$C$2:$C$485,$C40)),AVERAGEIFS(Observed!AG$2:AG$485,Observed!$A$2:$A$485,$A40,Observed!$C$2:$C$485,$C40),"")</f>
        <v/>
      </c>
      <c r="AH40" s="25" t="str">
        <f>IF(ISNUMBER(AVERAGEIFS(Observed!AH$2:AH$485,Observed!$A$2:$A$485,$A40,Observed!$C$2:$C$485,$C40)),AVERAGEIFS(Observed!AH$2:AH$485,Observed!$A$2:$A$485,$A40,Observed!$C$2:$C$485,$C40),"")</f>
        <v/>
      </c>
      <c r="AI40" s="24" t="str">
        <f>IF(ISNUMBER(AVERAGEIFS(Observed!AI$2:AI$485,Observed!$A$2:$A$485,$A40,Observed!$C$2:$C$485,$C40)),AVERAGEIFS(Observed!AI$2:AI$485,Observed!$A$2:$A$485,$A40,Observed!$C$2:$C$485,$C40),"")</f>
        <v/>
      </c>
      <c r="AJ40" s="25">
        <f>IF(ISNUMBER(AVERAGEIFS(Observed!AJ$2:AJ$485,Observed!$A$2:$A$485,$A40,Observed!$C$2:$C$485,$C40)),AVERAGEIFS(Observed!AJ$2:AJ$485,Observed!$A$2:$A$485,$A40,Observed!$C$2:$C$485,$C40),"")</f>
        <v>3.5999999999999997E-2</v>
      </c>
      <c r="AK40" s="25">
        <f>IF(ISNUMBER(AVERAGEIFS(Observed!AK$2:AK$485,Observed!$A$2:$A$485,$A40,Observed!$C$2:$C$485,$C40)),AVERAGEIFS(Observed!AK$2:AK$485,Observed!$A$2:$A$485,$A40,Observed!$C$2:$C$485,$C40),"")</f>
        <v>1.8333333333333333E-2</v>
      </c>
      <c r="AL40" s="25">
        <f>IF(ISNUMBER(AVERAGEIFS(Observed!AL$2:AL$485,Observed!$A$2:$A$485,$A40,Observed!$C$2:$C$485,$C40)),AVERAGEIFS(Observed!AL$2:AL$485,Observed!$A$2:$A$485,$A40,Observed!$C$2:$C$485,$C40),"")</f>
        <v>0.26300000000000001</v>
      </c>
      <c r="AM40" s="25">
        <f>IF(ISNUMBER(AVERAGEIFS(Observed!AM$2:AM$485,Observed!$A$2:$A$485,$A40,Observed!$C$2:$C$485,$C40)),AVERAGEIFS(Observed!AM$2:AM$485,Observed!$A$2:$A$485,$A40,Observed!$C$2:$C$485,$C40),"")</f>
        <v>0.44</v>
      </c>
      <c r="AN40" s="25">
        <f>IF(ISNUMBER(AVERAGEIFS(Observed!AN$2:AN$485,Observed!$A$2:$A$485,$A40,Observed!$C$2:$C$485,$C40)),AVERAGEIFS(Observed!AN$2:AN$485,Observed!$A$2:$A$485,$A40,Observed!$C$2:$C$485,$C40),"")</f>
        <v>0.23066666666666669</v>
      </c>
      <c r="AO40" s="25" t="str">
        <f>IF(ISNUMBER(AVERAGEIFS(Observed!AO$2:AO$485,Observed!$A$2:$A$485,$A40,Observed!$C$2:$C$485,$C40)),AVERAGEIFS(Observed!AO$2:AO$485,Observed!$A$2:$A$485,$A40,Observed!$C$2:$C$485,$C40),"")</f>
        <v/>
      </c>
      <c r="AP40" s="25">
        <f>IF(ISNUMBER(AVERAGEIFS(Observed!AP$2:AP$485,Observed!$A$2:$A$485,$A40,Observed!$C$2:$C$485,$C40)),AVERAGEIFS(Observed!AP$2:AP$485,Observed!$A$2:$A$485,$A40,Observed!$C$2:$C$485,$C40),"")</f>
        <v>1.0999999999999999E-2</v>
      </c>
      <c r="AQ40" s="24" t="str">
        <f>IF(ISNUMBER(AVERAGEIFS(Observed!AQ$2:AQ$485,Observed!$A$2:$A$485,$A40,Observed!$C$2:$C$485,$C40)),AVERAGEIFS(Observed!AQ$2:AQ$485,Observed!$A$2:$A$485,$A40,Observed!$C$2:$C$485,$C40),"")</f>
        <v/>
      </c>
      <c r="AR40" s="25" t="str">
        <f>IF(ISNUMBER(AVERAGEIFS(Observed!AR$2:AR$485,Observed!$A$2:$A$485,$A40,Observed!$C$2:$C$485,$C40)),AVERAGEIFS(Observed!AR$2:AR$485,Observed!$A$2:$A$485,$A40,Observed!$C$2:$C$485,$C40),"")</f>
        <v/>
      </c>
      <c r="AS40" s="24" t="str">
        <f>IF(ISNUMBER(AVERAGEIFS(Observed!AS$2:AS$485,Observed!$A$2:$A$485,$A40,Observed!$C$2:$C$485,$C40)),AVERAGEIFS(Observed!AS$2:AS$485,Observed!$A$2:$A$485,$A40,Observed!$C$2:$C$485,$C40),"")</f>
        <v/>
      </c>
      <c r="AT40" s="24" t="str">
        <f>IF(ISNUMBER(AVERAGEIFS(Observed!AT$2:AT$485,Observed!$A$2:$A$485,$A40,Observed!$C$2:$C$485,$C40)),AVERAGEIFS(Observed!AT$2:AT$485,Observed!$A$2:$A$485,$A40,Observed!$C$2:$C$485,$C40),"")</f>
        <v/>
      </c>
      <c r="AU40" s="2">
        <f>COUNTIFS(Observed!$A$2:$A$485,$A40,Observed!$C$2:$C$485,$C40)</f>
        <v>3</v>
      </c>
      <c r="AV40" s="2">
        <f>COUNT(M40:AT40)</f>
        <v>9</v>
      </c>
    </row>
    <row r="41" spans="1:48" x14ac:dyDescent="0.25">
      <c r="A41" s="4" t="s">
        <v>24</v>
      </c>
      <c r="B41" t="s">
        <v>25</v>
      </c>
      <c r="C41" s="3">
        <v>42291</v>
      </c>
      <c r="D41">
        <v>1</v>
      </c>
      <c r="E41">
        <v>200</v>
      </c>
      <c r="G41">
        <v>200</v>
      </c>
      <c r="H41" s="2" t="s">
        <v>51</v>
      </c>
      <c r="I41" s="2" t="s">
        <v>32</v>
      </c>
      <c r="J41">
        <v>7</v>
      </c>
      <c r="K41" s="2" t="s">
        <v>21</v>
      </c>
      <c r="L41" s="23" t="str">
        <f>IF(ISNUMBER(AVERAGEIFS(Observed!L$2:L$485,Observed!$A$2:$A$485,$A41,Observed!$C$2:$C$485,$C41)),AVERAGEIFS(Observed!L$2:L$485,Observed!$A$2:$A$485,$A41,Observed!$C$2:$C$485,$C41),"")</f>
        <v/>
      </c>
      <c r="M41" s="24" t="str">
        <f>IF(ISNUMBER(AVERAGEIFS(Observed!M$2:M$485,Observed!$A$2:$A$485,$A41,Observed!$C$2:$C$485,$C41)),AVERAGEIFS(Observed!M$2:M$485,Observed!$A$2:$A$485,$A41,Observed!$C$2:$C$485,$C41),"")</f>
        <v/>
      </c>
      <c r="N41" s="24">
        <f>IF(ISNUMBER(AVERAGEIFS(Observed!N$2:N$485,Observed!$A$2:$A$485,$A41,Observed!$C$2:$C$485,$C41)),AVERAGEIFS(Observed!N$2:N$485,Observed!$A$2:$A$485,$A41,Observed!$C$2:$C$485,$C41),"")</f>
        <v>239.13333333333335</v>
      </c>
      <c r="O41" s="24">
        <f>IF(ISNUMBER(AVERAGEIFS(Observed!O$2:O$485,Observed!$A$2:$A$485,$A41,Observed!$C$2:$C$485,$C41)),AVERAGEIFS(Observed!O$2:O$485,Observed!$A$2:$A$485,$A41,Observed!$C$2:$C$485,$C41),"")</f>
        <v>239.13333333333335</v>
      </c>
      <c r="P41" s="24">
        <f>IF(ISNUMBER(AVERAGEIFS(Observed!P$2:P$485,Observed!$A$2:$A$485,$A41,Observed!$C$2:$C$485,$C41)),AVERAGEIFS(Observed!P$2:P$485,Observed!$A$2:$A$485,$A41,Observed!$C$2:$C$485,$C41),"")</f>
        <v>336.34333333333331</v>
      </c>
      <c r="Q41" s="25" t="str">
        <f>IF(ISNUMBER(AVERAGEIFS(Observed!Q$2:Q$485,Observed!$A$2:$A$485,$A41,Observed!$C$2:$C$485,$C41)),AVERAGEIFS(Observed!Q$2:Q$485,Observed!$A$2:$A$485,$A41,Observed!$C$2:$C$485,$C41),"")</f>
        <v/>
      </c>
      <c r="R41" s="25" t="str">
        <f>IF(ISNUMBER(AVERAGEIFS(Observed!R$2:R$485,Observed!$A$2:$A$485,$A41,Observed!$C$2:$C$485,$C41)),AVERAGEIFS(Observed!R$2:R$485,Observed!$A$2:$A$485,$A41,Observed!$C$2:$C$485,$C41),"")</f>
        <v/>
      </c>
      <c r="S41" s="25" t="str">
        <f>IF(ISNUMBER(AVERAGEIFS(Observed!S$2:S$485,Observed!$A$2:$A$485,$A41,Observed!$C$2:$C$485,$C41)),AVERAGEIFS(Observed!S$2:S$485,Observed!$A$2:$A$485,$A41,Observed!$C$2:$C$485,$C41),"")</f>
        <v/>
      </c>
      <c r="T41" s="24" t="str">
        <f>IF(ISNUMBER(AVERAGEIFS(Observed!T$2:T$485,Observed!$A$2:$A$485,$A41,Observed!$C$2:$C$485,$C41)),AVERAGEIFS(Observed!T$2:T$485,Observed!$A$2:$A$485,$A41,Observed!$C$2:$C$485,$C41),"")</f>
        <v/>
      </c>
      <c r="U41" s="26" t="str">
        <f>IF(ISNUMBER(AVERAGEIFS(Observed!U$2:U$485,Observed!$A$2:$A$485,$A41,Observed!$C$2:$C$485,$C41)),AVERAGEIFS(Observed!U$2:U$485,Observed!$A$2:$A$485,$A41,Observed!$C$2:$C$485,$C41),"")</f>
        <v/>
      </c>
      <c r="V41" s="26" t="str">
        <f>IF(ISNUMBER(AVERAGEIFS(Observed!V$2:V$485,Observed!$A$2:$A$485,$A41,Observed!$C$2:$C$485,$C41)),AVERAGEIFS(Observed!V$2:V$485,Observed!$A$2:$A$485,$A41,Observed!$C$2:$C$485,$C41),"")</f>
        <v/>
      </c>
      <c r="W41" s="24" t="str">
        <f>IF(ISNUMBER(AVERAGEIFS(Observed!W$2:W$485,Observed!$A$2:$A$485,$A41,Observed!$C$2:$C$485,$C41)),AVERAGEIFS(Observed!W$2:W$485,Observed!$A$2:$A$485,$A41,Observed!$C$2:$C$485,$C41),"")</f>
        <v/>
      </c>
      <c r="X41" s="24" t="str">
        <f>IF(ISNUMBER(AVERAGEIFS(Observed!X$2:X$485,Observed!$A$2:$A$485,$A41,Observed!$C$2:$C$485,$C41)),AVERAGEIFS(Observed!X$2:X$485,Observed!$A$2:$A$485,$A41,Observed!$C$2:$C$485,$C41),"")</f>
        <v/>
      </c>
      <c r="Y41" s="24" t="str">
        <f>IF(ISNUMBER(AVERAGEIFS(Observed!Y$2:Y$485,Observed!$A$2:$A$485,$A41,Observed!$C$2:$C$485,$C41)),AVERAGEIFS(Observed!Y$2:Y$485,Observed!$A$2:$A$485,$A41,Observed!$C$2:$C$485,$C41),"")</f>
        <v/>
      </c>
      <c r="Z41" s="24" t="str">
        <f>IF(ISNUMBER(AVERAGEIFS(Observed!Z$2:Z$485,Observed!$A$2:$A$485,$A41,Observed!$C$2:$C$485,$C41)),AVERAGEIFS(Observed!Z$2:Z$485,Observed!$A$2:$A$485,$A41,Observed!$C$2:$C$485,$C41),"")</f>
        <v/>
      </c>
      <c r="AA41" s="24" t="str">
        <f>IF(ISNUMBER(AVERAGEIFS(Observed!AA$2:AA$485,Observed!$A$2:$A$485,$A41,Observed!$C$2:$C$485,$C41)),AVERAGEIFS(Observed!AA$2:AA$485,Observed!$A$2:$A$485,$A41,Observed!$C$2:$C$485,$C41),"")</f>
        <v/>
      </c>
      <c r="AB41" s="24" t="str">
        <f>IF(ISNUMBER(AVERAGEIFS(Observed!AB$2:AB$485,Observed!$A$2:$A$485,$A41,Observed!$C$2:$C$485,$C41)),AVERAGEIFS(Observed!AB$2:AB$485,Observed!$A$2:$A$485,$A41,Observed!$C$2:$C$485,$C41),"")</f>
        <v/>
      </c>
      <c r="AC41" s="24" t="str">
        <f>IF(ISNUMBER(AVERAGEIFS(Observed!AC$2:AC$485,Observed!$A$2:$A$485,$A41,Observed!$C$2:$C$485,$C41)),AVERAGEIFS(Observed!AC$2:AC$485,Observed!$A$2:$A$485,$A41,Observed!$C$2:$C$485,$C41),"")</f>
        <v/>
      </c>
      <c r="AD41" s="24" t="str">
        <f>IF(ISNUMBER(AVERAGEIFS(Observed!AD$2:AD$485,Observed!$A$2:$A$485,$A41,Observed!$C$2:$C$485,$C41)),AVERAGEIFS(Observed!AD$2:AD$485,Observed!$A$2:$A$485,$A41,Observed!$C$2:$C$485,$C41),"")</f>
        <v/>
      </c>
      <c r="AE41" s="24" t="str">
        <f>IF(ISNUMBER(AVERAGEIFS(Observed!AE$2:AE$485,Observed!$A$2:$A$485,$A41,Observed!$C$2:$C$485,$C41)),AVERAGEIFS(Observed!AE$2:AE$485,Observed!$A$2:$A$485,$A41,Observed!$C$2:$C$485,$C41),"")</f>
        <v/>
      </c>
      <c r="AF41" s="25" t="str">
        <f>IF(ISNUMBER(AVERAGEIFS(Observed!AF$2:AF$485,Observed!$A$2:$A$485,$A41,Observed!$C$2:$C$485,$C41)),AVERAGEIFS(Observed!AF$2:AF$485,Observed!$A$2:$A$485,$A41,Observed!$C$2:$C$485,$C41),"")</f>
        <v/>
      </c>
      <c r="AG41" s="25" t="str">
        <f>IF(ISNUMBER(AVERAGEIFS(Observed!AG$2:AG$485,Observed!$A$2:$A$485,$A41,Observed!$C$2:$C$485,$C41)),AVERAGEIFS(Observed!AG$2:AG$485,Observed!$A$2:$A$485,$A41,Observed!$C$2:$C$485,$C41),"")</f>
        <v/>
      </c>
      <c r="AH41" s="25" t="str">
        <f>IF(ISNUMBER(AVERAGEIFS(Observed!AH$2:AH$485,Observed!$A$2:$A$485,$A41,Observed!$C$2:$C$485,$C41)),AVERAGEIFS(Observed!AH$2:AH$485,Observed!$A$2:$A$485,$A41,Observed!$C$2:$C$485,$C41),"")</f>
        <v/>
      </c>
      <c r="AI41" s="24" t="str">
        <f>IF(ISNUMBER(AVERAGEIFS(Observed!AI$2:AI$485,Observed!$A$2:$A$485,$A41,Observed!$C$2:$C$485,$C41)),AVERAGEIFS(Observed!AI$2:AI$485,Observed!$A$2:$A$485,$A41,Observed!$C$2:$C$485,$C41),"")</f>
        <v/>
      </c>
      <c r="AJ41" s="25">
        <f>IF(ISNUMBER(AVERAGEIFS(Observed!AJ$2:AJ$485,Observed!$A$2:$A$485,$A41,Observed!$C$2:$C$485,$C41)),AVERAGEIFS(Observed!AJ$2:AJ$485,Observed!$A$2:$A$485,$A41,Observed!$C$2:$C$485,$C41),"")</f>
        <v>8.6333333333333331E-2</v>
      </c>
      <c r="AK41" s="25">
        <f>IF(ISNUMBER(AVERAGEIFS(Observed!AK$2:AK$485,Observed!$A$2:$A$485,$A41,Observed!$C$2:$C$485,$C41)),AVERAGEIFS(Observed!AK$2:AK$485,Observed!$A$2:$A$485,$A41,Observed!$C$2:$C$485,$C41),"")</f>
        <v>2.1000000000000001E-2</v>
      </c>
      <c r="AL41" s="25">
        <f>IF(ISNUMBER(AVERAGEIFS(Observed!AL$2:AL$485,Observed!$A$2:$A$485,$A41,Observed!$C$2:$C$485,$C41)),AVERAGEIFS(Observed!AL$2:AL$485,Observed!$A$2:$A$485,$A41,Observed!$C$2:$C$485,$C41),"")</f>
        <v>0.25966666666666666</v>
      </c>
      <c r="AM41" s="25">
        <f>IF(ISNUMBER(AVERAGEIFS(Observed!AM$2:AM$485,Observed!$A$2:$A$485,$A41,Observed!$C$2:$C$485,$C41)),AVERAGEIFS(Observed!AM$2:AM$485,Observed!$A$2:$A$485,$A41,Observed!$C$2:$C$485,$C41),"")</f>
        <v>0.47566666666666668</v>
      </c>
      <c r="AN41" s="25">
        <f>IF(ISNUMBER(AVERAGEIFS(Observed!AN$2:AN$485,Observed!$A$2:$A$485,$A41,Observed!$C$2:$C$485,$C41)),AVERAGEIFS(Observed!AN$2:AN$485,Observed!$A$2:$A$485,$A41,Observed!$C$2:$C$485,$C41),"")</f>
        <v>0.14699999999999999</v>
      </c>
      <c r="AO41" s="25" t="str">
        <f>IF(ISNUMBER(AVERAGEIFS(Observed!AO$2:AO$485,Observed!$A$2:$A$485,$A41,Observed!$C$2:$C$485,$C41)),AVERAGEIFS(Observed!AO$2:AO$485,Observed!$A$2:$A$485,$A41,Observed!$C$2:$C$485,$C41),"")</f>
        <v/>
      </c>
      <c r="AP41" s="25">
        <f>IF(ISNUMBER(AVERAGEIFS(Observed!AP$2:AP$485,Observed!$A$2:$A$485,$A41,Observed!$C$2:$C$485,$C41)),AVERAGEIFS(Observed!AP$2:AP$485,Observed!$A$2:$A$485,$A41,Observed!$C$2:$C$485,$C41),"")</f>
        <v>3.3333333333333335E-3</v>
      </c>
      <c r="AQ41" s="24" t="str">
        <f>IF(ISNUMBER(AVERAGEIFS(Observed!AQ$2:AQ$485,Observed!$A$2:$A$485,$A41,Observed!$C$2:$C$485,$C41)),AVERAGEIFS(Observed!AQ$2:AQ$485,Observed!$A$2:$A$485,$A41,Observed!$C$2:$C$485,$C41),"")</f>
        <v/>
      </c>
      <c r="AR41" s="25" t="str">
        <f>IF(ISNUMBER(AVERAGEIFS(Observed!AR$2:AR$485,Observed!$A$2:$A$485,$A41,Observed!$C$2:$C$485,$C41)),AVERAGEIFS(Observed!AR$2:AR$485,Observed!$A$2:$A$485,$A41,Observed!$C$2:$C$485,$C41),"")</f>
        <v/>
      </c>
      <c r="AS41" s="24" t="str">
        <f>IF(ISNUMBER(AVERAGEIFS(Observed!AS$2:AS$485,Observed!$A$2:$A$485,$A41,Observed!$C$2:$C$485,$C41)),AVERAGEIFS(Observed!AS$2:AS$485,Observed!$A$2:$A$485,$A41,Observed!$C$2:$C$485,$C41),"")</f>
        <v/>
      </c>
      <c r="AT41" s="24" t="str">
        <f>IF(ISNUMBER(AVERAGEIFS(Observed!AT$2:AT$485,Observed!$A$2:$A$485,$A41,Observed!$C$2:$C$485,$C41)),AVERAGEIFS(Observed!AT$2:AT$485,Observed!$A$2:$A$485,$A41,Observed!$C$2:$C$485,$C41),"")</f>
        <v/>
      </c>
      <c r="AU41" s="2">
        <f>COUNTIFS(Observed!$A$2:$A$485,$A41,Observed!$C$2:$C$485,$C41)</f>
        <v>3</v>
      </c>
      <c r="AV41" s="2">
        <f>COUNT(M41:AT41)</f>
        <v>9</v>
      </c>
    </row>
    <row r="42" spans="1:48" x14ac:dyDescent="0.25">
      <c r="A42" s="4" t="s">
        <v>30</v>
      </c>
      <c r="B42" t="s">
        <v>25</v>
      </c>
      <c r="C42" s="3">
        <v>42291</v>
      </c>
      <c r="D42">
        <v>1</v>
      </c>
      <c r="E42">
        <v>350</v>
      </c>
      <c r="G42">
        <v>350</v>
      </c>
      <c r="H42" s="2" t="s">
        <v>51</v>
      </c>
      <c r="I42" s="2" t="s">
        <v>32</v>
      </c>
      <c r="J42">
        <v>7</v>
      </c>
      <c r="K42" s="2" t="s">
        <v>21</v>
      </c>
      <c r="L42" s="23" t="str">
        <f>IF(ISNUMBER(AVERAGEIFS(Observed!L$2:L$485,Observed!$A$2:$A$485,$A42,Observed!$C$2:$C$485,$C42)),AVERAGEIFS(Observed!L$2:L$485,Observed!$A$2:$A$485,$A42,Observed!$C$2:$C$485,$C42),"")</f>
        <v/>
      </c>
      <c r="M42" s="24" t="str">
        <f>IF(ISNUMBER(AVERAGEIFS(Observed!M$2:M$485,Observed!$A$2:$A$485,$A42,Observed!$C$2:$C$485,$C42)),AVERAGEIFS(Observed!M$2:M$485,Observed!$A$2:$A$485,$A42,Observed!$C$2:$C$485,$C42),"")</f>
        <v/>
      </c>
      <c r="N42" s="24">
        <f>IF(ISNUMBER(AVERAGEIFS(Observed!N$2:N$485,Observed!$A$2:$A$485,$A42,Observed!$C$2:$C$485,$C42)),AVERAGEIFS(Observed!N$2:N$485,Observed!$A$2:$A$485,$A42,Observed!$C$2:$C$485,$C42),"")</f>
        <v>266.57</v>
      </c>
      <c r="O42" s="24">
        <f>IF(ISNUMBER(AVERAGEIFS(Observed!O$2:O$485,Observed!$A$2:$A$485,$A42,Observed!$C$2:$C$485,$C42)),AVERAGEIFS(Observed!O$2:O$485,Observed!$A$2:$A$485,$A42,Observed!$C$2:$C$485,$C42),"")</f>
        <v>266.57</v>
      </c>
      <c r="P42" s="24">
        <f>IF(ISNUMBER(AVERAGEIFS(Observed!P$2:P$485,Observed!$A$2:$A$485,$A42,Observed!$C$2:$C$485,$C42)),AVERAGEIFS(Observed!P$2:P$485,Observed!$A$2:$A$485,$A42,Observed!$C$2:$C$485,$C42),"")</f>
        <v>377.18</v>
      </c>
      <c r="Q42" s="25" t="str">
        <f>IF(ISNUMBER(AVERAGEIFS(Observed!Q$2:Q$485,Observed!$A$2:$A$485,$A42,Observed!$C$2:$C$485,$C42)),AVERAGEIFS(Observed!Q$2:Q$485,Observed!$A$2:$A$485,$A42,Observed!$C$2:$C$485,$C42),"")</f>
        <v/>
      </c>
      <c r="R42" s="25" t="str">
        <f>IF(ISNUMBER(AVERAGEIFS(Observed!R$2:R$485,Observed!$A$2:$A$485,$A42,Observed!$C$2:$C$485,$C42)),AVERAGEIFS(Observed!R$2:R$485,Observed!$A$2:$A$485,$A42,Observed!$C$2:$C$485,$C42),"")</f>
        <v/>
      </c>
      <c r="S42" s="25" t="str">
        <f>IF(ISNUMBER(AVERAGEIFS(Observed!S$2:S$485,Observed!$A$2:$A$485,$A42,Observed!$C$2:$C$485,$C42)),AVERAGEIFS(Observed!S$2:S$485,Observed!$A$2:$A$485,$A42,Observed!$C$2:$C$485,$C42),"")</f>
        <v/>
      </c>
      <c r="T42" s="24" t="str">
        <f>IF(ISNUMBER(AVERAGEIFS(Observed!T$2:T$485,Observed!$A$2:$A$485,$A42,Observed!$C$2:$C$485,$C42)),AVERAGEIFS(Observed!T$2:T$485,Observed!$A$2:$A$485,$A42,Observed!$C$2:$C$485,$C42),"")</f>
        <v/>
      </c>
      <c r="U42" s="26" t="str">
        <f>IF(ISNUMBER(AVERAGEIFS(Observed!U$2:U$485,Observed!$A$2:$A$485,$A42,Observed!$C$2:$C$485,$C42)),AVERAGEIFS(Observed!U$2:U$485,Observed!$A$2:$A$485,$A42,Observed!$C$2:$C$485,$C42),"")</f>
        <v/>
      </c>
      <c r="V42" s="26" t="str">
        <f>IF(ISNUMBER(AVERAGEIFS(Observed!V$2:V$485,Observed!$A$2:$A$485,$A42,Observed!$C$2:$C$485,$C42)),AVERAGEIFS(Observed!V$2:V$485,Observed!$A$2:$A$485,$A42,Observed!$C$2:$C$485,$C42),"")</f>
        <v/>
      </c>
      <c r="W42" s="24" t="str">
        <f>IF(ISNUMBER(AVERAGEIFS(Observed!W$2:W$485,Observed!$A$2:$A$485,$A42,Observed!$C$2:$C$485,$C42)),AVERAGEIFS(Observed!W$2:W$485,Observed!$A$2:$A$485,$A42,Observed!$C$2:$C$485,$C42),"")</f>
        <v/>
      </c>
      <c r="X42" s="24" t="str">
        <f>IF(ISNUMBER(AVERAGEIFS(Observed!X$2:X$485,Observed!$A$2:$A$485,$A42,Observed!$C$2:$C$485,$C42)),AVERAGEIFS(Observed!X$2:X$485,Observed!$A$2:$A$485,$A42,Observed!$C$2:$C$485,$C42),"")</f>
        <v/>
      </c>
      <c r="Y42" s="24" t="str">
        <f>IF(ISNUMBER(AVERAGEIFS(Observed!Y$2:Y$485,Observed!$A$2:$A$485,$A42,Observed!$C$2:$C$485,$C42)),AVERAGEIFS(Observed!Y$2:Y$485,Observed!$A$2:$A$485,$A42,Observed!$C$2:$C$485,$C42),"")</f>
        <v/>
      </c>
      <c r="Z42" s="24" t="str">
        <f>IF(ISNUMBER(AVERAGEIFS(Observed!Z$2:Z$485,Observed!$A$2:$A$485,$A42,Observed!$C$2:$C$485,$C42)),AVERAGEIFS(Observed!Z$2:Z$485,Observed!$A$2:$A$485,$A42,Observed!$C$2:$C$485,$C42),"")</f>
        <v/>
      </c>
      <c r="AA42" s="24" t="str">
        <f>IF(ISNUMBER(AVERAGEIFS(Observed!AA$2:AA$485,Observed!$A$2:$A$485,$A42,Observed!$C$2:$C$485,$C42)),AVERAGEIFS(Observed!AA$2:AA$485,Observed!$A$2:$A$485,$A42,Observed!$C$2:$C$485,$C42),"")</f>
        <v/>
      </c>
      <c r="AB42" s="24" t="str">
        <f>IF(ISNUMBER(AVERAGEIFS(Observed!AB$2:AB$485,Observed!$A$2:$A$485,$A42,Observed!$C$2:$C$485,$C42)),AVERAGEIFS(Observed!AB$2:AB$485,Observed!$A$2:$A$485,$A42,Observed!$C$2:$C$485,$C42),"")</f>
        <v/>
      </c>
      <c r="AC42" s="24" t="str">
        <f>IF(ISNUMBER(AVERAGEIFS(Observed!AC$2:AC$485,Observed!$A$2:$A$485,$A42,Observed!$C$2:$C$485,$C42)),AVERAGEIFS(Observed!AC$2:AC$485,Observed!$A$2:$A$485,$A42,Observed!$C$2:$C$485,$C42),"")</f>
        <v/>
      </c>
      <c r="AD42" s="24" t="str">
        <f>IF(ISNUMBER(AVERAGEIFS(Observed!AD$2:AD$485,Observed!$A$2:$A$485,$A42,Observed!$C$2:$C$485,$C42)),AVERAGEIFS(Observed!AD$2:AD$485,Observed!$A$2:$A$485,$A42,Observed!$C$2:$C$485,$C42),"")</f>
        <v/>
      </c>
      <c r="AE42" s="24" t="str">
        <f>IF(ISNUMBER(AVERAGEIFS(Observed!AE$2:AE$485,Observed!$A$2:$A$485,$A42,Observed!$C$2:$C$485,$C42)),AVERAGEIFS(Observed!AE$2:AE$485,Observed!$A$2:$A$485,$A42,Observed!$C$2:$C$485,$C42),"")</f>
        <v/>
      </c>
      <c r="AF42" s="25" t="str">
        <f>IF(ISNUMBER(AVERAGEIFS(Observed!AF$2:AF$485,Observed!$A$2:$A$485,$A42,Observed!$C$2:$C$485,$C42)),AVERAGEIFS(Observed!AF$2:AF$485,Observed!$A$2:$A$485,$A42,Observed!$C$2:$C$485,$C42),"")</f>
        <v/>
      </c>
      <c r="AG42" s="25" t="str">
        <f>IF(ISNUMBER(AVERAGEIFS(Observed!AG$2:AG$485,Observed!$A$2:$A$485,$A42,Observed!$C$2:$C$485,$C42)),AVERAGEIFS(Observed!AG$2:AG$485,Observed!$A$2:$A$485,$A42,Observed!$C$2:$C$485,$C42),"")</f>
        <v/>
      </c>
      <c r="AH42" s="25" t="str">
        <f>IF(ISNUMBER(AVERAGEIFS(Observed!AH$2:AH$485,Observed!$A$2:$A$485,$A42,Observed!$C$2:$C$485,$C42)),AVERAGEIFS(Observed!AH$2:AH$485,Observed!$A$2:$A$485,$A42,Observed!$C$2:$C$485,$C42),"")</f>
        <v/>
      </c>
      <c r="AI42" s="24" t="str">
        <f>IF(ISNUMBER(AVERAGEIFS(Observed!AI$2:AI$485,Observed!$A$2:$A$485,$A42,Observed!$C$2:$C$485,$C42)),AVERAGEIFS(Observed!AI$2:AI$485,Observed!$A$2:$A$485,$A42,Observed!$C$2:$C$485,$C42),"")</f>
        <v/>
      </c>
      <c r="AJ42" s="25">
        <f>IF(ISNUMBER(AVERAGEIFS(Observed!AJ$2:AJ$485,Observed!$A$2:$A$485,$A42,Observed!$C$2:$C$485,$C42)),AVERAGEIFS(Observed!AJ$2:AJ$485,Observed!$A$2:$A$485,$A42,Observed!$C$2:$C$485,$C42),"")</f>
        <v>5.5E-2</v>
      </c>
      <c r="AK42" s="25">
        <f>IF(ISNUMBER(AVERAGEIFS(Observed!AK$2:AK$485,Observed!$A$2:$A$485,$A42,Observed!$C$2:$C$485,$C42)),AVERAGEIFS(Observed!AK$2:AK$485,Observed!$A$2:$A$485,$A42,Observed!$C$2:$C$485,$C42),"")</f>
        <v>6.0000000000000001E-3</v>
      </c>
      <c r="AL42" s="25">
        <f>IF(ISNUMBER(AVERAGEIFS(Observed!AL$2:AL$485,Observed!$A$2:$A$485,$A42,Observed!$C$2:$C$485,$C42)),AVERAGEIFS(Observed!AL$2:AL$485,Observed!$A$2:$A$485,$A42,Observed!$C$2:$C$485,$C42),"")</f>
        <v>0.40133333333333338</v>
      </c>
      <c r="AM42" s="25">
        <f>IF(ISNUMBER(AVERAGEIFS(Observed!AM$2:AM$485,Observed!$A$2:$A$485,$A42,Observed!$C$2:$C$485,$C42)),AVERAGEIFS(Observed!AM$2:AM$485,Observed!$A$2:$A$485,$A42,Observed!$C$2:$C$485,$C42),"")</f>
        <v>0.43733333333333335</v>
      </c>
      <c r="AN42" s="25">
        <f>IF(ISNUMBER(AVERAGEIFS(Observed!AN$2:AN$485,Observed!$A$2:$A$485,$A42,Observed!$C$2:$C$485,$C42)),AVERAGEIFS(Observed!AN$2:AN$485,Observed!$A$2:$A$485,$A42,Observed!$C$2:$C$485,$C42),"")</f>
        <v>7.8E-2</v>
      </c>
      <c r="AO42" s="25" t="str">
        <f>IF(ISNUMBER(AVERAGEIFS(Observed!AO$2:AO$485,Observed!$A$2:$A$485,$A42,Observed!$C$2:$C$485,$C42)),AVERAGEIFS(Observed!AO$2:AO$485,Observed!$A$2:$A$485,$A42,Observed!$C$2:$C$485,$C42),"")</f>
        <v/>
      </c>
      <c r="AP42" s="25">
        <f>IF(ISNUMBER(AVERAGEIFS(Observed!AP$2:AP$485,Observed!$A$2:$A$485,$A42,Observed!$C$2:$C$485,$C42)),AVERAGEIFS(Observed!AP$2:AP$485,Observed!$A$2:$A$485,$A42,Observed!$C$2:$C$485,$C42),"")</f>
        <v>2.3E-2</v>
      </c>
      <c r="AQ42" s="24" t="str">
        <f>IF(ISNUMBER(AVERAGEIFS(Observed!AQ$2:AQ$485,Observed!$A$2:$A$485,$A42,Observed!$C$2:$C$485,$C42)),AVERAGEIFS(Observed!AQ$2:AQ$485,Observed!$A$2:$A$485,$A42,Observed!$C$2:$C$485,$C42),"")</f>
        <v/>
      </c>
      <c r="AR42" s="25" t="str">
        <f>IF(ISNUMBER(AVERAGEIFS(Observed!AR$2:AR$485,Observed!$A$2:$A$485,$A42,Observed!$C$2:$C$485,$C42)),AVERAGEIFS(Observed!AR$2:AR$485,Observed!$A$2:$A$485,$A42,Observed!$C$2:$C$485,$C42),"")</f>
        <v/>
      </c>
      <c r="AS42" s="24" t="str">
        <f>IF(ISNUMBER(AVERAGEIFS(Observed!AS$2:AS$485,Observed!$A$2:$A$485,$A42,Observed!$C$2:$C$485,$C42)),AVERAGEIFS(Observed!AS$2:AS$485,Observed!$A$2:$A$485,$A42,Observed!$C$2:$C$485,$C42),"")</f>
        <v/>
      </c>
      <c r="AT42" s="24" t="str">
        <f>IF(ISNUMBER(AVERAGEIFS(Observed!AT$2:AT$485,Observed!$A$2:$A$485,$A42,Observed!$C$2:$C$485,$C42)),AVERAGEIFS(Observed!AT$2:AT$485,Observed!$A$2:$A$485,$A42,Observed!$C$2:$C$485,$C42),"")</f>
        <v/>
      </c>
      <c r="AU42" s="2">
        <f>COUNTIFS(Observed!$A$2:$A$485,$A42,Observed!$C$2:$C$485,$C42)</f>
        <v>3</v>
      </c>
      <c r="AV42" s="2">
        <f>COUNT(M42:AT42)</f>
        <v>9</v>
      </c>
    </row>
    <row r="43" spans="1:48" x14ac:dyDescent="0.25">
      <c r="A43" s="4" t="s">
        <v>29</v>
      </c>
      <c r="B43" t="s">
        <v>25</v>
      </c>
      <c r="C43" s="3">
        <v>42291</v>
      </c>
      <c r="D43">
        <v>1</v>
      </c>
      <c r="E43">
        <v>500</v>
      </c>
      <c r="G43">
        <v>500</v>
      </c>
      <c r="H43" s="2" t="s">
        <v>51</v>
      </c>
      <c r="I43" s="2" t="s">
        <v>32</v>
      </c>
      <c r="J43">
        <v>7</v>
      </c>
      <c r="K43" s="2" t="s">
        <v>21</v>
      </c>
      <c r="L43" s="23" t="str">
        <f>IF(ISNUMBER(AVERAGEIFS(Observed!L$2:L$485,Observed!$A$2:$A$485,$A43,Observed!$C$2:$C$485,$C43)),AVERAGEIFS(Observed!L$2:L$485,Observed!$A$2:$A$485,$A43,Observed!$C$2:$C$485,$C43),"")</f>
        <v/>
      </c>
      <c r="M43" s="24" t="str">
        <f>IF(ISNUMBER(AVERAGEIFS(Observed!M$2:M$485,Observed!$A$2:$A$485,$A43,Observed!$C$2:$C$485,$C43)),AVERAGEIFS(Observed!M$2:M$485,Observed!$A$2:$A$485,$A43,Observed!$C$2:$C$485,$C43),"")</f>
        <v/>
      </c>
      <c r="N43" s="24">
        <f>IF(ISNUMBER(AVERAGEIFS(Observed!N$2:N$485,Observed!$A$2:$A$485,$A43,Observed!$C$2:$C$485,$C43)),AVERAGEIFS(Observed!N$2:N$485,Observed!$A$2:$A$485,$A43,Observed!$C$2:$C$485,$C43),"")</f>
        <v>340.02333333333337</v>
      </c>
      <c r="O43" s="24">
        <f>IF(ISNUMBER(AVERAGEIFS(Observed!O$2:O$485,Observed!$A$2:$A$485,$A43,Observed!$C$2:$C$485,$C43)),AVERAGEIFS(Observed!O$2:O$485,Observed!$A$2:$A$485,$A43,Observed!$C$2:$C$485,$C43),"")</f>
        <v>340.02333333333337</v>
      </c>
      <c r="P43" s="24">
        <f>IF(ISNUMBER(AVERAGEIFS(Observed!P$2:P$485,Observed!$A$2:$A$485,$A43,Observed!$C$2:$C$485,$C43)),AVERAGEIFS(Observed!P$2:P$485,Observed!$A$2:$A$485,$A43,Observed!$C$2:$C$485,$C43),"")</f>
        <v>498.99333333333334</v>
      </c>
      <c r="Q43" s="25" t="str">
        <f>IF(ISNUMBER(AVERAGEIFS(Observed!Q$2:Q$485,Observed!$A$2:$A$485,$A43,Observed!$C$2:$C$485,$C43)),AVERAGEIFS(Observed!Q$2:Q$485,Observed!$A$2:$A$485,$A43,Observed!$C$2:$C$485,$C43),"")</f>
        <v/>
      </c>
      <c r="R43" s="25" t="str">
        <f>IF(ISNUMBER(AVERAGEIFS(Observed!R$2:R$485,Observed!$A$2:$A$485,$A43,Observed!$C$2:$C$485,$C43)),AVERAGEIFS(Observed!R$2:R$485,Observed!$A$2:$A$485,$A43,Observed!$C$2:$C$485,$C43),"")</f>
        <v/>
      </c>
      <c r="S43" s="25" t="str">
        <f>IF(ISNUMBER(AVERAGEIFS(Observed!S$2:S$485,Observed!$A$2:$A$485,$A43,Observed!$C$2:$C$485,$C43)),AVERAGEIFS(Observed!S$2:S$485,Observed!$A$2:$A$485,$A43,Observed!$C$2:$C$485,$C43),"")</f>
        <v/>
      </c>
      <c r="T43" s="24" t="str">
        <f>IF(ISNUMBER(AVERAGEIFS(Observed!T$2:T$485,Observed!$A$2:$A$485,$A43,Observed!$C$2:$C$485,$C43)),AVERAGEIFS(Observed!T$2:T$485,Observed!$A$2:$A$485,$A43,Observed!$C$2:$C$485,$C43),"")</f>
        <v/>
      </c>
      <c r="U43" s="26" t="str">
        <f>IF(ISNUMBER(AVERAGEIFS(Observed!U$2:U$485,Observed!$A$2:$A$485,$A43,Observed!$C$2:$C$485,$C43)),AVERAGEIFS(Observed!U$2:U$485,Observed!$A$2:$A$485,$A43,Observed!$C$2:$C$485,$C43),"")</f>
        <v/>
      </c>
      <c r="V43" s="26" t="str">
        <f>IF(ISNUMBER(AVERAGEIFS(Observed!V$2:V$485,Observed!$A$2:$A$485,$A43,Observed!$C$2:$C$485,$C43)),AVERAGEIFS(Observed!V$2:V$485,Observed!$A$2:$A$485,$A43,Observed!$C$2:$C$485,$C43),"")</f>
        <v/>
      </c>
      <c r="W43" s="24" t="str">
        <f>IF(ISNUMBER(AVERAGEIFS(Observed!W$2:W$485,Observed!$A$2:$A$485,$A43,Observed!$C$2:$C$485,$C43)),AVERAGEIFS(Observed!W$2:W$485,Observed!$A$2:$A$485,$A43,Observed!$C$2:$C$485,$C43),"")</f>
        <v/>
      </c>
      <c r="X43" s="24" t="str">
        <f>IF(ISNUMBER(AVERAGEIFS(Observed!X$2:X$485,Observed!$A$2:$A$485,$A43,Observed!$C$2:$C$485,$C43)),AVERAGEIFS(Observed!X$2:X$485,Observed!$A$2:$A$485,$A43,Observed!$C$2:$C$485,$C43),"")</f>
        <v/>
      </c>
      <c r="Y43" s="24" t="str">
        <f>IF(ISNUMBER(AVERAGEIFS(Observed!Y$2:Y$485,Observed!$A$2:$A$485,$A43,Observed!$C$2:$C$485,$C43)),AVERAGEIFS(Observed!Y$2:Y$485,Observed!$A$2:$A$485,$A43,Observed!$C$2:$C$485,$C43),"")</f>
        <v/>
      </c>
      <c r="Z43" s="24" t="str">
        <f>IF(ISNUMBER(AVERAGEIFS(Observed!Z$2:Z$485,Observed!$A$2:$A$485,$A43,Observed!$C$2:$C$485,$C43)),AVERAGEIFS(Observed!Z$2:Z$485,Observed!$A$2:$A$485,$A43,Observed!$C$2:$C$485,$C43),"")</f>
        <v/>
      </c>
      <c r="AA43" s="24" t="str">
        <f>IF(ISNUMBER(AVERAGEIFS(Observed!AA$2:AA$485,Observed!$A$2:$A$485,$A43,Observed!$C$2:$C$485,$C43)),AVERAGEIFS(Observed!AA$2:AA$485,Observed!$A$2:$A$485,$A43,Observed!$C$2:$C$485,$C43),"")</f>
        <v/>
      </c>
      <c r="AB43" s="24" t="str">
        <f>IF(ISNUMBER(AVERAGEIFS(Observed!AB$2:AB$485,Observed!$A$2:$A$485,$A43,Observed!$C$2:$C$485,$C43)),AVERAGEIFS(Observed!AB$2:AB$485,Observed!$A$2:$A$485,$A43,Observed!$C$2:$C$485,$C43),"")</f>
        <v/>
      </c>
      <c r="AC43" s="24" t="str">
        <f>IF(ISNUMBER(AVERAGEIFS(Observed!AC$2:AC$485,Observed!$A$2:$A$485,$A43,Observed!$C$2:$C$485,$C43)),AVERAGEIFS(Observed!AC$2:AC$485,Observed!$A$2:$A$485,$A43,Observed!$C$2:$C$485,$C43),"")</f>
        <v/>
      </c>
      <c r="AD43" s="24" t="str">
        <f>IF(ISNUMBER(AVERAGEIFS(Observed!AD$2:AD$485,Observed!$A$2:$A$485,$A43,Observed!$C$2:$C$485,$C43)),AVERAGEIFS(Observed!AD$2:AD$485,Observed!$A$2:$A$485,$A43,Observed!$C$2:$C$485,$C43),"")</f>
        <v/>
      </c>
      <c r="AE43" s="24" t="str">
        <f>IF(ISNUMBER(AVERAGEIFS(Observed!AE$2:AE$485,Observed!$A$2:$A$485,$A43,Observed!$C$2:$C$485,$C43)),AVERAGEIFS(Observed!AE$2:AE$485,Observed!$A$2:$A$485,$A43,Observed!$C$2:$C$485,$C43),"")</f>
        <v/>
      </c>
      <c r="AF43" s="25" t="str">
        <f>IF(ISNUMBER(AVERAGEIFS(Observed!AF$2:AF$485,Observed!$A$2:$A$485,$A43,Observed!$C$2:$C$485,$C43)),AVERAGEIFS(Observed!AF$2:AF$485,Observed!$A$2:$A$485,$A43,Observed!$C$2:$C$485,$C43),"")</f>
        <v/>
      </c>
      <c r="AG43" s="25" t="str">
        <f>IF(ISNUMBER(AVERAGEIFS(Observed!AG$2:AG$485,Observed!$A$2:$A$485,$A43,Observed!$C$2:$C$485,$C43)),AVERAGEIFS(Observed!AG$2:AG$485,Observed!$A$2:$A$485,$A43,Observed!$C$2:$C$485,$C43),"")</f>
        <v/>
      </c>
      <c r="AH43" s="25" t="str">
        <f>IF(ISNUMBER(AVERAGEIFS(Observed!AH$2:AH$485,Observed!$A$2:$A$485,$A43,Observed!$C$2:$C$485,$C43)),AVERAGEIFS(Observed!AH$2:AH$485,Observed!$A$2:$A$485,$A43,Observed!$C$2:$C$485,$C43),"")</f>
        <v/>
      </c>
      <c r="AI43" s="24" t="str">
        <f>IF(ISNUMBER(AVERAGEIFS(Observed!AI$2:AI$485,Observed!$A$2:$A$485,$A43,Observed!$C$2:$C$485,$C43)),AVERAGEIFS(Observed!AI$2:AI$485,Observed!$A$2:$A$485,$A43,Observed!$C$2:$C$485,$C43),"")</f>
        <v/>
      </c>
      <c r="AJ43" s="25">
        <f>IF(ISNUMBER(AVERAGEIFS(Observed!AJ$2:AJ$485,Observed!$A$2:$A$485,$A43,Observed!$C$2:$C$485,$C43)),AVERAGEIFS(Observed!AJ$2:AJ$485,Observed!$A$2:$A$485,$A43,Observed!$C$2:$C$485,$C43),"")</f>
        <v>6.0333333333333329E-2</v>
      </c>
      <c r="AK43" s="25">
        <f>IF(ISNUMBER(AVERAGEIFS(Observed!AK$2:AK$485,Observed!$A$2:$A$485,$A43,Observed!$C$2:$C$485,$C43)),AVERAGEIFS(Observed!AK$2:AK$485,Observed!$A$2:$A$485,$A43,Observed!$C$2:$C$485,$C43),"")</f>
        <v>1.9E-2</v>
      </c>
      <c r="AL43" s="25">
        <f>IF(ISNUMBER(AVERAGEIFS(Observed!AL$2:AL$485,Observed!$A$2:$A$485,$A43,Observed!$C$2:$C$485,$C43)),AVERAGEIFS(Observed!AL$2:AL$485,Observed!$A$2:$A$485,$A43,Observed!$C$2:$C$485,$C43),"")</f>
        <v>0.46466666666666673</v>
      </c>
      <c r="AM43" s="25">
        <f>IF(ISNUMBER(AVERAGEIFS(Observed!AM$2:AM$485,Observed!$A$2:$A$485,$A43,Observed!$C$2:$C$485,$C43)),AVERAGEIFS(Observed!AM$2:AM$485,Observed!$A$2:$A$485,$A43,Observed!$C$2:$C$485,$C43),"")</f>
        <v>0.42666666666666669</v>
      </c>
      <c r="AN43" s="25">
        <f>IF(ISNUMBER(AVERAGEIFS(Observed!AN$2:AN$485,Observed!$A$2:$A$485,$A43,Observed!$C$2:$C$485,$C43)),AVERAGEIFS(Observed!AN$2:AN$485,Observed!$A$2:$A$485,$A43,Observed!$C$2:$C$485,$C43),"")</f>
        <v>2.7999999999999997E-2</v>
      </c>
      <c r="AO43" s="25" t="str">
        <f>IF(ISNUMBER(AVERAGEIFS(Observed!AO$2:AO$485,Observed!$A$2:$A$485,$A43,Observed!$C$2:$C$485,$C43)),AVERAGEIFS(Observed!AO$2:AO$485,Observed!$A$2:$A$485,$A43,Observed!$C$2:$C$485,$C43),"")</f>
        <v/>
      </c>
      <c r="AP43" s="25">
        <f>IF(ISNUMBER(AVERAGEIFS(Observed!AP$2:AP$485,Observed!$A$2:$A$485,$A43,Observed!$C$2:$C$485,$C43)),AVERAGEIFS(Observed!AP$2:AP$485,Observed!$A$2:$A$485,$A43,Observed!$C$2:$C$485,$C43),"")</f>
        <v>8.9999999999999993E-3</v>
      </c>
      <c r="AQ43" s="24" t="str">
        <f>IF(ISNUMBER(AVERAGEIFS(Observed!AQ$2:AQ$485,Observed!$A$2:$A$485,$A43,Observed!$C$2:$C$485,$C43)),AVERAGEIFS(Observed!AQ$2:AQ$485,Observed!$A$2:$A$485,$A43,Observed!$C$2:$C$485,$C43),"")</f>
        <v/>
      </c>
      <c r="AR43" s="25" t="str">
        <f>IF(ISNUMBER(AVERAGEIFS(Observed!AR$2:AR$485,Observed!$A$2:$A$485,$A43,Observed!$C$2:$C$485,$C43)),AVERAGEIFS(Observed!AR$2:AR$485,Observed!$A$2:$A$485,$A43,Observed!$C$2:$C$485,$C43),"")</f>
        <v/>
      </c>
      <c r="AS43" s="24" t="str">
        <f>IF(ISNUMBER(AVERAGEIFS(Observed!AS$2:AS$485,Observed!$A$2:$A$485,$A43,Observed!$C$2:$C$485,$C43)),AVERAGEIFS(Observed!AS$2:AS$485,Observed!$A$2:$A$485,$A43,Observed!$C$2:$C$485,$C43),"")</f>
        <v/>
      </c>
      <c r="AT43" s="24" t="str">
        <f>IF(ISNUMBER(AVERAGEIFS(Observed!AT$2:AT$485,Observed!$A$2:$A$485,$A43,Observed!$C$2:$C$485,$C43)),AVERAGEIFS(Observed!AT$2:AT$485,Observed!$A$2:$A$485,$A43,Observed!$C$2:$C$485,$C43),"")</f>
        <v/>
      </c>
      <c r="AU43" s="2">
        <f>COUNTIFS(Observed!$A$2:$A$485,$A43,Observed!$C$2:$C$485,$C43)</f>
        <v>3</v>
      </c>
      <c r="AV43" s="2">
        <f>COUNT(M43:AT43)</f>
        <v>9</v>
      </c>
    </row>
    <row r="44" spans="1:48" x14ac:dyDescent="0.25">
      <c r="A44" s="4" t="s">
        <v>26</v>
      </c>
      <c r="B44" t="s">
        <v>25</v>
      </c>
      <c r="C44" s="3">
        <v>42325</v>
      </c>
      <c r="D44">
        <v>1</v>
      </c>
      <c r="E44">
        <v>0</v>
      </c>
      <c r="G44">
        <v>0</v>
      </c>
      <c r="H44" s="2" t="s">
        <v>51</v>
      </c>
      <c r="I44" s="2" t="s">
        <v>32</v>
      </c>
      <c r="J44">
        <v>8</v>
      </c>
      <c r="K44" s="2" t="s">
        <v>21</v>
      </c>
      <c r="L44" s="23" t="str">
        <f>IF(ISNUMBER(AVERAGEIFS(Observed!L$2:L$485,Observed!$A$2:$A$485,$A44,Observed!$C$2:$C$485,$C44)),AVERAGEIFS(Observed!L$2:L$485,Observed!$A$2:$A$485,$A44,Observed!$C$2:$C$485,$C44),"")</f>
        <v/>
      </c>
      <c r="M44" s="24" t="str">
        <f>IF(ISNUMBER(AVERAGEIFS(Observed!M$2:M$485,Observed!$A$2:$A$485,$A44,Observed!$C$2:$C$485,$C44)),AVERAGEIFS(Observed!M$2:M$485,Observed!$A$2:$A$485,$A44,Observed!$C$2:$C$485,$C44),"")</f>
        <v/>
      </c>
      <c r="N44" s="24">
        <f>IF(ISNUMBER(AVERAGEIFS(Observed!N$2:N$485,Observed!$A$2:$A$485,$A44,Observed!$C$2:$C$485,$C44)),AVERAGEIFS(Observed!N$2:N$485,Observed!$A$2:$A$485,$A44,Observed!$C$2:$C$485,$C44),"")</f>
        <v>196.26333333333332</v>
      </c>
      <c r="O44" s="24">
        <f>IF(ISNUMBER(AVERAGEIFS(Observed!O$2:O$485,Observed!$A$2:$A$485,$A44,Observed!$C$2:$C$485,$C44)),AVERAGEIFS(Observed!O$2:O$485,Observed!$A$2:$A$485,$A44,Observed!$C$2:$C$485,$C44),"")</f>
        <v>196.26333333333332</v>
      </c>
      <c r="P44" s="24">
        <f>IF(ISNUMBER(AVERAGEIFS(Observed!P$2:P$485,Observed!$A$2:$A$485,$A44,Observed!$C$2:$C$485,$C44)),AVERAGEIFS(Observed!P$2:P$485,Observed!$A$2:$A$485,$A44,Observed!$C$2:$C$485,$C44),"")</f>
        <v>415.60666666666663</v>
      </c>
      <c r="Q44" s="25" t="str">
        <f>IF(ISNUMBER(AVERAGEIFS(Observed!Q$2:Q$485,Observed!$A$2:$A$485,$A44,Observed!$C$2:$C$485,$C44)),AVERAGEIFS(Observed!Q$2:Q$485,Observed!$A$2:$A$485,$A44,Observed!$C$2:$C$485,$C44),"")</f>
        <v/>
      </c>
      <c r="R44" s="25" t="str">
        <f>IF(ISNUMBER(AVERAGEIFS(Observed!R$2:R$485,Observed!$A$2:$A$485,$A44,Observed!$C$2:$C$485,$C44)),AVERAGEIFS(Observed!R$2:R$485,Observed!$A$2:$A$485,$A44,Observed!$C$2:$C$485,$C44),"")</f>
        <v/>
      </c>
      <c r="S44" s="25" t="str">
        <f>IF(ISNUMBER(AVERAGEIFS(Observed!S$2:S$485,Observed!$A$2:$A$485,$A44,Observed!$C$2:$C$485,$C44)),AVERAGEIFS(Observed!S$2:S$485,Observed!$A$2:$A$485,$A44,Observed!$C$2:$C$485,$C44),"")</f>
        <v/>
      </c>
      <c r="T44" s="24" t="str">
        <f>IF(ISNUMBER(AVERAGEIFS(Observed!T$2:T$485,Observed!$A$2:$A$485,$A44,Observed!$C$2:$C$485,$C44)),AVERAGEIFS(Observed!T$2:T$485,Observed!$A$2:$A$485,$A44,Observed!$C$2:$C$485,$C44),"")</f>
        <v/>
      </c>
      <c r="U44" s="26" t="str">
        <f>IF(ISNUMBER(AVERAGEIFS(Observed!U$2:U$485,Observed!$A$2:$A$485,$A44,Observed!$C$2:$C$485,$C44)),AVERAGEIFS(Observed!U$2:U$485,Observed!$A$2:$A$485,$A44,Observed!$C$2:$C$485,$C44),"")</f>
        <v/>
      </c>
      <c r="V44" s="26" t="str">
        <f>IF(ISNUMBER(AVERAGEIFS(Observed!V$2:V$485,Observed!$A$2:$A$485,$A44,Observed!$C$2:$C$485,$C44)),AVERAGEIFS(Observed!V$2:V$485,Observed!$A$2:$A$485,$A44,Observed!$C$2:$C$485,$C44),"")</f>
        <v/>
      </c>
      <c r="W44" s="24" t="str">
        <f>IF(ISNUMBER(AVERAGEIFS(Observed!W$2:W$485,Observed!$A$2:$A$485,$A44,Observed!$C$2:$C$485,$C44)),AVERAGEIFS(Observed!W$2:W$485,Observed!$A$2:$A$485,$A44,Observed!$C$2:$C$485,$C44),"")</f>
        <v/>
      </c>
      <c r="X44" s="24" t="str">
        <f>IF(ISNUMBER(AVERAGEIFS(Observed!X$2:X$485,Observed!$A$2:$A$485,$A44,Observed!$C$2:$C$485,$C44)),AVERAGEIFS(Observed!X$2:X$485,Observed!$A$2:$A$485,$A44,Observed!$C$2:$C$485,$C44),"")</f>
        <v/>
      </c>
      <c r="Y44" s="24" t="str">
        <f>IF(ISNUMBER(AVERAGEIFS(Observed!Y$2:Y$485,Observed!$A$2:$A$485,$A44,Observed!$C$2:$C$485,$C44)),AVERAGEIFS(Observed!Y$2:Y$485,Observed!$A$2:$A$485,$A44,Observed!$C$2:$C$485,$C44),"")</f>
        <v/>
      </c>
      <c r="Z44" s="24" t="str">
        <f>IF(ISNUMBER(AVERAGEIFS(Observed!Z$2:Z$485,Observed!$A$2:$A$485,$A44,Observed!$C$2:$C$485,$C44)),AVERAGEIFS(Observed!Z$2:Z$485,Observed!$A$2:$A$485,$A44,Observed!$C$2:$C$485,$C44),"")</f>
        <v/>
      </c>
      <c r="AA44" s="24" t="str">
        <f>IF(ISNUMBER(AVERAGEIFS(Observed!AA$2:AA$485,Observed!$A$2:$A$485,$A44,Observed!$C$2:$C$485,$C44)),AVERAGEIFS(Observed!AA$2:AA$485,Observed!$A$2:$A$485,$A44,Observed!$C$2:$C$485,$C44),"")</f>
        <v/>
      </c>
      <c r="AB44" s="24" t="str">
        <f>IF(ISNUMBER(AVERAGEIFS(Observed!AB$2:AB$485,Observed!$A$2:$A$485,$A44,Observed!$C$2:$C$485,$C44)),AVERAGEIFS(Observed!AB$2:AB$485,Observed!$A$2:$A$485,$A44,Observed!$C$2:$C$485,$C44),"")</f>
        <v/>
      </c>
      <c r="AC44" s="24" t="str">
        <f>IF(ISNUMBER(AVERAGEIFS(Observed!AC$2:AC$485,Observed!$A$2:$A$485,$A44,Observed!$C$2:$C$485,$C44)),AVERAGEIFS(Observed!AC$2:AC$485,Observed!$A$2:$A$485,$A44,Observed!$C$2:$C$485,$C44),"")</f>
        <v/>
      </c>
      <c r="AD44" s="24" t="str">
        <f>IF(ISNUMBER(AVERAGEIFS(Observed!AD$2:AD$485,Observed!$A$2:$A$485,$A44,Observed!$C$2:$C$485,$C44)),AVERAGEIFS(Observed!AD$2:AD$485,Observed!$A$2:$A$485,$A44,Observed!$C$2:$C$485,$C44),"")</f>
        <v/>
      </c>
      <c r="AE44" s="24" t="str">
        <f>IF(ISNUMBER(AVERAGEIFS(Observed!AE$2:AE$485,Observed!$A$2:$A$485,$A44,Observed!$C$2:$C$485,$C44)),AVERAGEIFS(Observed!AE$2:AE$485,Observed!$A$2:$A$485,$A44,Observed!$C$2:$C$485,$C44),"")</f>
        <v/>
      </c>
      <c r="AF44" s="25" t="str">
        <f>IF(ISNUMBER(AVERAGEIFS(Observed!AF$2:AF$485,Observed!$A$2:$A$485,$A44,Observed!$C$2:$C$485,$C44)),AVERAGEIFS(Observed!AF$2:AF$485,Observed!$A$2:$A$485,$A44,Observed!$C$2:$C$485,$C44),"")</f>
        <v/>
      </c>
      <c r="AG44" s="25" t="str">
        <f>IF(ISNUMBER(AVERAGEIFS(Observed!AG$2:AG$485,Observed!$A$2:$A$485,$A44,Observed!$C$2:$C$485,$C44)),AVERAGEIFS(Observed!AG$2:AG$485,Observed!$A$2:$A$485,$A44,Observed!$C$2:$C$485,$C44),"")</f>
        <v/>
      </c>
      <c r="AH44" s="25" t="str">
        <f>IF(ISNUMBER(AVERAGEIFS(Observed!AH$2:AH$485,Observed!$A$2:$A$485,$A44,Observed!$C$2:$C$485,$C44)),AVERAGEIFS(Observed!AH$2:AH$485,Observed!$A$2:$A$485,$A44,Observed!$C$2:$C$485,$C44),"")</f>
        <v/>
      </c>
      <c r="AI44" s="24" t="str">
        <f>IF(ISNUMBER(AVERAGEIFS(Observed!AI$2:AI$485,Observed!$A$2:$A$485,$A44,Observed!$C$2:$C$485,$C44)),AVERAGEIFS(Observed!AI$2:AI$485,Observed!$A$2:$A$485,$A44,Observed!$C$2:$C$485,$C44),"")</f>
        <v/>
      </c>
      <c r="AJ44" s="25">
        <f>IF(ISNUMBER(AVERAGEIFS(Observed!AJ$2:AJ$485,Observed!$A$2:$A$485,$A44,Observed!$C$2:$C$485,$C44)),AVERAGEIFS(Observed!AJ$2:AJ$485,Observed!$A$2:$A$485,$A44,Observed!$C$2:$C$485,$C44),"")</f>
        <v>1.1333333333333334E-2</v>
      </c>
      <c r="AK44" s="25">
        <f>IF(ISNUMBER(AVERAGEIFS(Observed!AK$2:AK$485,Observed!$A$2:$A$485,$A44,Observed!$C$2:$C$485,$C44)),AVERAGEIFS(Observed!AK$2:AK$485,Observed!$A$2:$A$485,$A44,Observed!$C$2:$C$485,$C44),"")</f>
        <v>4.9333333333333333E-2</v>
      </c>
      <c r="AL44" s="25">
        <f>IF(ISNUMBER(AVERAGEIFS(Observed!AL$2:AL$485,Observed!$A$2:$A$485,$A44,Observed!$C$2:$C$485,$C44)),AVERAGEIFS(Observed!AL$2:AL$485,Observed!$A$2:$A$485,$A44,Observed!$C$2:$C$485,$C44),"")</f>
        <v>0.16800000000000001</v>
      </c>
      <c r="AM44" s="25">
        <f>IF(ISNUMBER(AVERAGEIFS(Observed!AM$2:AM$485,Observed!$A$2:$A$485,$A44,Observed!$C$2:$C$485,$C44)),AVERAGEIFS(Observed!AM$2:AM$485,Observed!$A$2:$A$485,$A44,Observed!$C$2:$C$485,$C44),"")</f>
        <v>0.26600000000000001</v>
      </c>
      <c r="AN44" s="25">
        <f>IF(ISNUMBER(AVERAGEIFS(Observed!AN$2:AN$485,Observed!$A$2:$A$485,$A44,Observed!$C$2:$C$485,$C44)),AVERAGEIFS(Observed!AN$2:AN$485,Observed!$A$2:$A$485,$A44,Observed!$C$2:$C$485,$C44),"")</f>
        <v>0.50433333333333341</v>
      </c>
      <c r="AO44" s="25" t="str">
        <f>IF(ISNUMBER(AVERAGEIFS(Observed!AO$2:AO$485,Observed!$A$2:$A$485,$A44,Observed!$C$2:$C$485,$C44)),AVERAGEIFS(Observed!AO$2:AO$485,Observed!$A$2:$A$485,$A44,Observed!$C$2:$C$485,$C44),"")</f>
        <v/>
      </c>
      <c r="AP44" s="25">
        <f>IF(ISNUMBER(AVERAGEIFS(Observed!AP$2:AP$485,Observed!$A$2:$A$485,$A44,Observed!$C$2:$C$485,$C44)),AVERAGEIFS(Observed!AP$2:AP$485,Observed!$A$2:$A$485,$A44,Observed!$C$2:$C$485,$C44),"")</f>
        <v>1E-3</v>
      </c>
      <c r="AQ44" s="24" t="str">
        <f>IF(ISNUMBER(AVERAGEIFS(Observed!AQ$2:AQ$485,Observed!$A$2:$A$485,$A44,Observed!$C$2:$C$485,$C44)),AVERAGEIFS(Observed!AQ$2:AQ$485,Observed!$A$2:$A$485,$A44,Observed!$C$2:$C$485,$C44),"")</f>
        <v/>
      </c>
      <c r="AR44" s="25" t="str">
        <f>IF(ISNUMBER(AVERAGEIFS(Observed!AR$2:AR$485,Observed!$A$2:$A$485,$A44,Observed!$C$2:$C$485,$C44)),AVERAGEIFS(Observed!AR$2:AR$485,Observed!$A$2:$A$485,$A44,Observed!$C$2:$C$485,$C44),"")</f>
        <v/>
      </c>
      <c r="AS44" s="24" t="str">
        <f>IF(ISNUMBER(AVERAGEIFS(Observed!AS$2:AS$485,Observed!$A$2:$A$485,$A44,Observed!$C$2:$C$485,$C44)),AVERAGEIFS(Observed!AS$2:AS$485,Observed!$A$2:$A$485,$A44,Observed!$C$2:$C$485,$C44),"")</f>
        <v/>
      </c>
      <c r="AT44" s="24" t="str">
        <f>IF(ISNUMBER(AVERAGEIFS(Observed!AT$2:AT$485,Observed!$A$2:$A$485,$A44,Observed!$C$2:$C$485,$C44)),AVERAGEIFS(Observed!AT$2:AT$485,Observed!$A$2:$A$485,$A44,Observed!$C$2:$C$485,$C44),"")</f>
        <v/>
      </c>
      <c r="AU44" s="2">
        <f>COUNTIFS(Observed!$A$2:$A$485,$A44,Observed!$C$2:$C$485,$C44)</f>
        <v>3</v>
      </c>
      <c r="AV44" s="2">
        <f>COUNT(M44:AT44)</f>
        <v>9</v>
      </c>
    </row>
    <row r="45" spans="1:48" x14ac:dyDescent="0.25">
      <c r="A45" s="4" t="s">
        <v>28</v>
      </c>
      <c r="B45" t="s">
        <v>25</v>
      </c>
      <c r="C45" s="3">
        <v>42325</v>
      </c>
      <c r="D45">
        <v>1</v>
      </c>
      <c r="E45">
        <v>50</v>
      </c>
      <c r="G45">
        <v>50</v>
      </c>
      <c r="H45" s="2" t="s">
        <v>51</v>
      </c>
      <c r="I45" s="2" t="s">
        <v>32</v>
      </c>
      <c r="J45">
        <v>8</v>
      </c>
      <c r="K45" s="2" t="s">
        <v>21</v>
      </c>
      <c r="L45" s="23" t="str">
        <f>IF(ISNUMBER(AVERAGEIFS(Observed!L$2:L$485,Observed!$A$2:$A$485,$A45,Observed!$C$2:$C$485,$C45)),AVERAGEIFS(Observed!L$2:L$485,Observed!$A$2:$A$485,$A45,Observed!$C$2:$C$485,$C45),"")</f>
        <v/>
      </c>
      <c r="M45" s="24" t="str">
        <f>IF(ISNUMBER(AVERAGEIFS(Observed!M$2:M$485,Observed!$A$2:$A$485,$A45,Observed!$C$2:$C$485,$C45)),AVERAGEIFS(Observed!M$2:M$485,Observed!$A$2:$A$485,$A45,Observed!$C$2:$C$485,$C45),"")</f>
        <v/>
      </c>
      <c r="N45" s="24">
        <f>IF(ISNUMBER(AVERAGEIFS(Observed!N$2:N$485,Observed!$A$2:$A$485,$A45,Observed!$C$2:$C$485,$C45)),AVERAGEIFS(Observed!N$2:N$485,Observed!$A$2:$A$485,$A45,Observed!$C$2:$C$485,$C45),"")</f>
        <v>245.40999999999997</v>
      </c>
      <c r="O45" s="24">
        <f>IF(ISNUMBER(AVERAGEIFS(Observed!O$2:O$485,Observed!$A$2:$A$485,$A45,Observed!$C$2:$C$485,$C45)),AVERAGEIFS(Observed!O$2:O$485,Observed!$A$2:$A$485,$A45,Observed!$C$2:$C$485,$C45),"")</f>
        <v>245.40999999999997</v>
      </c>
      <c r="P45" s="24">
        <f>IF(ISNUMBER(AVERAGEIFS(Observed!P$2:P$485,Observed!$A$2:$A$485,$A45,Observed!$C$2:$C$485,$C45)),AVERAGEIFS(Observed!P$2:P$485,Observed!$A$2:$A$485,$A45,Observed!$C$2:$C$485,$C45),"")</f>
        <v>501.87999999999994</v>
      </c>
      <c r="Q45" s="25" t="str">
        <f>IF(ISNUMBER(AVERAGEIFS(Observed!Q$2:Q$485,Observed!$A$2:$A$485,$A45,Observed!$C$2:$C$485,$C45)),AVERAGEIFS(Observed!Q$2:Q$485,Observed!$A$2:$A$485,$A45,Observed!$C$2:$C$485,$C45),"")</f>
        <v/>
      </c>
      <c r="R45" s="25" t="str">
        <f>IF(ISNUMBER(AVERAGEIFS(Observed!R$2:R$485,Observed!$A$2:$A$485,$A45,Observed!$C$2:$C$485,$C45)),AVERAGEIFS(Observed!R$2:R$485,Observed!$A$2:$A$485,$A45,Observed!$C$2:$C$485,$C45),"")</f>
        <v/>
      </c>
      <c r="S45" s="25" t="str">
        <f>IF(ISNUMBER(AVERAGEIFS(Observed!S$2:S$485,Observed!$A$2:$A$485,$A45,Observed!$C$2:$C$485,$C45)),AVERAGEIFS(Observed!S$2:S$485,Observed!$A$2:$A$485,$A45,Observed!$C$2:$C$485,$C45),"")</f>
        <v/>
      </c>
      <c r="T45" s="24" t="str">
        <f>IF(ISNUMBER(AVERAGEIFS(Observed!T$2:T$485,Observed!$A$2:$A$485,$A45,Observed!$C$2:$C$485,$C45)),AVERAGEIFS(Observed!T$2:T$485,Observed!$A$2:$A$485,$A45,Observed!$C$2:$C$485,$C45),"")</f>
        <v/>
      </c>
      <c r="U45" s="26" t="str">
        <f>IF(ISNUMBER(AVERAGEIFS(Observed!U$2:U$485,Observed!$A$2:$A$485,$A45,Observed!$C$2:$C$485,$C45)),AVERAGEIFS(Observed!U$2:U$485,Observed!$A$2:$A$485,$A45,Observed!$C$2:$C$485,$C45),"")</f>
        <v/>
      </c>
      <c r="V45" s="26" t="str">
        <f>IF(ISNUMBER(AVERAGEIFS(Observed!V$2:V$485,Observed!$A$2:$A$485,$A45,Observed!$C$2:$C$485,$C45)),AVERAGEIFS(Observed!V$2:V$485,Observed!$A$2:$A$485,$A45,Observed!$C$2:$C$485,$C45),"")</f>
        <v/>
      </c>
      <c r="W45" s="24" t="str">
        <f>IF(ISNUMBER(AVERAGEIFS(Observed!W$2:W$485,Observed!$A$2:$A$485,$A45,Observed!$C$2:$C$485,$C45)),AVERAGEIFS(Observed!W$2:W$485,Observed!$A$2:$A$485,$A45,Observed!$C$2:$C$485,$C45),"")</f>
        <v/>
      </c>
      <c r="X45" s="24" t="str">
        <f>IF(ISNUMBER(AVERAGEIFS(Observed!X$2:X$485,Observed!$A$2:$A$485,$A45,Observed!$C$2:$C$485,$C45)),AVERAGEIFS(Observed!X$2:X$485,Observed!$A$2:$A$485,$A45,Observed!$C$2:$C$485,$C45),"")</f>
        <v/>
      </c>
      <c r="Y45" s="24" t="str">
        <f>IF(ISNUMBER(AVERAGEIFS(Observed!Y$2:Y$485,Observed!$A$2:$A$485,$A45,Observed!$C$2:$C$485,$C45)),AVERAGEIFS(Observed!Y$2:Y$485,Observed!$A$2:$A$485,$A45,Observed!$C$2:$C$485,$C45),"")</f>
        <v/>
      </c>
      <c r="Z45" s="24" t="str">
        <f>IF(ISNUMBER(AVERAGEIFS(Observed!Z$2:Z$485,Observed!$A$2:$A$485,$A45,Observed!$C$2:$C$485,$C45)),AVERAGEIFS(Observed!Z$2:Z$485,Observed!$A$2:$A$485,$A45,Observed!$C$2:$C$485,$C45),"")</f>
        <v/>
      </c>
      <c r="AA45" s="24" t="str">
        <f>IF(ISNUMBER(AVERAGEIFS(Observed!AA$2:AA$485,Observed!$A$2:$A$485,$A45,Observed!$C$2:$C$485,$C45)),AVERAGEIFS(Observed!AA$2:AA$485,Observed!$A$2:$A$485,$A45,Observed!$C$2:$C$485,$C45),"")</f>
        <v/>
      </c>
      <c r="AB45" s="24" t="str">
        <f>IF(ISNUMBER(AVERAGEIFS(Observed!AB$2:AB$485,Observed!$A$2:$A$485,$A45,Observed!$C$2:$C$485,$C45)),AVERAGEIFS(Observed!AB$2:AB$485,Observed!$A$2:$A$485,$A45,Observed!$C$2:$C$485,$C45),"")</f>
        <v/>
      </c>
      <c r="AC45" s="24" t="str">
        <f>IF(ISNUMBER(AVERAGEIFS(Observed!AC$2:AC$485,Observed!$A$2:$A$485,$A45,Observed!$C$2:$C$485,$C45)),AVERAGEIFS(Observed!AC$2:AC$485,Observed!$A$2:$A$485,$A45,Observed!$C$2:$C$485,$C45),"")</f>
        <v/>
      </c>
      <c r="AD45" s="24" t="str">
        <f>IF(ISNUMBER(AVERAGEIFS(Observed!AD$2:AD$485,Observed!$A$2:$A$485,$A45,Observed!$C$2:$C$485,$C45)),AVERAGEIFS(Observed!AD$2:AD$485,Observed!$A$2:$A$485,$A45,Observed!$C$2:$C$485,$C45),"")</f>
        <v/>
      </c>
      <c r="AE45" s="24" t="str">
        <f>IF(ISNUMBER(AVERAGEIFS(Observed!AE$2:AE$485,Observed!$A$2:$A$485,$A45,Observed!$C$2:$C$485,$C45)),AVERAGEIFS(Observed!AE$2:AE$485,Observed!$A$2:$A$485,$A45,Observed!$C$2:$C$485,$C45),"")</f>
        <v/>
      </c>
      <c r="AF45" s="25" t="str">
        <f>IF(ISNUMBER(AVERAGEIFS(Observed!AF$2:AF$485,Observed!$A$2:$A$485,$A45,Observed!$C$2:$C$485,$C45)),AVERAGEIFS(Observed!AF$2:AF$485,Observed!$A$2:$A$485,$A45,Observed!$C$2:$C$485,$C45),"")</f>
        <v/>
      </c>
      <c r="AG45" s="25" t="str">
        <f>IF(ISNUMBER(AVERAGEIFS(Observed!AG$2:AG$485,Observed!$A$2:$A$485,$A45,Observed!$C$2:$C$485,$C45)),AVERAGEIFS(Observed!AG$2:AG$485,Observed!$A$2:$A$485,$A45,Observed!$C$2:$C$485,$C45),"")</f>
        <v/>
      </c>
      <c r="AH45" s="25" t="str">
        <f>IF(ISNUMBER(AVERAGEIFS(Observed!AH$2:AH$485,Observed!$A$2:$A$485,$A45,Observed!$C$2:$C$485,$C45)),AVERAGEIFS(Observed!AH$2:AH$485,Observed!$A$2:$A$485,$A45,Observed!$C$2:$C$485,$C45),"")</f>
        <v/>
      </c>
      <c r="AI45" s="24" t="str">
        <f>IF(ISNUMBER(AVERAGEIFS(Observed!AI$2:AI$485,Observed!$A$2:$A$485,$A45,Observed!$C$2:$C$485,$C45)),AVERAGEIFS(Observed!AI$2:AI$485,Observed!$A$2:$A$485,$A45,Observed!$C$2:$C$485,$C45),"")</f>
        <v/>
      </c>
      <c r="AJ45" s="25">
        <f>IF(ISNUMBER(AVERAGEIFS(Observed!AJ$2:AJ$485,Observed!$A$2:$A$485,$A45,Observed!$C$2:$C$485,$C45)),AVERAGEIFS(Observed!AJ$2:AJ$485,Observed!$A$2:$A$485,$A45,Observed!$C$2:$C$485,$C45),"")</f>
        <v>4.3000000000000003E-2</v>
      </c>
      <c r="AK45" s="25">
        <f>IF(ISNUMBER(AVERAGEIFS(Observed!AK$2:AK$485,Observed!$A$2:$A$485,$A45,Observed!$C$2:$C$485,$C45)),AVERAGEIFS(Observed!AK$2:AK$485,Observed!$A$2:$A$485,$A45,Observed!$C$2:$C$485,$C45),"")</f>
        <v>2.7499999999999997E-2</v>
      </c>
      <c r="AL45" s="25">
        <f>IF(ISNUMBER(AVERAGEIFS(Observed!AL$2:AL$485,Observed!$A$2:$A$485,$A45,Observed!$C$2:$C$485,$C45)),AVERAGEIFS(Observed!AL$2:AL$485,Observed!$A$2:$A$485,$A45,Observed!$C$2:$C$485,$C45),"")</f>
        <v>0.16466666666666666</v>
      </c>
      <c r="AM45" s="25">
        <f>IF(ISNUMBER(AVERAGEIFS(Observed!AM$2:AM$485,Observed!$A$2:$A$485,$A45,Observed!$C$2:$C$485,$C45)),AVERAGEIFS(Observed!AM$2:AM$485,Observed!$A$2:$A$485,$A45,Observed!$C$2:$C$485,$C45),"")</f>
        <v>0.30233333333333334</v>
      </c>
      <c r="AN45" s="25">
        <f>IF(ISNUMBER(AVERAGEIFS(Observed!AN$2:AN$485,Observed!$A$2:$A$485,$A45,Observed!$C$2:$C$485,$C45)),AVERAGEIFS(Observed!AN$2:AN$485,Observed!$A$2:$A$485,$A45,Observed!$C$2:$C$485,$C45),"")</f>
        <v>0.47033333333333333</v>
      </c>
      <c r="AO45" s="25" t="str">
        <f>IF(ISNUMBER(AVERAGEIFS(Observed!AO$2:AO$485,Observed!$A$2:$A$485,$A45,Observed!$C$2:$C$485,$C45)),AVERAGEIFS(Observed!AO$2:AO$485,Observed!$A$2:$A$485,$A45,Observed!$C$2:$C$485,$C45),"")</f>
        <v/>
      </c>
      <c r="AP45" s="25">
        <f>IF(ISNUMBER(AVERAGEIFS(Observed!AP$2:AP$485,Observed!$A$2:$A$485,$A45,Observed!$C$2:$C$485,$C45)),AVERAGEIFS(Observed!AP$2:AP$485,Observed!$A$2:$A$485,$A45,Observed!$C$2:$C$485,$C45),"")</f>
        <v>1.6666666666666668E-3</v>
      </c>
      <c r="AQ45" s="24" t="str">
        <f>IF(ISNUMBER(AVERAGEIFS(Observed!AQ$2:AQ$485,Observed!$A$2:$A$485,$A45,Observed!$C$2:$C$485,$C45)),AVERAGEIFS(Observed!AQ$2:AQ$485,Observed!$A$2:$A$485,$A45,Observed!$C$2:$C$485,$C45),"")</f>
        <v/>
      </c>
      <c r="AR45" s="25" t="str">
        <f>IF(ISNUMBER(AVERAGEIFS(Observed!AR$2:AR$485,Observed!$A$2:$A$485,$A45,Observed!$C$2:$C$485,$C45)),AVERAGEIFS(Observed!AR$2:AR$485,Observed!$A$2:$A$485,$A45,Observed!$C$2:$C$485,$C45),"")</f>
        <v/>
      </c>
      <c r="AS45" s="24" t="str">
        <f>IF(ISNUMBER(AVERAGEIFS(Observed!AS$2:AS$485,Observed!$A$2:$A$485,$A45,Observed!$C$2:$C$485,$C45)),AVERAGEIFS(Observed!AS$2:AS$485,Observed!$A$2:$A$485,$A45,Observed!$C$2:$C$485,$C45),"")</f>
        <v/>
      </c>
      <c r="AT45" s="24" t="str">
        <f>IF(ISNUMBER(AVERAGEIFS(Observed!AT$2:AT$485,Observed!$A$2:$A$485,$A45,Observed!$C$2:$C$485,$C45)),AVERAGEIFS(Observed!AT$2:AT$485,Observed!$A$2:$A$485,$A45,Observed!$C$2:$C$485,$C45),"")</f>
        <v/>
      </c>
      <c r="AU45" s="2">
        <f>COUNTIFS(Observed!$A$2:$A$485,$A45,Observed!$C$2:$C$485,$C45)</f>
        <v>3</v>
      </c>
      <c r="AV45" s="2">
        <f>COUNT(M45:AT45)</f>
        <v>9</v>
      </c>
    </row>
    <row r="46" spans="1:48" x14ac:dyDescent="0.25">
      <c r="A46" s="4" t="s">
        <v>27</v>
      </c>
      <c r="B46" t="s">
        <v>25</v>
      </c>
      <c r="C46" s="3">
        <v>42325</v>
      </c>
      <c r="D46">
        <v>1</v>
      </c>
      <c r="E46">
        <v>100</v>
      </c>
      <c r="G46">
        <v>100</v>
      </c>
      <c r="H46" s="2" t="s">
        <v>51</v>
      </c>
      <c r="I46" s="2" t="s">
        <v>32</v>
      </c>
      <c r="J46">
        <v>8</v>
      </c>
      <c r="K46" s="2" t="s">
        <v>21</v>
      </c>
      <c r="L46" s="23" t="str">
        <f>IF(ISNUMBER(AVERAGEIFS(Observed!L$2:L$485,Observed!$A$2:$A$485,$A46,Observed!$C$2:$C$485,$C46)),AVERAGEIFS(Observed!L$2:L$485,Observed!$A$2:$A$485,$A46,Observed!$C$2:$C$485,$C46),"")</f>
        <v/>
      </c>
      <c r="M46" s="24" t="str">
        <f>IF(ISNUMBER(AVERAGEIFS(Observed!M$2:M$485,Observed!$A$2:$A$485,$A46,Observed!$C$2:$C$485,$C46)),AVERAGEIFS(Observed!M$2:M$485,Observed!$A$2:$A$485,$A46,Observed!$C$2:$C$485,$C46),"")</f>
        <v/>
      </c>
      <c r="N46" s="24">
        <f>IF(ISNUMBER(AVERAGEIFS(Observed!N$2:N$485,Observed!$A$2:$A$485,$A46,Observed!$C$2:$C$485,$C46)),AVERAGEIFS(Observed!N$2:N$485,Observed!$A$2:$A$485,$A46,Observed!$C$2:$C$485,$C46),"")</f>
        <v>266.32666666666665</v>
      </c>
      <c r="O46" s="24">
        <f>IF(ISNUMBER(AVERAGEIFS(Observed!O$2:O$485,Observed!$A$2:$A$485,$A46,Observed!$C$2:$C$485,$C46)),AVERAGEIFS(Observed!O$2:O$485,Observed!$A$2:$A$485,$A46,Observed!$C$2:$C$485,$C46),"")</f>
        <v>266.32666666666665</v>
      </c>
      <c r="P46" s="24">
        <f>IF(ISNUMBER(AVERAGEIFS(Observed!P$2:P$485,Observed!$A$2:$A$485,$A46,Observed!$C$2:$C$485,$C46)),AVERAGEIFS(Observed!P$2:P$485,Observed!$A$2:$A$485,$A46,Observed!$C$2:$C$485,$C46),"")</f>
        <v>529.02666666666676</v>
      </c>
      <c r="Q46" s="25" t="str">
        <f>IF(ISNUMBER(AVERAGEIFS(Observed!Q$2:Q$485,Observed!$A$2:$A$485,$A46,Observed!$C$2:$C$485,$C46)),AVERAGEIFS(Observed!Q$2:Q$485,Observed!$A$2:$A$485,$A46,Observed!$C$2:$C$485,$C46),"")</f>
        <v/>
      </c>
      <c r="R46" s="25" t="str">
        <f>IF(ISNUMBER(AVERAGEIFS(Observed!R$2:R$485,Observed!$A$2:$A$485,$A46,Observed!$C$2:$C$485,$C46)),AVERAGEIFS(Observed!R$2:R$485,Observed!$A$2:$A$485,$A46,Observed!$C$2:$C$485,$C46),"")</f>
        <v/>
      </c>
      <c r="S46" s="25" t="str">
        <f>IF(ISNUMBER(AVERAGEIFS(Observed!S$2:S$485,Observed!$A$2:$A$485,$A46,Observed!$C$2:$C$485,$C46)),AVERAGEIFS(Observed!S$2:S$485,Observed!$A$2:$A$485,$A46,Observed!$C$2:$C$485,$C46),"")</f>
        <v/>
      </c>
      <c r="T46" s="24" t="str">
        <f>IF(ISNUMBER(AVERAGEIFS(Observed!T$2:T$485,Observed!$A$2:$A$485,$A46,Observed!$C$2:$C$485,$C46)),AVERAGEIFS(Observed!T$2:T$485,Observed!$A$2:$A$485,$A46,Observed!$C$2:$C$485,$C46),"")</f>
        <v/>
      </c>
      <c r="U46" s="26" t="str">
        <f>IF(ISNUMBER(AVERAGEIFS(Observed!U$2:U$485,Observed!$A$2:$A$485,$A46,Observed!$C$2:$C$485,$C46)),AVERAGEIFS(Observed!U$2:U$485,Observed!$A$2:$A$485,$A46,Observed!$C$2:$C$485,$C46),"")</f>
        <v/>
      </c>
      <c r="V46" s="26" t="str">
        <f>IF(ISNUMBER(AVERAGEIFS(Observed!V$2:V$485,Observed!$A$2:$A$485,$A46,Observed!$C$2:$C$485,$C46)),AVERAGEIFS(Observed!V$2:V$485,Observed!$A$2:$A$485,$A46,Observed!$C$2:$C$485,$C46),"")</f>
        <v/>
      </c>
      <c r="W46" s="24" t="str">
        <f>IF(ISNUMBER(AVERAGEIFS(Observed!W$2:W$485,Observed!$A$2:$A$485,$A46,Observed!$C$2:$C$485,$C46)),AVERAGEIFS(Observed!W$2:W$485,Observed!$A$2:$A$485,$A46,Observed!$C$2:$C$485,$C46),"")</f>
        <v/>
      </c>
      <c r="X46" s="24" t="str">
        <f>IF(ISNUMBER(AVERAGEIFS(Observed!X$2:X$485,Observed!$A$2:$A$485,$A46,Observed!$C$2:$C$485,$C46)),AVERAGEIFS(Observed!X$2:X$485,Observed!$A$2:$A$485,$A46,Observed!$C$2:$C$485,$C46),"")</f>
        <v/>
      </c>
      <c r="Y46" s="24" t="str">
        <f>IF(ISNUMBER(AVERAGEIFS(Observed!Y$2:Y$485,Observed!$A$2:$A$485,$A46,Observed!$C$2:$C$485,$C46)),AVERAGEIFS(Observed!Y$2:Y$485,Observed!$A$2:$A$485,$A46,Observed!$C$2:$C$485,$C46),"")</f>
        <v/>
      </c>
      <c r="Z46" s="24" t="str">
        <f>IF(ISNUMBER(AVERAGEIFS(Observed!Z$2:Z$485,Observed!$A$2:$A$485,$A46,Observed!$C$2:$C$485,$C46)),AVERAGEIFS(Observed!Z$2:Z$485,Observed!$A$2:$A$485,$A46,Observed!$C$2:$C$485,$C46),"")</f>
        <v/>
      </c>
      <c r="AA46" s="24" t="str">
        <f>IF(ISNUMBER(AVERAGEIFS(Observed!AA$2:AA$485,Observed!$A$2:$A$485,$A46,Observed!$C$2:$C$485,$C46)),AVERAGEIFS(Observed!AA$2:AA$485,Observed!$A$2:$A$485,$A46,Observed!$C$2:$C$485,$C46),"")</f>
        <v/>
      </c>
      <c r="AB46" s="24" t="str">
        <f>IF(ISNUMBER(AVERAGEIFS(Observed!AB$2:AB$485,Observed!$A$2:$A$485,$A46,Observed!$C$2:$C$485,$C46)),AVERAGEIFS(Observed!AB$2:AB$485,Observed!$A$2:$A$485,$A46,Observed!$C$2:$C$485,$C46),"")</f>
        <v/>
      </c>
      <c r="AC46" s="24" t="str">
        <f>IF(ISNUMBER(AVERAGEIFS(Observed!AC$2:AC$485,Observed!$A$2:$A$485,$A46,Observed!$C$2:$C$485,$C46)),AVERAGEIFS(Observed!AC$2:AC$485,Observed!$A$2:$A$485,$A46,Observed!$C$2:$C$485,$C46),"")</f>
        <v/>
      </c>
      <c r="AD46" s="24" t="str">
        <f>IF(ISNUMBER(AVERAGEIFS(Observed!AD$2:AD$485,Observed!$A$2:$A$485,$A46,Observed!$C$2:$C$485,$C46)),AVERAGEIFS(Observed!AD$2:AD$485,Observed!$A$2:$A$485,$A46,Observed!$C$2:$C$485,$C46),"")</f>
        <v/>
      </c>
      <c r="AE46" s="24" t="str">
        <f>IF(ISNUMBER(AVERAGEIFS(Observed!AE$2:AE$485,Observed!$A$2:$A$485,$A46,Observed!$C$2:$C$485,$C46)),AVERAGEIFS(Observed!AE$2:AE$485,Observed!$A$2:$A$485,$A46,Observed!$C$2:$C$485,$C46),"")</f>
        <v/>
      </c>
      <c r="AF46" s="25" t="str">
        <f>IF(ISNUMBER(AVERAGEIFS(Observed!AF$2:AF$485,Observed!$A$2:$A$485,$A46,Observed!$C$2:$C$485,$C46)),AVERAGEIFS(Observed!AF$2:AF$485,Observed!$A$2:$A$485,$A46,Observed!$C$2:$C$485,$C46),"")</f>
        <v/>
      </c>
      <c r="AG46" s="25" t="str">
        <f>IF(ISNUMBER(AVERAGEIFS(Observed!AG$2:AG$485,Observed!$A$2:$A$485,$A46,Observed!$C$2:$C$485,$C46)),AVERAGEIFS(Observed!AG$2:AG$485,Observed!$A$2:$A$485,$A46,Observed!$C$2:$C$485,$C46),"")</f>
        <v/>
      </c>
      <c r="AH46" s="25" t="str">
        <f>IF(ISNUMBER(AVERAGEIFS(Observed!AH$2:AH$485,Observed!$A$2:$A$485,$A46,Observed!$C$2:$C$485,$C46)),AVERAGEIFS(Observed!AH$2:AH$485,Observed!$A$2:$A$485,$A46,Observed!$C$2:$C$485,$C46),"")</f>
        <v/>
      </c>
      <c r="AI46" s="24" t="str">
        <f>IF(ISNUMBER(AVERAGEIFS(Observed!AI$2:AI$485,Observed!$A$2:$A$485,$A46,Observed!$C$2:$C$485,$C46)),AVERAGEIFS(Observed!AI$2:AI$485,Observed!$A$2:$A$485,$A46,Observed!$C$2:$C$485,$C46),"")</f>
        <v/>
      </c>
      <c r="AJ46" s="25">
        <f>IF(ISNUMBER(AVERAGEIFS(Observed!AJ$2:AJ$485,Observed!$A$2:$A$485,$A46,Observed!$C$2:$C$485,$C46)),AVERAGEIFS(Observed!AJ$2:AJ$485,Observed!$A$2:$A$485,$A46,Observed!$C$2:$C$485,$C46),"")</f>
        <v>8.2333333333333328E-2</v>
      </c>
      <c r="AK46" s="25">
        <f>IF(ISNUMBER(AVERAGEIFS(Observed!AK$2:AK$485,Observed!$A$2:$A$485,$A46,Observed!$C$2:$C$485,$C46)),AVERAGEIFS(Observed!AK$2:AK$485,Observed!$A$2:$A$485,$A46,Observed!$C$2:$C$485,$C46),"")</f>
        <v>3.3000000000000002E-2</v>
      </c>
      <c r="AL46" s="25">
        <f>IF(ISNUMBER(AVERAGEIFS(Observed!AL$2:AL$485,Observed!$A$2:$A$485,$A46,Observed!$C$2:$C$485,$C46)),AVERAGEIFS(Observed!AL$2:AL$485,Observed!$A$2:$A$485,$A46,Observed!$C$2:$C$485,$C46),"")</f>
        <v>0.23433333333333331</v>
      </c>
      <c r="AM46" s="25">
        <f>IF(ISNUMBER(AVERAGEIFS(Observed!AM$2:AM$485,Observed!$A$2:$A$485,$A46,Observed!$C$2:$C$485,$C46)),AVERAGEIFS(Observed!AM$2:AM$485,Observed!$A$2:$A$485,$A46,Observed!$C$2:$C$485,$C46),"")</f>
        <v>0.4426666666666666</v>
      </c>
      <c r="AN46" s="25">
        <f>IF(ISNUMBER(AVERAGEIFS(Observed!AN$2:AN$485,Observed!$A$2:$A$485,$A46,Observed!$C$2:$C$485,$C46)),AVERAGEIFS(Observed!AN$2:AN$485,Observed!$A$2:$A$485,$A46,Observed!$C$2:$C$485,$C46),"")</f>
        <v>0.2106666666666667</v>
      </c>
      <c r="AO46" s="25" t="str">
        <f>IF(ISNUMBER(AVERAGEIFS(Observed!AO$2:AO$485,Observed!$A$2:$A$485,$A46,Observed!$C$2:$C$485,$C46)),AVERAGEIFS(Observed!AO$2:AO$485,Observed!$A$2:$A$485,$A46,Observed!$C$2:$C$485,$C46),"")</f>
        <v/>
      </c>
      <c r="AP46" s="25">
        <f>IF(ISNUMBER(AVERAGEIFS(Observed!AP$2:AP$485,Observed!$A$2:$A$485,$A46,Observed!$C$2:$C$485,$C46)),AVERAGEIFS(Observed!AP$2:AP$485,Observed!$A$2:$A$485,$A46,Observed!$C$2:$C$485,$C46),"")</f>
        <v>5.3333333333333332E-3</v>
      </c>
      <c r="AQ46" s="24" t="str">
        <f>IF(ISNUMBER(AVERAGEIFS(Observed!AQ$2:AQ$485,Observed!$A$2:$A$485,$A46,Observed!$C$2:$C$485,$C46)),AVERAGEIFS(Observed!AQ$2:AQ$485,Observed!$A$2:$A$485,$A46,Observed!$C$2:$C$485,$C46),"")</f>
        <v/>
      </c>
      <c r="AR46" s="25" t="str">
        <f>IF(ISNUMBER(AVERAGEIFS(Observed!AR$2:AR$485,Observed!$A$2:$A$485,$A46,Observed!$C$2:$C$485,$C46)),AVERAGEIFS(Observed!AR$2:AR$485,Observed!$A$2:$A$485,$A46,Observed!$C$2:$C$485,$C46),"")</f>
        <v/>
      </c>
      <c r="AS46" s="24" t="str">
        <f>IF(ISNUMBER(AVERAGEIFS(Observed!AS$2:AS$485,Observed!$A$2:$A$485,$A46,Observed!$C$2:$C$485,$C46)),AVERAGEIFS(Observed!AS$2:AS$485,Observed!$A$2:$A$485,$A46,Observed!$C$2:$C$485,$C46),"")</f>
        <v/>
      </c>
      <c r="AT46" s="24" t="str">
        <f>IF(ISNUMBER(AVERAGEIFS(Observed!AT$2:AT$485,Observed!$A$2:$A$485,$A46,Observed!$C$2:$C$485,$C46)),AVERAGEIFS(Observed!AT$2:AT$485,Observed!$A$2:$A$485,$A46,Observed!$C$2:$C$485,$C46),"")</f>
        <v/>
      </c>
      <c r="AU46" s="2">
        <f>COUNTIFS(Observed!$A$2:$A$485,$A46,Observed!$C$2:$C$485,$C46)</f>
        <v>3</v>
      </c>
      <c r="AV46" s="2">
        <f>COUNT(M46:AT46)</f>
        <v>9</v>
      </c>
    </row>
    <row r="47" spans="1:48" x14ac:dyDescent="0.25">
      <c r="A47" s="4" t="s">
        <v>24</v>
      </c>
      <c r="B47" t="s">
        <v>25</v>
      </c>
      <c r="C47" s="3">
        <v>42325</v>
      </c>
      <c r="D47">
        <v>1</v>
      </c>
      <c r="E47">
        <v>200</v>
      </c>
      <c r="G47">
        <v>200</v>
      </c>
      <c r="H47" s="2" t="s">
        <v>51</v>
      </c>
      <c r="I47" s="2" t="s">
        <v>32</v>
      </c>
      <c r="J47">
        <v>8</v>
      </c>
      <c r="K47" s="2" t="s">
        <v>21</v>
      </c>
      <c r="L47" s="23" t="str">
        <f>IF(ISNUMBER(AVERAGEIFS(Observed!L$2:L$485,Observed!$A$2:$A$485,$A47,Observed!$C$2:$C$485,$C47)),AVERAGEIFS(Observed!L$2:L$485,Observed!$A$2:$A$485,$A47,Observed!$C$2:$C$485,$C47),"")</f>
        <v/>
      </c>
      <c r="M47" s="24" t="str">
        <f>IF(ISNUMBER(AVERAGEIFS(Observed!M$2:M$485,Observed!$A$2:$A$485,$A47,Observed!$C$2:$C$485,$C47)),AVERAGEIFS(Observed!M$2:M$485,Observed!$A$2:$A$485,$A47,Observed!$C$2:$C$485,$C47),"")</f>
        <v/>
      </c>
      <c r="N47" s="24">
        <f>IF(ISNUMBER(AVERAGEIFS(Observed!N$2:N$485,Observed!$A$2:$A$485,$A47,Observed!$C$2:$C$485,$C47)),AVERAGEIFS(Observed!N$2:N$485,Observed!$A$2:$A$485,$A47,Observed!$C$2:$C$485,$C47),"")</f>
        <v>352.61666666666662</v>
      </c>
      <c r="O47" s="24">
        <f>IF(ISNUMBER(AVERAGEIFS(Observed!O$2:O$485,Observed!$A$2:$A$485,$A47,Observed!$C$2:$C$485,$C47)),AVERAGEIFS(Observed!O$2:O$485,Observed!$A$2:$A$485,$A47,Observed!$C$2:$C$485,$C47),"")</f>
        <v>352.61666666666662</v>
      </c>
      <c r="P47" s="24">
        <f>IF(ISNUMBER(AVERAGEIFS(Observed!P$2:P$485,Observed!$A$2:$A$485,$A47,Observed!$C$2:$C$485,$C47)),AVERAGEIFS(Observed!P$2:P$485,Observed!$A$2:$A$485,$A47,Observed!$C$2:$C$485,$C47),"")</f>
        <v>688.96</v>
      </c>
      <c r="Q47" s="25" t="str">
        <f>IF(ISNUMBER(AVERAGEIFS(Observed!Q$2:Q$485,Observed!$A$2:$A$485,$A47,Observed!$C$2:$C$485,$C47)),AVERAGEIFS(Observed!Q$2:Q$485,Observed!$A$2:$A$485,$A47,Observed!$C$2:$C$485,$C47),"")</f>
        <v/>
      </c>
      <c r="R47" s="25" t="str">
        <f>IF(ISNUMBER(AVERAGEIFS(Observed!R$2:R$485,Observed!$A$2:$A$485,$A47,Observed!$C$2:$C$485,$C47)),AVERAGEIFS(Observed!R$2:R$485,Observed!$A$2:$A$485,$A47,Observed!$C$2:$C$485,$C47),"")</f>
        <v/>
      </c>
      <c r="S47" s="25" t="str">
        <f>IF(ISNUMBER(AVERAGEIFS(Observed!S$2:S$485,Observed!$A$2:$A$485,$A47,Observed!$C$2:$C$485,$C47)),AVERAGEIFS(Observed!S$2:S$485,Observed!$A$2:$A$485,$A47,Observed!$C$2:$C$485,$C47),"")</f>
        <v/>
      </c>
      <c r="T47" s="24" t="str">
        <f>IF(ISNUMBER(AVERAGEIFS(Observed!T$2:T$485,Observed!$A$2:$A$485,$A47,Observed!$C$2:$C$485,$C47)),AVERAGEIFS(Observed!T$2:T$485,Observed!$A$2:$A$485,$A47,Observed!$C$2:$C$485,$C47),"")</f>
        <v/>
      </c>
      <c r="U47" s="26" t="str">
        <f>IF(ISNUMBER(AVERAGEIFS(Observed!U$2:U$485,Observed!$A$2:$A$485,$A47,Observed!$C$2:$C$485,$C47)),AVERAGEIFS(Observed!U$2:U$485,Observed!$A$2:$A$485,$A47,Observed!$C$2:$C$485,$C47),"")</f>
        <v/>
      </c>
      <c r="V47" s="26" t="str">
        <f>IF(ISNUMBER(AVERAGEIFS(Observed!V$2:V$485,Observed!$A$2:$A$485,$A47,Observed!$C$2:$C$485,$C47)),AVERAGEIFS(Observed!V$2:V$485,Observed!$A$2:$A$485,$A47,Observed!$C$2:$C$485,$C47),"")</f>
        <v/>
      </c>
      <c r="W47" s="24" t="str">
        <f>IF(ISNUMBER(AVERAGEIFS(Observed!W$2:W$485,Observed!$A$2:$A$485,$A47,Observed!$C$2:$C$485,$C47)),AVERAGEIFS(Observed!W$2:W$485,Observed!$A$2:$A$485,$A47,Observed!$C$2:$C$485,$C47),"")</f>
        <v/>
      </c>
      <c r="X47" s="24" t="str">
        <f>IF(ISNUMBER(AVERAGEIFS(Observed!X$2:X$485,Observed!$A$2:$A$485,$A47,Observed!$C$2:$C$485,$C47)),AVERAGEIFS(Observed!X$2:X$485,Observed!$A$2:$A$485,$A47,Observed!$C$2:$C$485,$C47),"")</f>
        <v/>
      </c>
      <c r="Y47" s="24" t="str">
        <f>IF(ISNUMBER(AVERAGEIFS(Observed!Y$2:Y$485,Observed!$A$2:$A$485,$A47,Observed!$C$2:$C$485,$C47)),AVERAGEIFS(Observed!Y$2:Y$485,Observed!$A$2:$A$485,$A47,Observed!$C$2:$C$485,$C47),"")</f>
        <v/>
      </c>
      <c r="Z47" s="24" t="str">
        <f>IF(ISNUMBER(AVERAGEIFS(Observed!Z$2:Z$485,Observed!$A$2:$A$485,$A47,Observed!$C$2:$C$485,$C47)),AVERAGEIFS(Observed!Z$2:Z$485,Observed!$A$2:$A$485,$A47,Observed!$C$2:$C$485,$C47),"")</f>
        <v/>
      </c>
      <c r="AA47" s="24" t="str">
        <f>IF(ISNUMBER(AVERAGEIFS(Observed!AA$2:AA$485,Observed!$A$2:$A$485,$A47,Observed!$C$2:$C$485,$C47)),AVERAGEIFS(Observed!AA$2:AA$485,Observed!$A$2:$A$485,$A47,Observed!$C$2:$C$485,$C47),"")</f>
        <v/>
      </c>
      <c r="AB47" s="24" t="str">
        <f>IF(ISNUMBER(AVERAGEIFS(Observed!AB$2:AB$485,Observed!$A$2:$A$485,$A47,Observed!$C$2:$C$485,$C47)),AVERAGEIFS(Observed!AB$2:AB$485,Observed!$A$2:$A$485,$A47,Observed!$C$2:$C$485,$C47),"")</f>
        <v/>
      </c>
      <c r="AC47" s="24" t="str">
        <f>IF(ISNUMBER(AVERAGEIFS(Observed!AC$2:AC$485,Observed!$A$2:$A$485,$A47,Observed!$C$2:$C$485,$C47)),AVERAGEIFS(Observed!AC$2:AC$485,Observed!$A$2:$A$485,$A47,Observed!$C$2:$C$485,$C47),"")</f>
        <v/>
      </c>
      <c r="AD47" s="24" t="str">
        <f>IF(ISNUMBER(AVERAGEIFS(Observed!AD$2:AD$485,Observed!$A$2:$A$485,$A47,Observed!$C$2:$C$485,$C47)),AVERAGEIFS(Observed!AD$2:AD$485,Observed!$A$2:$A$485,$A47,Observed!$C$2:$C$485,$C47),"")</f>
        <v/>
      </c>
      <c r="AE47" s="24" t="str">
        <f>IF(ISNUMBER(AVERAGEIFS(Observed!AE$2:AE$485,Observed!$A$2:$A$485,$A47,Observed!$C$2:$C$485,$C47)),AVERAGEIFS(Observed!AE$2:AE$485,Observed!$A$2:$A$485,$A47,Observed!$C$2:$C$485,$C47),"")</f>
        <v/>
      </c>
      <c r="AF47" s="25" t="str">
        <f>IF(ISNUMBER(AVERAGEIFS(Observed!AF$2:AF$485,Observed!$A$2:$A$485,$A47,Observed!$C$2:$C$485,$C47)),AVERAGEIFS(Observed!AF$2:AF$485,Observed!$A$2:$A$485,$A47,Observed!$C$2:$C$485,$C47),"")</f>
        <v/>
      </c>
      <c r="AG47" s="25" t="str">
        <f>IF(ISNUMBER(AVERAGEIFS(Observed!AG$2:AG$485,Observed!$A$2:$A$485,$A47,Observed!$C$2:$C$485,$C47)),AVERAGEIFS(Observed!AG$2:AG$485,Observed!$A$2:$A$485,$A47,Observed!$C$2:$C$485,$C47),"")</f>
        <v/>
      </c>
      <c r="AH47" s="25" t="str">
        <f>IF(ISNUMBER(AVERAGEIFS(Observed!AH$2:AH$485,Observed!$A$2:$A$485,$A47,Observed!$C$2:$C$485,$C47)),AVERAGEIFS(Observed!AH$2:AH$485,Observed!$A$2:$A$485,$A47,Observed!$C$2:$C$485,$C47),"")</f>
        <v/>
      </c>
      <c r="AI47" s="24" t="str">
        <f>IF(ISNUMBER(AVERAGEIFS(Observed!AI$2:AI$485,Observed!$A$2:$A$485,$A47,Observed!$C$2:$C$485,$C47)),AVERAGEIFS(Observed!AI$2:AI$485,Observed!$A$2:$A$485,$A47,Observed!$C$2:$C$485,$C47),"")</f>
        <v/>
      </c>
      <c r="AJ47" s="25">
        <f>IF(ISNUMBER(AVERAGEIFS(Observed!AJ$2:AJ$485,Observed!$A$2:$A$485,$A47,Observed!$C$2:$C$485,$C47)),AVERAGEIFS(Observed!AJ$2:AJ$485,Observed!$A$2:$A$485,$A47,Observed!$C$2:$C$485,$C47),"")</f>
        <v>0.08</v>
      </c>
      <c r="AK47" s="25">
        <f>IF(ISNUMBER(AVERAGEIFS(Observed!AK$2:AK$485,Observed!$A$2:$A$485,$A47,Observed!$C$2:$C$485,$C47)),AVERAGEIFS(Observed!AK$2:AK$485,Observed!$A$2:$A$485,$A47,Observed!$C$2:$C$485,$C47),"")</f>
        <v>1.55E-2</v>
      </c>
      <c r="AL47" s="25">
        <f>IF(ISNUMBER(AVERAGEIFS(Observed!AL$2:AL$485,Observed!$A$2:$A$485,$A47,Observed!$C$2:$C$485,$C47)),AVERAGEIFS(Observed!AL$2:AL$485,Observed!$A$2:$A$485,$A47,Observed!$C$2:$C$485,$C47),"")</f>
        <v>0.26433333333333331</v>
      </c>
      <c r="AM47" s="25">
        <f>IF(ISNUMBER(AVERAGEIFS(Observed!AM$2:AM$485,Observed!$A$2:$A$485,$A47,Observed!$C$2:$C$485,$C47)),AVERAGEIFS(Observed!AM$2:AM$485,Observed!$A$2:$A$485,$A47,Observed!$C$2:$C$485,$C47),"")</f>
        <v>0.38533333333333336</v>
      </c>
      <c r="AN47" s="25">
        <f>IF(ISNUMBER(AVERAGEIFS(Observed!AN$2:AN$485,Observed!$A$2:$A$485,$A47,Observed!$C$2:$C$485,$C47)),AVERAGEIFS(Observed!AN$2:AN$485,Observed!$A$2:$A$485,$A47,Observed!$C$2:$C$485,$C47),"")</f>
        <v>0.254</v>
      </c>
      <c r="AO47" s="25" t="str">
        <f>IF(ISNUMBER(AVERAGEIFS(Observed!AO$2:AO$485,Observed!$A$2:$A$485,$A47,Observed!$C$2:$C$485,$C47)),AVERAGEIFS(Observed!AO$2:AO$485,Observed!$A$2:$A$485,$A47,Observed!$C$2:$C$485,$C47),"")</f>
        <v/>
      </c>
      <c r="AP47" s="25">
        <f>IF(ISNUMBER(AVERAGEIFS(Observed!AP$2:AP$485,Observed!$A$2:$A$485,$A47,Observed!$C$2:$C$485,$C47)),AVERAGEIFS(Observed!AP$2:AP$485,Observed!$A$2:$A$485,$A47,Observed!$C$2:$C$485,$C47),"")</f>
        <v>3.3333333333333335E-3</v>
      </c>
      <c r="AQ47" s="24" t="str">
        <f>IF(ISNUMBER(AVERAGEIFS(Observed!AQ$2:AQ$485,Observed!$A$2:$A$485,$A47,Observed!$C$2:$C$485,$C47)),AVERAGEIFS(Observed!AQ$2:AQ$485,Observed!$A$2:$A$485,$A47,Observed!$C$2:$C$485,$C47),"")</f>
        <v/>
      </c>
      <c r="AR47" s="25" t="str">
        <f>IF(ISNUMBER(AVERAGEIFS(Observed!AR$2:AR$485,Observed!$A$2:$A$485,$A47,Observed!$C$2:$C$485,$C47)),AVERAGEIFS(Observed!AR$2:AR$485,Observed!$A$2:$A$485,$A47,Observed!$C$2:$C$485,$C47),"")</f>
        <v/>
      </c>
      <c r="AS47" s="24" t="str">
        <f>IF(ISNUMBER(AVERAGEIFS(Observed!AS$2:AS$485,Observed!$A$2:$A$485,$A47,Observed!$C$2:$C$485,$C47)),AVERAGEIFS(Observed!AS$2:AS$485,Observed!$A$2:$A$485,$A47,Observed!$C$2:$C$485,$C47),"")</f>
        <v/>
      </c>
      <c r="AT47" s="24" t="str">
        <f>IF(ISNUMBER(AVERAGEIFS(Observed!AT$2:AT$485,Observed!$A$2:$A$485,$A47,Observed!$C$2:$C$485,$C47)),AVERAGEIFS(Observed!AT$2:AT$485,Observed!$A$2:$A$485,$A47,Observed!$C$2:$C$485,$C47),"")</f>
        <v/>
      </c>
      <c r="AU47" s="2">
        <f>COUNTIFS(Observed!$A$2:$A$485,$A47,Observed!$C$2:$C$485,$C47)</f>
        <v>3</v>
      </c>
      <c r="AV47" s="2">
        <f>COUNT(M47:AT47)</f>
        <v>9</v>
      </c>
    </row>
    <row r="48" spans="1:48" x14ac:dyDescent="0.25">
      <c r="A48" s="4" t="s">
        <v>30</v>
      </c>
      <c r="B48" t="s">
        <v>25</v>
      </c>
      <c r="C48" s="3">
        <v>42325</v>
      </c>
      <c r="D48">
        <v>1</v>
      </c>
      <c r="E48">
        <v>350</v>
      </c>
      <c r="G48">
        <v>350</v>
      </c>
      <c r="H48" s="2" t="s">
        <v>51</v>
      </c>
      <c r="I48" s="2" t="s">
        <v>32</v>
      </c>
      <c r="J48">
        <v>8</v>
      </c>
      <c r="K48" s="2" t="s">
        <v>21</v>
      </c>
      <c r="L48" s="23" t="str">
        <f>IF(ISNUMBER(AVERAGEIFS(Observed!L$2:L$485,Observed!$A$2:$A$485,$A48,Observed!$C$2:$C$485,$C48)),AVERAGEIFS(Observed!L$2:L$485,Observed!$A$2:$A$485,$A48,Observed!$C$2:$C$485,$C48),"")</f>
        <v/>
      </c>
      <c r="M48" s="24" t="str">
        <f>IF(ISNUMBER(AVERAGEIFS(Observed!M$2:M$485,Observed!$A$2:$A$485,$A48,Observed!$C$2:$C$485,$C48)),AVERAGEIFS(Observed!M$2:M$485,Observed!$A$2:$A$485,$A48,Observed!$C$2:$C$485,$C48),"")</f>
        <v/>
      </c>
      <c r="N48" s="24">
        <f>IF(ISNUMBER(AVERAGEIFS(Observed!N$2:N$485,Observed!$A$2:$A$485,$A48,Observed!$C$2:$C$485,$C48)),AVERAGEIFS(Observed!N$2:N$485,Observed!$A$2:$A$485,$A48,Observed!$C$2:$C$485,$C48),"")</f>
        <v>333.30999999999995</v>
      </c>
      <c r="O48" s="24">
        <f>IF(ISNUMBER(AVERAGEIFS(Observed!O$2:O$485,Observed!$A$2:$A$485,$A48,Observed!$C$2:$C$485,$C48)),AVERAGEIFS(Observed!O$2:O$485,Observed!$A$2:$A$485,$A48,Observed!$C$2:$C$485,$C48),"")</f>
        <v>333.30999999999995</v>
      </c>
      <c r="P48" s="24">
        <f>IF(ISNUMBER(AVERAGEIFS(Observed!P$2:P$485,Observed!$A$2:$A$485,$A48,Observed!$C$2:$C$485,$C48)),AVERAGEIFS(Observed!P$2:P$485,Observed!$A$2:$A$485,$A48,Observed!$C$2:$C$485,$C48),"")</f>
        <v>710.4899999999999</v>
      </c>
      <c r="Q48" s="25" t="str">
        <f>IF(ISNUMBER(AVERAGEIFS(Observed!Q$2:Q$485,Observed!$A$2:$A$485,$A48,Observed!$C$2:$C$485,$C48)),AVERAGEIFS(Observed!Q$2:Q$485,Observed!$A$2:$A$485,$A48,Observed!$C$2:$C$485,$C48),"")</f>
        <v/>
      </c>
      <c r="R48" s="25" t="str">
        <f>IF(ISNUMBER(AVERAGEIFS(Observed!R$2:R$485,Observed!$A$2:$A$485,$A48,Observed!$C$2:$C$485,$C48)),AVERAGEIFS(Observed!R$2:R$485,Observed!$A$2:$A$485,$A48,Observed!$C$2:$C$485,$C48),"")</f>
        <v/>
      </c>
      <c r="S48" s="25" t="str">
        <f>IF(ISNUMBER(AVERAGEIFS(Observed!S$2:S$485,Observed!$A$2:$A$485,$A48,Observed!$C$2:$C$485,$C48)),AVERAGEIFS(Observed!S$2:S$485,Observed!$A$2:$A$485,$A48,Observed!$C$2:$C$485,$C48),"")</f>
        <v/>
      </c>
      <c r="T48" s="24" t="str">
        <f>IF(ISNUMBER(AVERAGEIFS(Observed!T$2:T$485,Observed!$A$2:$A$485,$A48,Observed!$C$2:$C$485,$C48)),AVERAGEIFS(Observed!T$2:T$485,Observed!$A$2:$A$485,$A48,Observed!$C$2:$C$485,$C48),"")</f>
        <v/>
      </c>
      <c r="U48" s="26" t="str">
        <f>IF(ISNUMBER(AVERAGEIFS(Observed!U$2:U$485,Observed!$A$2:$A$485,$A48,Observed!$C$2:$C$485,$C48)),AVERAGEIFS(Observed!U$2:U$485,Observed!$A$2:$A$485,$A48,Observed!$C$2:$C$485,$C48),"")</f>
        <v/>
      </c>
      <c r="V48" s="26" t="str">
        <f>IF(ISNUMBER(AVERAGEIFS(Observed!V$2:V$485,Observed!$A$2:$A$485,$A48,Observed!$C$2:$C$485,$C48)),AVERAGEIFS(Observed!V$2:V$485,Observed!$A$2:$A$485,$A48,Observed!$C$2:$C$485,$C48),"")</f>
        <v/>
      </c>
      <c r="W48" s="24" t="str">
        <f>IF(ISNUMBER(AVERAGEIFS(Observed!W$2:W$485,Observed!$A$2:$A$485,$A48,Observed!$C$2:$C$485,$C48)),AVERAGEIFS(Observed!W$2:W$485,Observed!$A$2:$A$485,$A48,Observed!$C$2:$C$485,$C48),"")</f>
        <v/>
      </c>
      <c r="X48" s="24" t="str">
        <f>IF(ISNUMBER(AVERAGEIFS(Observed!X$2:X$485,Observed!$A$2:$A$485,$A48,Observed!$C$2:$C$485,$C48)),AVERAGEIFS(Observed!X$2:X$485,Observed!$A$2:$A$485,$A48,Observed!$C$2:$C$485,$C48),"")</f>
        <v/>
      </c>
      <c r="Y48" s="24" t="str">
        <f>IF(ISNUMBER(AVERAGEIFS(Observed!Y$2:Y$485,Observed!$A$2:$A$485,$A48,Observed!$C$2:$C$485,$C48)),AVERAGEIFS(Observed!Y$2:Y$485,Observed!$A$2:$A$485,$A48,Observed!$C$2:$C$485,$C48),"")</f>
        <v/>
      </c>
      <c r="Z48" s="24" t="str">
        <f>IF(ISNUMBER(AVERAGEIFS(Observed!Z$2:Z$485,Observed!$A$2:$A$485,$A48,Observed!$C$2:$C$485,$C48)),AVERAGEIFS(Observed!Z$2:Z$485,Observed!$A$2:$A$485,$A48,Observed!$C$2:$C$485,$C48),"")</f>
        <v/>
      </c>
      <c r="AA48" s="24" t="str">
        <f>IF(ISNUMBER(AVERAGEIFS(Observed!AA$2:AA$485,Observed!$A$2:$A$485,$A48,Observed!$C$2:$C$485,$C48)),AVERAGEIFS(Observed!AA$2:AA$485,Observed!$A$2:$A$485,$A48,Observed!$C$2:$C$485,$C48),"")</f>
        <v/>
      </c>
      <c r="AB48" s="24" t="str">
        <f>IF(ISNUMBER(AVERAGEIFS(Observed!AB$2:AB$485,Observed!$A$2:$A$485,$A48,Observed!$C$2:$C$485,$C48)),AVERAGEIFS(Observed!AB$2:AB$485,Observed!$A$2:$A$485,$A48,Observed!$C$2:$C$485,$C48),"")</f>
        <v/>
      </c>
      <c r="AC48" s="24" t="str">
        <f>IF(ISNUMBER(AVERAGEIFS(Observed!AC$2:AC$485,Observed!$A$2:$A$485,$A48,Observed!$C$2:$C$485,$C48)),AVERAGEIFS(Observed!AC$2:AC$485,Observed!$A$2:$A$485,$A48,Observed!$C$2:$C$485,$C48),"")</f>
        <v/>
      </c>
      <c r="AD48" s="24" t="str">
        <f>IF(ISNUMBER(AVERAGEIFS(Observed!AD$2:AD$485,Observed!$A$2:$A$485,$A48,Observed!$C$2:$C$485,$C48)),AVERAGEIFS(Observed!AD$2:AD$485,Observed!$A$2:$A$485,$A48,Observed!$C$2:$C$485,$C48),"")</f>
        <v/>
      </c>
      <c r="AE48" s="24" t="str">
        <f>IF(ISNUMBER(AVERAGEIFS(Observed!AE$2:AE$485,Observed!$A$2:$A$485,$A48,Observed!$C$2:$C$485,$C48)),AVERAGEIFS(Observed!AE$2:AE$485,Observed!$A$2:$A$485,$A48,Observed!$C$2:$C$485,$C48),"")</f>
        <v/>
      </c>
      <c r="AF48" s="25" t="str">
        <f>IF(ISNUMBER(AVERAGEIFS(Observed!AF$2:AF$485,Observed!$A$2:$A$485,$A48,Observed!$C$2:$C$485,$C48)),AVERAGEIFS(Observed!AF$2:AF$485,Observed!$A$2:$A$485,$A48,Observed!$C$2:$C$485,$C48),"")</f>
        <v/>
      </c>
      <c r="AG48" s="25" t="str">
        <f>IF(ISNUMBER(AVERAGEIFS(Observed!AG$2:AG$485,Observed!$A$2:$A$485,$A48,Observed!$C$2:$C$485,$C48)),AVERAGEIFS(Observed!AG$2:AG$485,Observed!$A$2:$A$485,$A48,Observed!$C$2:$C$485,$C48),"")</f>
        <v/>
      </c>
      <c r="AH48" s="25" t="str">
        <f>IF(ISNUMBER(AVERAGEIFS(Observed!AH$2:AH$485,Observed!$A$2:$A$485,$A48,Observed!$C$2:$C$485,$C48)),AVERAGEIFS(Observed!AH$2:AH$485,Observed!$A$2:$A$485,$A48,Observed!$C$2:$C$485,$C48),"")</f>
        <v/>
      </c>
      <c r="AI48" s="24" t="str">
        <f>IF(ISNUMBER(AVERAGEIFS(Observed!AI$2:AI$485,Observed!$A$2:$A$485,$A48,Observed!$C$2:$C$485,$C48)),AVERAGEIFS(Observed!AI$2:AI$485,Observed!$A$2:$A$485,$A48,Observed!$C$2:$C$485,$C48),"")</f>
        <v/>
      </c>
      <c r="AJ48" s="25">
        <f>IF(ISNUMBER(AVERAGEIFS(Observed!AJ$2:AJ$485,Observed!$A$2:$A$485,$A48,Observed!$C$2:$C$485,$C48)),AVERAGEIFS(Observed!AJ$2:AJ$485,Observed!$A$2:$A$485,$A48,Observed!$C$2:$C$485,$C48),"")</f>
        <v>5.9666666666666673E-2</v>
      </c>
      <c r="AK48" s="25">
        <f>IF(ISNUMBER(AVERAGEIFS(Observed!AK$2:AK$485,Observed!$A$2:$A$485,$A48,Observed!$C$2:$C$485,$C48)),AVERAGEIFS(Observed!AK$2:AK$485,Observed!$A$2:$A$485,$A48,Observed!$C$2:$C$485,$C48),"")</f>
        <v>1.2E-2</v>
      </c>
      <c r="AL48" s="25">
        <f>IF(ISNUMBER(AVERAGEIFS(Observed!AL$2:AL$485,Observed!$A$2:$A$485,$A48,Observed!$C$2:$C$485,$C48)),AVERAGEIFS(Observed!AL$2:AL$485,Observed!$A$2:$A$485,$A48,Observed!$C$2:$C$485,$C48),"")</f>
        <v>0.34200000000000003</v>
      </c>
      <c r="AM48" s="25">
        <f>IF(ISNUMBER(AVERAGEIFS(Observed!AM$2:AM$485,Observed!$A$2:$A$485,$A48,Observed!$C$2:$C$485,$C48)),AVERAGEIFS(Observed!AM$2:AM$485,Observed!$A$2:$A$485,$A48,Observed!$C$2:$C$485,$C48),"")</f>
        <v>0.53333333333333333</v>
      </c>
      <c r="AN48" s="25">
        <f>IF(ISNUMBER(AVERAGEIFS(Observed!AN$2:AN$485,Observed!$A$2:$A$485,$A48,Observed!$C$2:$C$485,$C48)),AVERAGEIFS(Observed!AN$2:AN$485,Observed!$A$2:$A$485,$A48,Observed!$C$2:$C$485,$C48),"")</f>
        <v>5.8666666666666666E-2</v>
      </c>
      <c r="AO48" s="25" t="str">
        <f>IF(ISNUMBER(AVERAGEIFS(Observed!AO$2:AO$485,Observed!$A$2:$A$485,$A48,Observed!$C$2:$C$485,$C48)),AVERAGEIFS(Observed!AO$2:AO$485,Observed!$A$2:$A$485,$A48,Observed!$C$2:$C$485,$C48),"")</f>
        <v/>
      </c>
      <c r="AP48" s="25">
        <f>IF(ISNUMBER(AVERAGEIFS(Observed!AP$2:AP$485,Observed!$A$2:$A$485,$A48,Observed!$C$2:$C$485,$C48)),AVERAGEIFS(Observed!AP$2:AP$485,Observed!$A$2:$A$485,$A48,Observed!$C$2:$C$485,$C48),"")</f>
        <v>1E-3</v>
      </c>
      <c r="AQ48" s="24" t="str">
        <f>IF(ISNUMBER(AVERAGEIFS(Observed!AQ$2:AQ$485,Observed!$A$2:$A$485,$A48,Observed!$C$2:$C$485,$C48)),AVERAGEIFS(Observed!AQ$2:AQ$485,Observed!$A$2:$A$485,$A48,Observed!$C$2:$C$485,$C48),"")</f>
        <v/>
      </c>
      <c r="AR48" s="25" t="str">
        <f>IF(ISNUMBER(AVERAGEIFS(Observed!AR$2:AR$485,Observed!$A$2:$A$485,$A48,Observed!$C$2:$C$485,$C48)),AVERAGEIFS(Observed!AR$2:AR$485,Observed!$A$2:$A$485,$A48,Observed!$C$2:$C$485,$C48),"")</f>
        <v/>
      </c>
      <c r="AS48" s="24" t="str">
        <f>IF(ISNUMBER(AVERAGEIFS(Observed!AS$2:AS$485,Observed!$A$2:$A$485,$A48,Observed!$C$2:$C$485,$C48)),AVERAGEIFS(Observed!AS$2:AS$485,Observed!$A$2:$A$485,$A48,Observed!$C$2:$C$485,$C48),"")</f>
        <v/>
      </c>
      <c r="AT48" s="24" t="str">
        <f>IF(ISNUMBER(AVERAGEIFS(Observed!AT$2:AT$485,Observed!$A$2:$A$485,$A48,Observed!$C$2:$C$485,$C48)),AVERAGEIFS(Observed!AT$2:AT$485,Observed!$A$2:$A$485,$A48,Observed!$C$2:$C$485,$C48),"")</f>
        <v/>
      </c>
      <c r="AU48" s="2">
        <f>COUNTIFS(Observed!$A$2:$A$485,$A48,Observed!$C$2:$C$485,$C48)</f>
        <v>3</v>
      </c>
      <c r="AV48" s="2">
        <f>COUNT(M48:AT48)</f>
        <v>9</v>
      </c>
    </row>
    <row r="49" spans="1:48" x14ac:dyDescent="0.25">
      <c r="A49" s="4" t="s">
        <v>29</v>
      </c>
      <c r="B49" t="s">
        <v>25</v>
      </c>
      <c r="C49" s="3">
        <v>42325</v>
      </c>
      <c r="D49">
        <v>1</v>
      </c>
      <c r="E49">
        <v>500</v>
      </c>
      <c r="G49">
        <v>500</v>
      </c>
      <c r="H49" s="2" t="s">
        <v>51</v>
      </c>
      <c r="I49" s="2" t="s">
        <v>32</v>
      </c>
      <c r="J49">
        <v>8</v>
      </c>
      <c r="K49" s="2" t="s">
        <v>21</v>
      </c>
      <c r="L49" s="23" t="str">
        <f>IF(ISNUMBER(AVERAGEIFS(Observed!L$2:L$485,Observed!$A$2:$A$485,$A49,Observed!$C$2:$C$485,$C49)),AVERAGEIFS(Observed!L$2:L$485,Observed!$A$2:$A$485,$A49,Observed!$C$2:$C$485,$C49),"")</f>
        <v/>
      </c>
      <c r="M49" s="24" t="str">
        <f>IF(ISNUMBER(AVERAGEIFS(Observed!M$2:M$485,Observed!$A$2:$A$485,$A49,Observed!$C$2:$C$485,$C49)),AVERAGEIFS(Observed!M$2:M$485,Observed!$A$2:$A$485,$A49,Observed!$C$2:$C$485,$C49),"")</f>
        <v/>
      </c>
      <c r="N49" s="24">
        <f>IF(ISNUMBER(AVERAGEIFS(Observed!N$2:N$485,Observed!$A$2:$A$485,$A49,Observed!$C$2:$C$485,$C49)),AVERAGEIFS(Observed!N$2:N$485,Observed!$A$2:$A$485,$A49,Observed!$C$2:$C$485,$C49),"")</f>
        <v>346.07</v>
      </c>
      <c r="O49" s="24">
        <f>IF(ISNUMBER(AVERAGEIFS(Observed!O$2:O$485,Observed!$A$2:$A$485,$A49,Observed!$C$2:$C$485,$C49)),AVERAGEIFS(Observed!O$2:O$485,Observed!$A$2:$A$485,$A49,Observed!$C$2:$C$485,$C49),"")</f>
        <v>346.07</v>
      </c>
      <c r="P49" s="24">
        <f>IF(ISNUMBER(AVERAGEIFS(Observed!P$2:P$485,Observed!$A$2:$A$485,$A49,Observed!$C$2:$C$485,$C49)),AVERAGEIFS(Observed!P$2:P$485,Observed!$A$2:$A$485,$A49,Observed!$C$2:$C$485,$C49),"")</f>
        <v>845.06333333333316</v>
      </c>
      <c r="Q49" s="25" t="str">
        <f>IF(ISNUMBER(AVERAGEIFS(Observed!Q$2:Q$485,Observed!$A$2:$A$485,$A49,Observed!$C$2:$C$485,$C49)),AVERAGEIFS(Observed!Q$2:Q$485,Observed!$A$2:$A$485,$A49,Observed!$C$2:$C$485,$C49),"")</f>
        <v/>
      </c>
      <c r="R49" s="25" t="str">
        <f>IF(ISNUMBER(AVERAGEIFS(Observed!R$2:R$485,Observed!$A$2:$A$485,$A49,Observed!$C$2:$C$485,$C49)),AVERAGEIFS(Observed!R$2:R$485,Observed!$A$2:$A$485,$A49,Observed!$C$2:$C$485,$C49),"")</f>
        <v/>
      </c>
      <c r="S49" s="25" t="str">
        <f>IF(ISNUMBER(AVERAGEIFS(Observed!S$2:S$485,Observed!$A$2:$A$485,$A49,Observed!$C$2:$C$485,$C49)),AVERAGEIFS(Observed!S$2:S$485,Observed!$A$2:$A$485,$A49,Observed!$C$2:$C$485,$C49),"")</f>
        <v/>
      </c>
      <c r="T49" s="24" t="str">
        <f>IF(ISNUMBER(AVERAGEIFS(Observed!T$2:T$485,Observed!$A$2:$A$485,$A49,Observed!$C$2:$C$485,$C49)),AVERAGEIFS(Observed!T$2:T$485,Observed!$A$2:$A$485,$A49,Observed!$C$2:$C$485,$C49),"")</f>
        <v/>
      </c>
      <c r="U49" s="26" t="str">
        <f>IF(ISNUMBER(AVERAGEIFS(Observed!U$2:U$485,Observed!$A$2:$A$485,$A49,Observed!$C$2:$C$485,$C49)),AVERAGEIFS(Observed!U$2:U$485,Observed!$A$2:$A$485,$A49,Observed!$C$2:$C$485,$C49),"")</f>
        <v/>
      </c>
      <c r="V49" s="26" t="str">
        <f>IF(ISNUMBER(AVERAGEIFS(Observed!V$2:V$485,Observed!$A$2:$A$485,$A49,Observed!$C$2:$C$485,$C49)),AVERAGEIFS(Observed!V$2:V$485,Observed!$A$2:$A$485,$A49,Observed!$C$2:$C$485,$C49),"")</f>
        <v/>
      </c>
      <c r="W49" s="24" t="str">
        <f>IF(ISNUMBER(AVERAGEIFS(Observed!W$2:W$485,Observed!$A$2:$A$485,$A49,Observed!$C$2:$C$485,$C49)),AVERAGEIFS(Observed!W$2:W$485,Observed!$A$2:$A$485,$A49,Observed!$C$2:$C$485,$C49),"")</f>
        <v/>
      </c>
      <c r="X49" s="24" t="str">
        <f>IF(ISNUMBER(AVERAGEIFS(Observed!X$2:X$485,Observed!$A$2:$A$485,$A49,Observed!$C$2:$C$485,$C49)),AVERAGEIFS(Observed!X$2:X$485,Observed!$A$2:$A$485,$A49,Observed!$C$2:$C$485,$C49),"")</f>
        <v/>
      </c>
      <c r="Y49" s="24" t="str">
        <f>IF(ISNUMBER(AVERAGEIFS(Observed!Y$2:Y$485,Observed!$A$2:$A$485,$A49,Observed!$C$2:$C$485,$C49)),AVERAGEIFS(Observed!Y$2:Y$485,Observed!$A$2:$A$485,$A49,Observed!$C$2:$C$485,$C49),"")</f>
        <v/>
      </c>
      <c r="Z49" s="24" t="str">
        <f>IF(ISNUMBER(AVERAGEIFS(Observed!Z$2:Z$485,Observed!$A$2:$A$485,$A49,Observed!$C$2:$C$485,$C49)),AVERAGEIFS(Observed!Z$2:Z$485,Observed!$A$2:$A$485,$A49,Observed!$C$2:$C$485,$C49),"")</f>
        <v/>
      </c>
      <c r="AA49" s="24" t="str">
        <f>IF(ISNUMBER(AVERAGEIFS(Observed!AA$2:AA$485,Observed!$A$2:$A$485,$A49,Observed!$C$2:$C$485,$C49)),AVERAGEIFS(Observed!AA$2:AA$485,Observed!$A$2:$A$485,$A49,Observed!$C$2:$C$485,$C49),"")</f>
        <v/>
      </c>
      <c r="AB49" s="24" t="str">
        <f>IF(ISNUMBER(AVERAGEIFS(Observed!AB$2:AB$485,Observed!$A$2:$A$485,$A49,Observed!$C$2:$C$485,$C49)),AVERAGEIFS(Observed!AB$2:AB$485,Observed!$A$2:$A$485,$A49,Observed!$C$2:$C$485,$C49),"")</f>
        <v/>
      </c>
      <c r="AC49" s="24" t="str">
        <f>IF(ISNUMBER(AVERAGEIFS(Observed!AC$2:AC$485,Observed!$A$2:$A$485,$A49,Observed!$C$2:$C$485,$C49)),AVERAGEIFS(Observed!AC$2:AC$485,Observed!$A$2:$A$485,$A49,Observed!$C$2:$C$485,$C49),"")</f>
        <v/>
      </c>
      <c r="AD49" s="24" t="str">
        <f>IF(ISNUMBER(AVERAGEIFS(Observed!AD$2:AD$485,Observed!$A$2:$A$485,$A49,Observed!$C$2:$C$485,$C49)),AVERAGEIFS(Observed!AD$2:AD$485,Observed!$A$2:$A$485,$A49,Observed!$C$2:$C$485,$C49),"")</f>
        <v/>
      </c>
      <c r="AE49" s="24" t="str">
        <f>IF(ISNUMBER(AVERAGEIFS(Observed!AE$2:AE$485,Observed!$A$2:$A$485,$A49,Observed!$C$2:$C$485,$C49)),AVERAGEIFS(Observed!AE$2:AE$485,Observed!$A$2:$A$485,$A49,Observed!$C$2:$C$485,$C49),"")</f>
        <v/>
      </c>
      <c r="AF49" s="25" t="str">
        <f>IF(ISNUMBER(AVERAGEIFS(Observed!AF$2:AF$485,Observed!$A$2:$A$485,$A49,Observed!$C$2:$C$485,$C49)),AVERAGEIFS(Observed!AF$2:AF$485,Observed!$A$2:$A$485,$A49,Observed!$C$2:$C$485,$C49),"")</f>
        <v/>
      </c>
      <c r="AG49" s="25" t="str">
        <f>IF(ISNUMBER(AVERAGEIFS(Observed!AG$2:AG$485,Observed!$A$2:$A$485,$A49,Observed!$C$2:$C$485,$C49)),AVERAGEIFS(Observed!AG$2:AG$485,Observed!$A$2:$A$485,$A49,Observed!$C$2:$C$485,$C49),"")</f>
        <v/>
      </c>
      <c r="AH49" s="25" t="str">
        <f>IF(ISNUMBER(AVERAGEIFS(Observed!AH$2:AH$485,Observed!$A$2:$A$485,$A49,Observed!$C$2:$C$485,$C49)),AVERAGEIFS(Observed!AH$2:AH$485,Observed!$A$2:$A$485,$A49,Observed!$C$2:$C$485,$C49),"")</f>
        <v/>
      </c>
      <c r="AI49" s="24" t="str">
        <f>IF(ISNUMBER(AVERAGEIFS(Observed!AI$2:AI$485,Observed!$A$2:$A$485,$A49,Observed!$C$2:$C$485,$C49)),AVERAGEIFS(Observed!AI$2:AI$485,Observed!$A$2:$A$485,$A49,Observed!$C$2:$C$485,$C49),"")</f>
        <v/>
      </c>
      <c r="AJ49" s="25">
        <f>IF(ISNUMBER(AVERAGEIFS(Observed!AJ$2:AJ$485,Observed!$A$2:$A$485,$A49,Observed!$C$2:$C$485,$C49)),AVERAGEIFS(Observed!AJ$2:AJ$485,Observed!$A$2:$A$485,$A49,Observed!$C$2:$C$485,$C49),"")</f>
        <v>7.85E-2</v>
      </c>
      <c r="AK49" s="25">
        <f>IF(ISNUMBER(AVERAGEIFS(Observed!AK$2:AK$485,Observed!$A$2:$A$485,$A49,Observed!$C$2:$C$485,$C49)),AVERAGEIFS(Observed!AK$2:AK$485,Observed!$A$2:$A$485,$A49,Observed!$C$2:$C$485,$C49),"")</f>
        <v>0</v>
      </c>
      <c r="AL49" s="25">
        <f>IF(ISNUMBER(AVERAGEIFS(Observed!AL$2:AL$485,Observed!$A$2:$A$485,$A49,Observed!$C$2:$C$485,$C49)),AVERAGEIFS(Observed!AL$2:AL$485,Observed!$A$2:$A$485,$A49,Observed!$C$2:$C$485,$C49),"")</f>
        <v>0.33300000000000002</v>
      </c>
      <c r="AM49" s="25">
        <f>IF(ISNUMBER(AVERAGEIFS(Observed!AM$2:AM$485,Observed!$A$2:$A$485,$A49,Observed!$C$2:$C$485,$C49)),AVERAGEIFS(Observed!AM$2:AM$485,Observed!$A$2:$A$485,$A49,Observed!$C$2:$C$485,$C49),"")</f>
        <v>0.5096666666666666</v>
      </c>
      <c r="AN49" s="25">
        <f>IF(ISNUMBER(AVERAGEIFS(Observed!AN$2:AN$485,Observed!$A$2:$A$485,$A49,Observed!$C$2:$C$485,$C49)),AVERAGEIFS(Observed!AN$2:AN$485,Observed!$A$2:$A$485,$A49,Observed!$C$2:$C$485,$C49),"")</f>
        <v>8.6333333333333331E-2</v>
      </c>
      <c r="AO49" s="25" t="str">
        <f>IF(ISNUMBER(AVERAGEIFS(Observed!AO$2:AO$485,Observed!$A$2:$A$485,$A49,Observed!$C$2:$C$485,$C49)),AVERAGEIFS(Observed!AO$2:AO$485,Observed!$A$2:$A$485,$A49,Observed!$C$2:$C$485,$C49),"")</f>
        <v/>
      </c>
      <c r="AP49" s="25">
        <f>IF(ISNUMBER(AVERAGEIFS(Observed!AP$2:AP$485,Observed!$A$2:$A$485,$A49,Observed!$C$2:$C$485,$C49)),AVERAGEIFS(Observed!AP$2:AP$485,Observed!$A$2:$A$485,$A49,Observed!$C$2:$C$485,$C49),"")</f>
        <v>2.4500000000000001E-2</v>
      </c>
      <c r="AQ49" s="24" t="str">
        <f>IF(ISNUMBER(AVERAGEIFS(Observed!AQ$2:AQ$485,Observed!$A$2:$A$485,$A49,Observed!$C$2:$C$485,$C49)),AVERAGEIFS(Observed!AQ$2:AQ$485,Observed!$A$2:$A$485,$A49,Observed!$C$2:$C$485,$C49),"")</f>
        <v/>
      </c>
      <c r="AR49" s="25" t="str">
        <f>IF(ISNUMBER(AVERAGEIFS(Observed!AR$2:AR$485,Observed!$A$2:$A$485,$A49,Observed!$C$2:$C$485,$C49)),AVERAGEIFS(Observed!AR$2:AR$485,Observed!$A$2:$A$485,$A49,Observed!$C$2:$C$485,$C49),"")</f>
        <v/>
      </c>
      <c r="AS49" s="24" t="str">
        <f>IF(ISNUMBER(AVERAGEIFS(Observed!AS$2:AS$485,Observed!$A$2:$A$485,$A49,Observed!$C$2:$C$485,$C49)),AVERAGEIFS(Observed!AS$2:AS$485,Observed!$A$2:$A$485,$A49,Observed!$C$2:$C$485,$C49),"")</f>
        <v/>
      </c>
      <c r="AT49" s="24" t="str">
        <f>IF(ISNUMBER(AVERAGEIFS(Observed!AT$2:AT$485,Observed!$A$2:$A$485,$A49,Observed!$C$2:$C$485,$C49)),AVERAGEIFS(Observed!AT$2:AT$485,Observed!$A$2:$A$485,$A49,Observed!$C$2:$C$485,$C49),"")</f>
        <v/>
      </c>
      <c r="AU49" s="2">
        <f>COUNTIFS(Observed!$A$2:$A$485,$A49,Observed!$C$2:$C$485,$C49)</f>
        <v>3</v>
      </c>
      <c r="AV49" s="2">
        <f>COUNT(M49:AT49)</f>
        <v>9</v>
      </c>
    </row>
    <row r="50" spans="1:48" x14ac:dyDescent="0.25">
      <c r="A50" s="4" t="s">
        <v>26</v>
      </c>
      <c r="B50" t="s">
        <v>25</v>
      </c>
      <c r="C50" s="3">
        <v>42359</v>
      </c>
      <c r="D50">
        <v>1</v>
      </c>
      <c r="E50">
        <v>0</v>
      </c>
      <c r="G50">
        <v>0</v>
      </c>
      <c r="H50" s="2" t="s">
        <v>51</v>
      </c>
      <c r="I50" s="2" t="s">
        <v>22</v>
      </c>
      <c r="J50">
        <v>9</v>
      </c>
      <c r="K50" s="2" t="s">
        <v>21</v>
      </c>
      <c r="L50" s="23" t="str">
        <f>IF(ISNUMBER(AVERAGEIFS(Observed!L$2:L$485,Observed!$A$2:$A$485,$A50,Observed!$C$2:$C$485,$C50)),AVERAGEIFS(Observed!L$2:L$485,Observed!$A$2:$A$485,$A50,Observed!$C$2:$C$485,$C50),"")</f>
        <v/>
      </c>
      <c r="M50" s="24" t="str">
        <f>IF(ISNUMBER(AVERAGEIFS(Observed!M$2:M$485,Observed!$A$2:$A$485,$A50,Observed!$C$2:$C$485,$C50)),AVERAGEIFS(Observed!M$2:M$485,Observed!$A$2:$A$485,$A50,Observed!$C$2:$C$485,$C50),"")</f>
        <v/>
      </c>
      <c r="N50" s="24">
        <f>IF(ISNUMBER(AVERAGEIFS(Observed!N$2:N$485,Observed!$A$2:$A$485,$A50,Observed!$C$2:$C$485,$C50)),AVERAGEIFS(Observed!N$2:N$485,Observed!$A$2:$A$485,$A50,Observed!$C$2:$C$485,$C50),"")</f>
        <v>323.18666666666667</v>
      </c>
      <c r="O50" s="24">
        <f>IF(ISNUMBER(AVERAGEIFS(Observed!O$2:O$485,Observed!$A$2:$A$485,$A50,Observed!$C$2:$C$485,$C50)),AVERAGEIFS(Observed!O$2:O$485,Observed!$A$2:$A$485,$A50,Observed!$C$2:$C$485,$C50),"")</f>
        <v>323.18666666666667</v>
      </c>
      <c r="P50" s="24">
        <f>IF(ISNUMBER(AVERAGEIFS(Observed!P$2:P$485,Observed!$A$2:$A$485,$A50,Observed!$C$2:$C$485,$C50)),AVERAGEIFS(Observed!P$2:P$485,Observed!$A$2:$A$485,$A50,Observed!$C$2:$C$485,$C50),"")</f>
        <v>738.79333333333341</v>
      </c>
      <c r="Q50" s="25" t="str">
        <f>IF(ISNUMBER(AVERAGEIFS(Observed!Q$2:Q$485,Observed!$A$2:$A$485,$A50,Observed!$C$2:$C$485,$C50)),AVERAGEIFS(Observed!Q$2:Q$485,Observed!$A$2:$A$485,$A50,Observed!$C$2:$C$485,$C50),"")</f>
        <v/>
      </c>
      <c r="R50" s="25" t="str">
        <f>IF(ISNUMBER(AVERAGEIFS(Observed!R$2:R$485,Observed!$A$2:$A$485,$A50,Observed!$C$2:$C$485,$C50)),AVERAGEIFS(Observed!R$2:R$485,Observed!$A$2:$A$485,$A50,Observed!$C$2:$C$485,$C50),"")</f>
        <v/>
      </c>
      <c r="S50" s="25" t="str">
        <f>IF(ISNUMBER(AVERAGEIFS(Observed!S$2:S$485,Observed!$A$2:$A$485,$A50,Observed!$C$2:$C$485,$C50)),AVERAGEIFS(Observed!S$2:S$485,Observed!$A$2:$A$485,$A50,Observed!$C$2:$C$485,$C50),"")</f>
        <v/>
      </c>
      <c r="T50" s="24" t="str">
        <f>IF(ISNUMBER(AVERAGEIFS(Observed!T$2:T$485,Observed!$A$2:$A$485,$A50,Observed!$C$2:$C$485,$C50)),AVERAGEIFS(Observed!T$2:T$485,Observed!$A$2:$A$485,$A50,Observed!$C$2:$C$485,$C50),"")</f>
        <v/>
      </c>
      <c r="U50" s="26" t="str">
        <f>IF(ISNUMBER(AVERAGEIFS(Observed!U$2:U$485,Observed!$A$2:$A$485,$A50,Observed!$C$2:$C$485,$C50)),AVERAGEIFS(Observed!U$2:U$485,Observed!$A$2:$A$485,$A50,Observed!$C$2:$C$485,$C50),"")</f>
        <v/>
      </c>
      <c r="V50" s="26" t="str">
        <f>IF(ISNUMBER(AVERAGEIFS(Observed!V$2:V$485,Observed!$A$2:$A$485,$A50,Observed!$C$2:$C$485,$C50)),AVERAGEIFS(Observed!V$2:V$485,Observed!$A$2:$A$485,$A50,Observed!$C$2:$C$485,$C50),"")</f>
        <v/>
      </c>
      <c r="W50" s="24" t="str">
        <f>IF(ISNUMBER(AVERAGEIFS(Observed!W$2:W$485,Observed!$A$2:$A$485,$A50,Observed!$C$2:$C$485,$C50)),AVERAGEIFS(Observed!W$2:W$485,Observed!$A$2:$A$485,$A50,Observed!$C$2:$C$485,$C50),"")</f>
        <v/>
      </c>
      <c r="X50" s="24" t="str">
        <f>IF(ISNUMBER(AVERAGEIFS(Observed!X$2:X$485,Observed!$A$2:$A$485,$A50,Observed!$C$2:$C$485,$C50)),AVERAGEIFS(Observed!X$2:X$485,Observed!$A$2:$A$485,$A50,Observed!$C$2:$C$485,$C50),"")</f>
        <v/>
      </c>
      <c r="Y50" s="24" t="str">
        <f>IF(ISNUMBER(AVERAGEIFS(Observed!Y$2:Y$485,Observed!$A$2:$A$485,$A50,Observed!$C$2:$C$485,$C50)),AVERAGEIFS(Observed!Y$2:Y$485,Observed!$A$2:$A$485,$A50,Observed!$C$2:$C$485,$C50),"")</f>
        <v/>
      </c>
      <c r="Z50" s="24" t="str">
        <f>IF(ISNUMBER(AVERAGEIFS(Observed!Z$2:Z$485,Observed!$A$2:$A$485,$A50,Observed!$C$2:$C$485,$C50)),AVERAGEIFS(Observed!Z$2:Z$485,Observed!$A$2:$A$485,$A50,Observed!$C$2:$C$485,$C50),"")</f>
        <v/>
      </c>
      <c r="AA50" s="24" t="str">
        <f>IF(ISNUMBER(AVERAGEIFS(Observed!AA$2:AA$485,Observed!$A$2:$A$485,$A50,Observed!$C$2:$C$485,$C50)),AVERAGEIFS(Observed!AA$2:AA$485,Observed!$A$2:$A$485,$A50,Observed!$C$2:$C$485,$C50),"")</f>
        <v/>
      </c>
      <c r="AB50" s="24" t="str">
        <f>IF(ISNUMBER(AVERAGEIFS(Observed!AB$2:AB$485,Observed!$A$2:$A$485,$A50,Observed!$C$2:$C$485,$C50)),AVERAGEIFS(Observed!AB$2:AB$485,Observed!$A$2:$A$485,$A50,Observed!$C$2:$C$485,$C50),"")</f>
        <v/>
      </c>
      <c r="AC50" s="24" t="str">
        <f>IF(ISNUMBER(AVERAGEIFS(Observed!AC$2:AC$485,Observed!$A$2:$A$485,$A50,Observed!$C$2:$C$485,$C50)),AVERAGEIFS(Observed!AC$2:AC$485,Observed!$A$2:$A$485,$A50,Observed!$C$2:$C$485,$C50),"")</f>
        <v/>
      </c>
      <c r="AD50" s="24" t="str">
        <f>IF(ISNUMBER(AVERAGEIFS(Observed!AD$2:AD$485,Observed!$A$2:$A$485,$A50,Observed!$C$2:$C$485,$C50)),AVERAGEIFS(Observed!AD$2:AD$485,Observed!$A$2:$A$485,$A50,Observed!$C$2:$C$485,$C50),"")</f>
        <v/>
      </c>
      <c r="AE50" s="24" t="str">
        <f>IF(ISNUMBER(AVERAGEIFS(Observed!AE$2:AE$485,Observed!$A$2:$A$485,$A50,Observed!$C$2:$C$485,$C50)),AVERAGEIFS(Observed!AE$2:AE$485,Observed!$A$2:$A$485,$A50,Observed!$C$2:$C$485,$C50),"")</f>
        <v/>
      </c>
      <c r="AF50" s="25" t="str">
        <f>IF(ISNUMBER(AVERAGEIFS(Observed!AF$2:AF$485,Observed!$A$2:$A$485,$A50,Observed!$C$2:$C$485,$C50)),AVERAGEIFS(Observed!AF$2:AF$485,Observed!$A$2:$A$485,$A50,Observed!$C$2:$C$485,$C50),"")</f>
        <v/>
      </c>
      <c r="AG50" s="25" t="str">
        <f>IF(ISNUMBER(AVERAGEIFS(Observed!AG$2:AG$485,Observed!$A$2:$A$485,$A50,Observed!$C$2:$C$485,$C50)),AVERAGEIFS(Observed!AG$2:AG$485,Observed!$A$2:$A$485,$A50,Observed!$C$2:$C$485,$C50),"")</f>
        <v/>
      </c>
      <c r="AH50" s="25" t="str">
        <f>IF(ISNUMBER(AVERAGEIFS(Observed!AH$2:AH$485,Observed!$A$2:$A$485,$A50,Observed!$C$2:$C$485,$C50)),AVERAGEIFS(Observed!AH$2:AH$485,Observed!$A$2:$A$485,$A50,Observed!$C$2:$C$485,$C50),"")</f>
        <v/>
      </c>
      <c r="AI50" s="24" t="str">
        <f>IF(ISNUMBER(AVERAGEIFS(Observed!AI$2:AI$485,Observed!$A$2:$A$485,$A50,Observed!$C$2:$C$485,$C50)),AVERAGEIFS(Observed!AI$2:AI$485,Observed!$A$2:$A$485,$A50,Observed!$C$2:$C$485,$C50),"")</f>
        <v/>
      </c>
      <c r="AJ50" s="25">
        <f>IF(ISNUMBER(AVERAGEIFS(Observed!AJ$2:AJ$485,Observed!$A$2:$A$485,$A50,Observed!$C$2:$C$485,$C50)),AVERAGEIFS(Observed!AJ$2:AJ$485,Observed!$A$2:$A$485,$A50,Observed!$C$2:$C$485,$C50),"")</f>
        <v>7.0000000000000001E-3</v>
      </c>
      <c r="AK50" s="25">
        <f>IF(ISNUMBER(AVERAGEIFS(Observed!AK$2:AK$485,Observed!$A$2:$A$485,$A50,Observed!$C$2:$C$485,$C50)),AVERAGEIFS(Observed!AK$2:AK$485,Observed!$A$2:$A$485,$A50,Observed!$C$2:$C$485,$C50),"")</f>
        <v>6.7666666666666667E-2</v>
      </c>
      <c r="AL50" s="25">
        <f>IF(ISNUMBER(AVERAGEIFS(Observed!AL$2:AL$485,Observed!$A$2:$A$485,$A50,Observed!$C$2:$C$485,$C50)),AVERAGEIFS(Observed!AL$2:AL$485,Observed!$A$2:$A$485,$A50,Observed!$C$2:$C$485,$C50),"")</f>
        <v>0.16766666666666666</v>
      </c>
      <c r="AM50" s="25">
        <f>IF(ISNUMBER(AVERAGEIFS(Observed!AM$2:AM$485,Observed!$A$2:$A$485,$A50,Observed!$C$2:$C$485,$C50)),AVERAGEIFS(Observed!AM$2:AM$485,Observed!$A$2:$A$485,$A50,Observed!$C$2:$C$485,$C50),"")</f>
        <v>0.16</v>
      </c>
      <c r="AN50" s="25">
        <f>IF(ISNUMBER(AVERAGEIFS(Observed!AN$2:AN$485,Observed!$A$2:$A$485,$A50,Observed!$C$2:$C$485,$C50)),AVERAGEIFS(Observed!AN$2:AN$485,Observed!$A$2:$A$485,$A50,Observed!$C$2:$C$485,$C50),"")</f>
        <v>0.58700000000000008</v>
      </c>
      <c r="AO50" s="25" t="str">
        <f>IF(ISNUMBER(AVERAGEIFS(Observed!AO$2:AO$485,Observed!$A$2:$A$485,$A50,Observed!$C$2:$C$485,$C50)),AVERAGEIFS(Observed!AO$2:AO$485,Observed!$A$2:$A$485,$A50,Observed!$C$2:$C$485,$C50),"")</f>
        <v/>
      </c>
      <c r="AP50" s="25">
        <f>IF(ISNUMBER(AVERAGEIFS(Observed!AP$2:AP$485,Observed!$A$2:$A$485,$A50,Observed!$C$2:$C$485,$C50)),AVERAGEIFS(Observed!AP$2:AP$485,Observed!$A$2:$A$485,$A50,Observed!$C$2:$C$485,$C50),"")</f>
        <v>6.6666666666666671E-3</v>
      </c>
      <c r="AQ50" s="24" t="str">
        <f>IF(ISNUMBER(AVERAGEIFS(Observed!AQ$2:AQ$485,Observed!$A$2:$A$485,$A50,Observed!$C$2:$C$485,$C50)),AVERAGEIFS(Observed!AQ$2:AQ$485,Observed!$A$2:$A$485,$A50,Observed!$C$2:$C$485,$C50),"")</f>
        <v/>
      </c>
      <c r="AR50" s="25" t="str">
        <f>IF(ISNUMBER(AVERAGEIFS(Observed!AR$2:AR$485,Observed!$A$2:$A$485,$A50,Observed!$C$2:$C$485,$C50)),AVERAGEIFS(Observed!AR$2:AR$485,Observed!$A$2:$A$485,$A50,Observed!$C$2:$C$485,$C50),"")</f>
        <v/>
      </c>
      <c r="AS50" s="24" t="str">
        <f>IF(ISNUMBER(AVERAGEIFS(Observed!AS$2:AS$485,Observed!$A$2:$A$485,$A50,Observed!$C$2:$C$485,$C50)),AVERAGEIFS(Observed!AS$2:AS$485,Observed!$A$2:$A$485,$A50,Observed!$C$2:$C$485,$C50),"")</f>
        <v/>
      </c>
      <c r="AT50" s="24" t="str">
        <f>IF(ISNUMBER(AVERAGEIFS(Observed!AT$2:AT$485,Observed!$A$2:$A$485,$A50,Observed!$C$2:$C$485,$C50)),AVERAGEIFS(Observed!AT$2:AT$485,Observed!$A$2:$A$485,$A50,Observed!$C$2:$C$485,$C50),"")</f>
        <v/>
      </c>
      <c r="AU50" s="2">
        <f>COUNTIFS(Observed!$A$2:$A$485,$A50,Observed!$C$2:$C$485,$C50)</f>
        <v>3</v>
      </c>
      <c r="AV50" s="2">
        <f>COUNT(M50:AT50)</f>
        <v>9</v>
      </c>
    </row>
    <row r="51" spans="1:48" x14ac:dyDescent="0.25">
      <c r="A51" s="4" t="s">
        <v>28</v>
      </c>
      <c r="B51" t="s">
        <v>25</v>
      </c>
      <c r="C51" s="3">
        <v>42359</v>
      </c>
      <c r="D51">
        <v>1</v>
      </c>
      <c r="E51">
        <v>50</v>
      </c>
      <c r="G51">
        <v>50</v>
      </c>
      <c r="H51" s="2" t="s">
        <v>51</v>
      </c>
      <c r="I51" s="2" t="s">
        <v>22</v>
      </c>
      <c r="J51">
        <v>9</v>
      </c>
      <c r="K51" s="2" t="s">
        <v>21</v>
      </c>
      <c r="L51" s="23" t="str">
        <f>IF(ISNUMBER(AVERAGEIFS(Observed!L$2:L$485,Observed!$A$2:$A$485,$A51,Observed!$C$2:$C$485,$C51)),AVERAGEIFS(Observed!L$2:L$485,Observed!$A$2:$A$485,$A51,Observed!$C$2:$C$485,$C51),"")</f>
        <v/>
      </c>
      <c r="M51" s="24" t="str">
        <f>IF(ISNUMBER(AVERAGEIFS(Observed!M$2:M$485,Observed!$A$2:$A$485,$A51,Observed!$C$2:$C$485,$C51)),AVERAGEIFS(Observed!M$2:M$485,Observed!$A$2:$A$485,$A51,Observed!$C$2:$C$485,$C51),"")</f>
        <v/>
      </c>
      <c r="N51" s="24">
        <f>IF(ISNUMBER(AVERAGEIFS(Observed!N$2:N$485,Observed!$A$2:$A$485,$A51,Observed!$C$2:$C$485,$C51)),AVERAGEIFS(Observed!N$2:N$485,Observed!$A$2:$A$485,$A51,Observed!$C$2:$C$485,$C51),"")</f>
        <v>342.6466666666667</v>
      </c>
      <c r="O51" s="24">
        <f>IF(ISNUMBER(AVERAGEIFS(Observed!O$2:O$485,Observed!$A$2:$A$485,$A51,Observed!$C$2:$C$485,$C51)),AVERAGEIFS(Observed!O$2:O$485,Observed!$A$2:$A$485,$A51,Observed!$C$2:$C$485,$C51),"")</f>
        <v>342.6466666666667</v>
      </c>
      <c r="P51" s="24">
        <f>IF(ISNUMBER(AVERAGEIFS(Observed!P$2:P$485,Observed!$A$2:$A$485,$A51,Observed!$C$2:$C$485,$C51)),AVERAGEIFS(Observed!P$2:P$485,Observed!$A$2:$A$485,$A51,Observed!$C$2:$C$485,$C51),"")</f>
        <v>844.52666666666664</v>
      </c>
      <c r="Q51" s="25" t="str">
        <f>IF(ISNUMBER(AVERAGEIFS(Observed!Q$2:Q$485,Observed!$A$2:$A$485,$A51,Observed!$C$2:$C$485,$C51)),AVERAGEIFS(Observed!Q$2:Q$485,Observed!$A$2:$A$485,$A51,Observed!$C$2:$C$485,$C51),"")</f>
        <v/>
      </c>
      <c r="R51" s="25" t="str">
        <f>IF(ISNUMBER(AVERAGEIFS(Observed!R$2:R$485,Observed!$A$2:$A$485,$A51,Observed!$C$2:$C$485,$C51)),AVERAGEIFS(Observed!R$2:R$485,Observed!$A$2:$A$485,$A51,Observed!$C$2:$C$485,$C51),"")</f>
        <v/>
      </c>
      <c r="S51" s="25" t="str">
        <f>IF(ISNUMBER(AVERAGEIFS(Observed!S$2:S$485,Observed!$A$2:$A$485,$A51,Observed!$C$2:$C$485,$C51)),AVERAGEIFS(Observed!S$2:S$485,Observed!$A$2:$A$485,$A51,Observed!$C$2:$C$485,$C51),"")</f>
        <v/>
      </c>
      <c r="T51" s="24" t="str">
        <f>IF(ISNUMBER(AVERAGEIFS(Observed!T$2:T$485,Observed!$A$2:$A$485,$A51,Observed!$C$2:$C$485,$C51)),AVERAGEIFS(Observed!T$2:T$485,Observed!$A$2:$A$485,$A51,Observed!$C$2:$C$485,$C51),"")</f>
        <v/>
      </c>
      <c r="U51" s="26" t="str">
        <f>IF(ISNUMBER(AVERAGEIFS(Observed!U$2:U$485,Observed!$A$2:$A$485,$A51,Observed!$C$2:$C$485,$C51)),AVERAGEIFS(Observed!U$2:U$485,Observed!$A$2:$A$485,$A51,Observed!$C$2:$C$485,$C51),"")</f>
        <v/>
      </c>
      <c r="V51" s="26" t="str">
        <f>IF(ISNUMBER(AVERAGEIFS(Observed!V$2:V$485,Observed!$A$2:$A$485,$A51,Observed!$C$2:$C$485,$C51)),AVERAGEIFS(Observed!V$2:V$485,Observed!$A$2:$A$485,$A51,Observed!$C$2:$C$485,$C51),"")</f>
        <v/>
      </c>
      <c r="W51" s="24" t="str">
        <f>IF(ISNUMBER(AVERAGEIFS(Observed!W$2:W$485,Observed!$A$2:$A$485,$A51,Observed!$C$2:$C$485,$C51)),AVERAGEIFS(Observed!W$2:W$485,Observed!$A$2:$A$485,$A51,Observed!$C$2:$C$485,$C51),"")</f>
        <v/>
      </c>
      <c r="X51" s="24" t="str">
        <f>IF(ISNUMBER(AVERAGEIFS(Observed!X$2:X$485,Observed!$A$2:$A$485,$A51,Observed!$C$2:$C$485,$C51)),AVERAGEIFS(Observed!X$2:X$485,Observed!$A$2:$A$485,$A51,Observed!$C$2:$C$485,$C51),"")</f>
        <v/>
      </c>
      <c r="Y51" s="24" t="str">
        <f>IF(ISNUMBER(AVERAGEIFS(Observed!Y$2:Y$485,Observed!$A$2:$A$485,$A51,Observed!$C$2:$C$485,$C51)),AVERAGEIFS(Observed!Y$2:Y$485,Observed!$A$2:$A$485,$A51,Observed!$C$2:$C$485,$C51),"")</f>
        <v/>
      </c>
      <c r="Z51" s="24" t="str">
        <f>IF(ISNUMBER(AVERAGEIFS(Observed!Z$2:Z$485,Observed!$A$2:$A$485,$A51,Observed!$C$2:$C$485,$C51)),AVERAGEIFS(Observed!Z$2:Z$485,Observed!$A$2:$A$485,$A51,Observed!$C$2:$C$485,$C51),"")</f>
        <v/>
      </c>
      <c r="AA51" s="24" t="str">
        <f>IF(ISNUMBER(AVERAGEIFS(Observed!AA$2:AA$485,Observed!$A$2:$A$485,$A51,Observed!$C$2:$C$485,$C51)),AVERAGEIFS(Observed!AA$2:AA$485,Observed!$A$2:$A$485,$A51,Observed!$C$2:$C$485,$C51),"")</f>
        <v/>
      </c>
      <c r="AB51" s="24" t="str">
        <f>IF(ISNUMBER(AVERAGEIFS(Observed!AB$2:AB$485,Observed!$A$2:$A$485,$A51,Observed!$C$2:$C$485,$C51)),AVERAGEIFS(Observed!AB$2:AB$485,Observed!$A$2:$A$485,$A51,Observed!$C$2:$C$485,$C51),"")</f>
        <v/>
      </c>
      <c r="AC51" s="24" t="str">
        <f>IF(ISNUMBER(AVERAGEIFS(Observed!AC$2:AC$485,Observed!$A$2:$A$485,$A51,Observed!$C$2:$C$485,$C51)),AVERAGEIFS(Observed!AC$2:AC$485,Observed!$A$2:$A$485,$A51,Observed!$C$2:$C$485,$C51),"")</f>
        <v/>
      </c>
      <c r="AD51" s="24" t="str">
        <f>IF(ISNUMBER(AVERAGEIFS(Observed!AD$2:AD$485,Observed!$A$2:$A$485,$A51,Observed!$C$2:$C$485,$C51)),AVERAGEIFS(Observed!AD$2:AD$485,Observed!$A$2:$A$485,$A51,Observed!$C$2:$C$485,$C51),"")</f>
        <v/>
      </c>
      <c r="AE51" s="24" t="str">
        <f>IF(ISNUMBER(AVERAGEIFS(Observed!AE$2:AE$485,Observed!$A$2:$A$485,$A51,Observed!$C$2:$C$485,$C51)),AVERAGEIFS(Observed!AE$2:AE$485,Observed!$A$2:$A$485,$A51,Observed!$C$2:$C$485,$C51),"")</f>
        <v/>
      </c>
      <c r="AF51" s="25" t="str">
        <f>IF(ISNUMBER(AVERAGEIFS(Observed!AF$2:AF$485,Observed!$A$2:$A$485,$A51,Observed!$C$2:$C$485,$C51)),AVERAGEIFS(Observed!AF$2:AF$485,Observed!$A$2:$A$485,$A51,Observed!$C$2:$C$485,$C51),"")</f>
        <v/>
      </c>
      <c r="AG51" s="25" t="str">
        <f>IF(ISNUMBER(AVERAGEIFS(Observed!AG$2:AG$485,Observed!$A$2:$A$485,$A51,Observed!$C$2:$C$485,$C51)),AVERAGEIFS(Observed!AG$2:AG$485,Observed!$A$2:$A$485,$A51,Observed!$C$2:$C$485,$C51),"")</f>
        <v/>
      </c>
      <c r="AH51" s="25" t="str">
        <f>IF(ISNUMBER(AVERAGEIFS(Observed!AH$2:AH$485,Observed!$A$2:$A$485,$A51,Observed!$C$2:$C$485,$C51)),AVERAGEIFS(Observed!AH$2:AH$485,Observed!$A$2:$A$485,$A51,Observed!$C$2:$C$485,$C51),"")</f>
        <v/>
      </c>
      <c r="AI51" s="24" t="str">
        <f>IF(ISNUMBER(AVERAGEIFS(Observed!AI$2:AI$485,Observed!$A$2:$A$485,$A51,Observed!$C$2:$C$485,$C51)),AVERAGEIFS(Observed!AI$2:AI$485,Observed!$A$2:$A$485,$A51,Observed!$C$2:$C$485,$C51),"")</f>
        <v/>
      </c>
      <c r="AJ51" s="25">
        <f>IF(ISNUMBER(AVERAGEIFS(Observed!AJ$2:AJ$485,Observed!$A$2:$A$485,$A51,Observed!$C$2:$C$485,$C51)),AVERAGEIFS(Observed!AJ$2:AJ$485,Observed!$A$2:$A$485,$A51,Observed!$C$2:$C$485,$C51),"")</f>
        <v>1.7333333333333333E-2</v>
      </c>
      <c r="AK51" s="25">
        <f>IF(ISNUMBER(AVERAGEIFS(Observed!AK$2:AK$485,Observed!$A$2:$A$485,$A51,Observed!$C$2:$C$485,$C51)),AVERAGEIFS(Observed!AK$2:AK$485,Observed!$A$2:$A$485,$A51,Observed!$C$2:$C$485,$C51),"")</f>
        <v>2.8999999999999998E-2</v>
      </c>
      <c r="AL51" s="25">
        <f>IF(ISNUMBER(AVERAGEIFS(Observed!AL$2:AL$485,Observed!$A$2:$A$485,$A51,Observed!$C$2:$C$485,$C51)),AVERAGEIFS(Observed!AL$2:AL$485,Observed!$A$2:$A$485,$A51,Observed!$C$2:$C$485,$C51),"")</f>
        <v>0.20333333333333334</v>
      </c>
      <c r="AM51" s="25">
        <f>IF(ISNUMBER(AVERAGEIFS(Observed!AM$2:AM$485,Observed!$A$2:$A$485,$A51,Observed!$C$2:$C$485,$C51)),AVERAGEIFS(Observed!AM$2:AM$485,Observed!$A$2:$A$485,$A51,Observed!$C$2:$C$485,$C51),"")</f>
        <v>0.26699999999999996</v>
      </c>
      <c r="AN51" s="25">
        <f>IF(ISNUMBER(AVERAGEIFS(Observed!AN$2:AN$485,Observed!$A$2:$A$485,$A51,Observed!$C$2:$C$485,$C51)),AVERAGEIFS(Observed!AN$2:AN$485,Observed!$A$2:$A$485,$A51,Observed!$C$2:$C$485,$C51),"")</f>
        <v>0.47700000000000004</v>
      </c>
      <c r="AO51" s="25" t="str">
        <f>IF(ISNUMBER(AVERAGEIFS(Observed!AO$2:AO$485,Observed!$A$2:$A$485,$A51,Observed!$C$2:$C$485,$C51)),AVERAGEIFS(Observed!AO$2:AO$485,Observed!$A$2:$A$485,$A51,Observed!$C$2:$C$485,$C51),"")</f>
        <v/>
      </c>
      <c r="AP51" s="25">
        <f>IF(ISNUMBER(AVERAGEIFS(Observed!AP$2:AP$485,Observed!$A$2:$A$485,$A51,Observed!$C$2:$C$485,$C51)),AVERAGEIFS(Observed!AP$2:AP$485,Observed!$A$2:$A$485,$A51,Observed!$C$2:$C$485,$C51),"")</f>
        <v>3.3333333333333335E-3</v>
      </c>
      <c r="AQ51" s="24" t="str">
        <f>IF(ISNUMBER(AVERAGEIFS(Observed!AQ$2:AQ$485,Observed!$A$2:$A$485,$A51,Observed!$C$2:$C$485,$C51)),AVERAGEIFS(Observed!AQ$2:AQ$485,Observed!$A$2:$A$485,$A51,Observed!$C$2:$C$485,$C51),"")</f>
        <v/>
      </c>
      <c r="AR51" s="25" t="str">
        <f>IF(ISNUMBER(AVERAGEIFS(Observed!AR$2:AR$485,Observed!$A$2:$A$485,$A51,Observed!$C$2:$C$485,$C51)),AVERAGEIFS(Observed!AR$2:AR$485,Observed!$A$2:$A$485,$A51,Observed!$C$2:$C$485,$C51),"")</f>
        <v/>
      </c>
      <c r="AS51" s="24" t="str">
        <f>IF(ISNUMBER(AVERAGEIFS(Observed!AS$2:AS$485,Observed!$A$2:$A$485,$A51,Observed!$C$2:$C$485,$C51)),AVERAGEIFS(Observed!AS$2:AS$485,Observed!$A$2:$A$485,$A51,Observed!$C$2:$C$485,$C51),"")</f>
        <v/>
      </c>
      <c r="AT51" s="24" t="str">
        <f>IF(ISNUMBER(AVERAGEIFS(Observed!AT$2:AT$485,Observed!$A$2:$A$485,$A51,Observed!$C$2:$C$485,$C51)),AVERAGEIFS(Observed!AT$2:AT$485,Observed!$A$2:$A$485,$A51,Observed!$C$2:$C$485,$C51),"")</f>
        <v/>
      </c>
      <c r="AU51" s="2">
        <f>COUNTIFS(Observed!$A$2:$A$485,$A51,Observed!$C$2:$C$485,$C51)</f>
        <v>3</v>
      </c>
      <c r="AV51" s="2">
        <f>COUNT(M51:AT51)</f>
        <v>9</v>
      </c>
    </row>
    <row r="52" spans="1:48" x14ac:dyDescent="0.25">
      <c r="A52" s="4" t="s">
        <v>27</v>
      </c>
      <c r="B52" t="s">
        <v>25</v>
      </c>
      <c r="C52" s="3">
        <v>42359</v>
      </c>
      <c r="D52">
        <v>1</v>
      </c>
      <c r="E52">
        <v>100</v>
      </c>
      <c r="G52">
        <v>100</v>
      </c>
      <c r="H52" s="2" t="s">
        <v>51</v>
      </c>
      <c r="I52" s="2" t="s">
        <v>22</v>
      </c>
      <c r="J52">
        <v>9</v>
      </c>
      <c r="K52" s="2" t="s">
        <v>21</v>
      </c>
      <c r="L52" s="23" t="str">
        <f>IF(ISNUMBER(AVERAGEIFS(Observed!L$2:L$485,Observed!$A$2:$A$485,$A52,Observed!$C$2:$C$485,$C52)),AVERAGEIFS(Observed!L$2:L$485,Observed!$A$2:$A$485,$A52,Observed!$C$2:$C$485,$C52),"")</f>
        <v/>
      </c>
      <c r="M52" s="24" t="str">
        <f>IF(ISNUMBER(AVERAGEIFS(Observed!M$2:M$485,Observed!$A$2:$A$485,$A52,Observed!$C$2:$C$485,$C52)),AVERAGEIFS(Observed!M$2:M$485,Observed!$A$2:$A$485,$A52,Observed!$C$2:$C$485,$C52),"")</f>
        <v/>
      </c>
      <c r="N52" s="24">
        <f>IF(ISNUMBER(AVERAGEIFS(Observed!N$2:N$485,Observed!$A$2:$A$485,$A52,Observed!$C$2:$C$485,$C52)),AVERAGEIFS(Observed!N$2:N$485,Observed!$A$2:$A$485,$A52,Observed!$C$2:$C$485,$C52),"")</f>
        <v>304.40999999999997</v>
      </c>
      <c r="O52" s="24">
        <f>IF(ISNUMBER(AVERAGEIFS(Observed!O$2:O$485,Observed!$A$2:$A$485,$A52,Observed!$C$2:$C$485,$C52)),AVERAGEIFS(Observed!O$2:O$485,Observed!$A$2:$A$485,$A52,Observed!$C$2:$C$485,$C52),"")</f>
        <v>304.40999999999997</v>
      </c>
      <c r="P52" s="24">
        <f>IF(ISNUMBER(AVERAGEIFS(Observed!P$2:P$485,Observed!$A$2:$A$485,$A52,Observed!$C$2:$C$485,$C52)),AVERAGEIFS(Observed!P$2:P$485,Observed!$A$2:$A$485,$A52,Observed!$C$2:$C$485,$C52),"")</f>
        <v>833.43666666666661</v>
      </c>
      <c r="Q52" s="25" t="str">
        <f>IF(ISNUMBER(AVERAGEIFS(Observed!Q$2:Q$485,Observed!$A$2:$A$485,$A52,Observed!$C$2:$C$485,$C52)),AVERAGEIFS(Observed!Q$2:Q$485,Observed!$A$2:$A$485,$A52,Observed!$C$2:$C$485,$C52),"")</f>
        <v/>
      </c>
      <c r="R52" s="25" t="str">
        <f>IF(ISNUMBER(AVERAGEIFS(Observed!R$2:R$485,Observed!$A$2:$A$485,$A52,Observed!$C$2:$C$485,$C52)),AVERAGEIFS(Observed!R$2:R$485,Observed!$A$2:$A$485,$A52,Observed!$C$2:$C$485,$C52),"")</f>
        <v/>
      </c>
      <c r="S52" s="25" t="str">
        <f>IF(ISNUMBER(AVERAGEIFS(Observed!S$2:S$485,Observed!$A$2:$A$485,$A52,Observed!$C$2:$C$485,$C52)),AVERAGEIFS(Observed!S$2:S$485,Observed!$A$2:$A$485,$A52,Observed!$C$2:$C$485,$C52),"")</f>
        <v/>
      </c>
      <c r="T52" s="24" t="str">
        <f>IF(ISNUMBER(AVERAGEIFS(Observed!T$2:T$485,Observed!$A$2:$A$485,$A52,Observed!$C$2:$C$485,$C52)),AVERAGEIFS(Observed!T$2:T$485,Observed!$A$2:$A$485,$A52,Observed!$C$2:$C$485,$C52),"")</f>
        <v/>
      </c>
      <c r="U52" s="26" t="str">
        <f>IF(ISNUMBER(AVERAGEIFS(Observed!U$2:U$485,Observed!$A$2:$A$485,$A52,Observed!$C$2:$C$485,$C52)),AVERAGEIFS(Observed!U$2:U$485,Observed!$A$2:$A$485,$A52,Observed!$C$2:$C$485,$C52),"")</f>
        <v/>
      </c>
      <c r="V52" s="26" t="str">
        <f>IF(ISNUMBER(AVERAGEIFS(Observed!V$2:V$485,Observed!$A$2:$A$485,$A52,Observed!$C$2:$C$485,$C52)),AVERAGEIFS(Observed!V$2:V$485,Observed!$A$2:$A$485,$A52,Observed!$C$2:$C$485,$C52),"")</f>
        <v/>
      </c>
      <c r="W52" s="24" t="str">
        <f>IF(ISNUMBER(AVERAGEIFS(Observed!W$2:W$485,Observed!$A$2:$A$485,$A52,Observed!$C$2:$C$485,$C52)),AVERAGEIFS(Observed!W$2:W$485,Observed!$A$2:$A$485,$A52,Observed!$C$2:$C$485,$C52),"")</f>
        <v/>
      </c>
      <c r="X52" s="24" t="str">
        <f>IF(ISNUMBER(AVERAGEIFS(Observed!X$2:X$485,Observed!$A$2:$A$485,$A52,Observed!$C$2:$C$485,$C52)),AVERAGEIFS(Observed!X$2:X$485,Observed!$A$2:$A$485,$A52,Observed!$C$2:$C$485,$C52),"")</f>
        <v/>
      </c>
      <c r="Y52" s="24" t="str">
        <f>IF(ISNUMBER(AVERAGEIFS(Observed!Y$2:Y$485,Observed!$A$2:$A$485,$A52,Observed!$C$2:$C$485,$C52)),AVERAGEIFS(Observed!Y$2:Y$485,Observed!$A$2:$A$485,$A52,Observed!$C$2:$C$485,$C52),"")</f>
        <v/>
      </c>
      <c r="Z52" s="24" t="str">
        <f>IF(ISNUMBER(AVERAGEIFS(Observed!Z$2:Z$485,Observed!$A$2:$A$485,$A52,Observed!$C$2:$C$485,$C52)),AVERAGEIFS(Observed!Z$2:Z$485,Observed!$A$2:$A$485,$A52,Observed!$C$2:$C$485,$C52),"")</f>
        <v/>
      </c>
      <c r="AA52" s="24" t="str">
        <f>IF(ISNUMBER(AVERAGEIFS(Observed!AA$2:AA$485,Observed!$A$2:$A$485,$A52,Observed!$C$2:$C$485,$C52)),AVERAGEIFS(Observed!AA$2:AA$485,Observed!$A$2:$A$485,$A52,Observed!$C$2:$C$485,$C52),"")</f>
        <v/>
      </c>
      <c r="AB52" s="24" t="str">
        <f>IF(ISNUMBER(AVERAGEIFS(Observed!AB$2:AB$485,Observed!$A$2:$A$485,$A52,Observed!$C$2:$C$485,$C52)),AVERAGEIFS(Observed!AB$2:AB$485,Observed!$A$2:$A$485,$A52,Observed!$C$2:$C$485,$C52),"")</f>
        <v/>
      </c>
      <c r="AC52" s="24" t="str">
        <f>IF(ISNUMBER(AVERAGEIFS(Observed!AC$2:AC$485,Observed!$A$2:$A$485,$A52,Observed!$C$2:$C$485,$C52)),AVERAGEIFS(Observed!AC$2:AC$485,Observed!$A$2:$A$485,$A52,Observed!$C$2:$C$485,$C52),"")</f>
        <v/>
      </c>
      <c r="AD52" s="24" t="str">
        <f>IF(ISNUMBER(AVERAGEIFS(Observed!AD$2:AD$485,Observed!$A$2:$A$485,$A52,Observed!$C$2:$C$485,$C52)),AVERAGEIFS(Observed!AD$2:AD$485,Observed!$A$2:$A$485,$A52,Observed!$C$2:$C$485,$C52),"")</f>
        <v/>
      </c>
      <c r="AE52" s="24" t="str">
        <f>IF(ISNUMBER(AVERAGEIFS(Observed!AE$2:AE$485,Observed!$A$2:$A$485,$A52,Observed!$C$2:$C$485,$C52)),AVERAGEIFS(Observed!AE$2:AE$485,Observed!$A$2:$A$485,$A52,Observed!$C$2:$C$485,$C52),"")</f>
        <v/>
      </c>
      <c r="AF52" s="25" t="str">
        <f>IF(ISNUMBER(AVERAGEIFS(Observed!AF$2:AF$485,Observed!$A$2:$A$485,$A52,Observed!$C$2:$C$485,$C52)),AVERAGEIFS(Observed!AF$2:AF$485,Observed!$A$2:$A$485,$A52,Observed!$C$2:$C$485,$C52),"")</f>
        <v/>
      </c>
      <c r="AG52" s="25" t="str">
        <f>IF(ISNUMBER(AVERAGEIFS(Observed!AG$2:AG$485,Observed!$A$2:$A$485,$A52,Observed!$C$2:$C$485,$C52)),AVERAGEIFS(Observed!AG$2:AG$485,Observed!$A$2:$A$485,$A52,Observed!$C$2:$C$485,$C52),"")</f>
        <v/>
      </c>
      <c r="AH52" s="25" t="str">
        <f>IF(ISNUMBER(AVERAGEIFS(Observed!AH$2:AH$485,Observed!$A$2:$A$485,$A52,Observed!$C$2:$C$485,$C52)),AVERAGEIFS(Observed!AH$2:AH$485,Observed!$A$2:$A$485,$A52,Observed!$C$2:$C$485,$C52),"")</f>
        <v/>
      </c>
      <c r="AI52" s="24" t="str">
        <f>IF(ISNUMBER(AVERAGEIFS(Observed!AI$2:AI$485,Observed!$A$2:$A$485,$A52,Observed!$C$2:$C$485,$C52)),AVERAGEIFS(Observed!AI$2:AI$485,Observed!$A$2:$A$485,$A52,Observed!$C$2:$C$485,$C52),"")</f>
        <v/>
      </c>
      <c r="AJ52" s="25">
        <f>IF(ISNUMBER(AVERAGEIFS(Observed!AJ$2:AJ$485,Observed!$A$2:$A$485,$A52,Observed!$C$2:$C$485,$C52)),AVERAGEIFS(Observed!AJ$2:AJ$485,Observed!$A$2:$A$485,$A52,Observed!$C$2:$C$485,$C52),"")</f>
        <v>2.5999999999999999E-2</v>
      </c>
      <c r="AK52" s="25">
        <f>IF(ISNUMBER(AVERAGEIFS(Observed!AK$2:AK$485,Observed!$A$2:$A$485,$A52,Observed!$C$2:$C$485,$C52)),AVERAGEIFS(Observed!AK$2:AK$485,Observed!$A$2:$A$485,$A52,Observed!$C$2:$C$485,$C52),"")</f>
        <v>4.1333333333333333E-2</v>
      </c>
      <c r="AL52" s="25">
        <f>IF(ISNUMBER(AVERAGEIFS(Observed!AL$2:AL$485,Observed!$A$2:$A$485,$A52,Observed!$C$2:$C$485,$C52)),AVERAGEIFS(Observed!AL$2:AL$485,Observed!$A$2:$A$485,$A52,Observed!$C$2:$C$485,$C52),"")</f>
        <v>0.23899999999999999</v>
      </c>
      <c r="AM52" s="25">
        <f>IF(ISNUMBER(AVERAGEIFS(Observed!AM$2:AM$485,Observed!$A$2:$A$485,$A52,Observed!$C$2:$C$485,$C52)),AVERAGEIFS(Observed!AM$2:AM$485,Observed!$A$2:$A$485,$A52,Observed!$C$2:$C$485,$C52),"")</f>
        <v>0.37599999999999995</v>
      </c>
      <c r="AN52" s="25">
        <f>IF(ISNUMBER(AVERAGEIFS(Observed!AN$2:AN$485,Observed!$A$2:$A$485,$A52,Observed!$C$2:$C$485,$C52)),AVERAGEIFS(Observed!AN$2:AN$485,Observed!$A$2:$A$485,$A52,Observed!$C$2:$C$485,$C52),"")</f>
        <v>0.31066666666666665</v>
      </c>
      <c r="AO52" s="25" t="str">
        <f>IF(ISNUMBER(AVERAGEIFS(Observed!AO$2:AO$485,Observed!$A$2:$A$485,$A52,Observed!$C$2:$C$485,$C52)),AVERAGEIFS(Observed!AO$2:AO$485,Observed!$A$2:$A$485,$A52,Observed!$C$2:$C$485,$C52),"")</f>
        <v/>
      </c>
      <c r="AP52" s="25">
        <f>IF(ISNUMBER(AVERAGEIFS(Observed!AP$2:AP$485,Observed!$A$2:$A$485,$A52,Observed!$C$2:$C$485,$C52)),AVERAGEIFS(Observed!AP$2:AP$485,Observed!$A$2:$A$485,$A52,Observed!$C$2:$C$485,$C52),"")</f>
        <v>3.3333333333333335E-3</v>
      </c>
      <c r="AQ52" s="24" t="str">
        <f>IF(ISNUMBER(AVERAGEIFS(Observed!AQ$2:AQ$485,Observed!$A$2:$A$485,$A52,Observed!$C$2:$C$485,$C52)),AVERAGEIFS(Observed!AQ$2:AQ$485,Observed!$A$2:$A$485,$A52,Observed!$C$2:$C$485,$C52),"")</f>
        <v/>
      </c>
      <c r="AR52" s="25" t="str">
        <f>IF(ISNUMBER(AVERAGEIFS(Observed!AR$2:AR$485,Observed!$A$2:$A$485,$A52,Observed!$C$2:$C$485,$C52)),AVERAGEIFS(Observed!AR$2:AR$485,Observed!$A$2:$A$485,$A52,Observed!$C$2:$C$485,$C52),"")</f>
        <v/>
      </c>
      <c r="AS52" s="24" t="str">
        <f>IF(ISNUMBER(AVERAGEIFS(Observed!AS$2:AS$485,Observed!$A$2:$A$485,$A52,Observed!$C$2:$C$485,$C52)),AVERAGEIFS(Observed!AS$2:AS$485,Observed!$A$2:$A$485,$A52,Observed!$C$2:$C$485,$C52),"")</f>
        <v/>
      </c>
      <c r="AT52" s="24" t="str">
        <f>IF(ISNUMBER(AVERAGEIFS(Observed!AT$2:AT$485,Observed!$A$2:$A$485,$A52,Observed!$C$2:$C$485,$C52)),AVERAGEIFS(Observed!AT$2:AT$485,Observed!$A$2:$A$485,$A52,Observed!$C$2:$C$485,$C52),"")</f>
        <v/>
      </c>
      <c r="AU52" s="2">
        <f>COUNTIFS(Observed!$A$2:$A$485,$A52,Observed!$C$2:$C$485,$C52)</f>
        <v>3</v>
      </c>
      <c r="AV52" s="2">
        <f>COUNT(M52:AT52)</f>
        <v>9</v>
      </c>
    </row>
    <row r="53" spans="1:48" x14ac:dyDescent="0.25">
      <c r="A53" s="4" t="s">
        <v>24</v>
      </c>
      <c r="B53" t="s">
        <v>25</v>
      </c>
      <c r="C53" s="3">
        <v>42359</v>
      </c>
      <c r="D53">
        <v>1</v>
      </c>
      <c r="E53">
        <v>200</v>
      </c>
      <c r="G53">
        <v>200</v>
      </c>
      <c r="H53" s="2" t="s">
        <v>51</v>
      </c>
      <c r="I53" s="2" t="s">
        <v>22</v>
      </c>
      <c r="J53">
        <v>9</v>
      </c>
      <c r="K53" s="2" t="s">
        <v>21</v>
      </c>
      <c r="L53" s="23" t="str">
        <f>IF(ISNUMBER(AVERAGEIFS(Observed!L$2:L$485,Observed!$A$2:$A$485,$A53,Observed!$C$2:$C$485,$C53)),AVERAGEIFS(Observed!L$2:L$485,Observed!$A$2:$A$485,$A53,Observed!$C$2:$C$485,$C53),"")</f>
        <v/>
      </c>
      <c r="M53" s="24" t="str">
        <f>IF(ISNUMBER(AVERAGEIFS(Observed!M$2:M$485,Observed!$A$2:$A$485,$A53,Observed!$C$2:$C$485,$C53)),AVERAGEIFS(Observed!M$2:M$485,Observed!$A$2:$A$485,$A53,Observed!$C$2:$C$485,$C53),"")</f>
        <v/>
      </c>
      <c r="N53" s="24">
        <f>IF(ISNUMBER(AVERAGEIFS(Observed!N$2:N$485,Observed!$A$2:$A$485,$A53,Observed!$C$2:$C$485,$C53)),AVERAGEIFS(Observed!N$2:N$485,Observed!$A$2:$A$485,$A53,Observed!$C$2:$C$485,$C53),"")</f>
        <v>385.10666666666663</v>
      </c>
      <c r="O53" s="24">
        <f>IF(ISNUMBER(AVERAGEIFS(Observed!O$2:O$485,Observed!$A$2:$A$485,$A53,Observed!$C$2:$C$485,$C53)),AVERAGEIFS(Observed!O$2:O$485,Observed!$A$2:$A$485,$A53,Observed!$C$2:$C$485,$C53),"")</f>
        <v>385.10666666666663</v>
      </c>
      <c r="P53" s="24">
        <f>IF(ISNUMBER(AVERAGEIFS(Observed!P$2:P$485,Observed!$A$2:$A$485,$A53,Observed!$C$2:$C$485,$C53)),AVERAGEIFS(Observed!P$2:P$485,Observed!$A$2:$A$485,$A53,Observed!$C$2:$C$485,$C53),"")</f>
        <v>1074.0666666666668</v>
      </c>
      <c r="Q53" s="25" t="str">
        <f>IF(ISNUMBER(AVERAGEIFS(Observed!Q$2:Q$485,Observed!$A$2:$A$485,$A53,Observed!$C$2:$C$485,$C53)),AVERAGEIFS(Observed!Q$2:Q$485,Observed!$A$2:$A$485,$A53,Observed!$C$2:$C$485,$C53),"")</f>
        <v/>
      </c>
      <c r="R53" s="25" t="str">
        <f>IF(ISNUMBER(AVERAGEIFS(Observed!R$2:R$485,Observed!$A$2:$A$485,$A53,Observed!$C$2:$C$485,$C53)),AVERAGEIFS(Observed!R$2:R$485,Observed!$A$2:$A$485,$A53,Observed!$C$2:$C$485,$C53),"")</f>
        <v/>
      </c>
      <c r="S53" s="25" t="str">
        <f>IF(ISNUMBER(AVERAGEIFS(Observed!S$2:S$485,Observed!$A$2:$A$485,$A53,Observed!$C$2:$C$485,$C53)),AVERAGEIFS(Observed!S$2:S$485,Observed!$A$2:$A$485,$A53,Observed!$C$2:$C$485,$C53),"")</f>
        <v/>
      </c>
      <c r="T53" s="24" t="str">
        <f>IF(ISNUMBER(AVERAGEIFS(Observed!T$2:T$485,Observed!$A$2:$A$485,$A53,Observed!$C$2:$C$485,$C53)),AVERAGEIFS(Observed!T$2:T$485,Observed!$A$2:$A$485,$A53,Observed!$C$2:$C$485,$C53),"")</f>
        <v/>
      </c>
      <c r="U53" s="26" t="str">
        <f>IF(ISNUMBER(AVERAGEIFS(Observed!U$2:U$485,Observed!$A$2:$A$485,$A53,Observed!$C$2:$C$485,$C53)),AVERAGEIFS(Observed!U$2:U$485,Observed!$A$2:$A$485,$A53,Observed!$C$2:$C$485,$C53),"")</f>
        <v/>
      </c>
      <c r="V53" s="26" t="str">
        <f>IF(ISNUMBER(AVERAGEIFS(Observed!V$2:V$485,Observed!$A$2:$A$485,$A53,Observed!$C$2:$C$485,$C53)),AVERAGEIFS(Observed!V$2:V$485,Observed!$A$2:$A$485,$A53,Observed!$C$2:$C$485,$C53),"")</f>
        <v/>
      </c>
      <c r="W53" s="24" t="str">
        <f>IF(ISNUMBER(AVERAGEIFS(Observed!W$2:W$485,Observed!$A$2:$A$485,$A53,Observed!$C$2:$C$485,$C53)),AVERAGEIFS(Observed!W$2:W$485,Observed!$A$2:$A$485,$A53,Observed!$C$2:$C$485,$C53),"")</f>
        <v/>
      </c>
      <c r="X53" s="24" t="str">
        <f>IF(ISNUMBER(AVERAGEIFS(Observed!X$2:X$485,Observed!$A$2:$A$485,$A53,Observed!$C$2:$C$485,$C53)),AVERAGEIFS(Observed!X$2:X$485,Observed!$A$2:$A$485,$A53,Observed!$C$2:$C$485,$C53),"")</f>
        <v/>
      </c>
      <c r="Y53" s="24" t="str">
        <f>IF(ISNUMBER(AVERAGEIFS(Observed!Y$2:Y$485,Observed!$A$2:$A$485,$A53,Observed!$C$2:$C$485,$C53)),AVERAGEIFS(Observed!Y$2:Y$485,Observed!$A$2:$A$485,$A53,Observed!$C$2:$C$485,$C53),"")</f>
        <v/>
      </c>
      <c r="Z53" s="24" t="str">
        <f>IF(ISNUMBER(AVERAGEIFS(Observed!Z$2:Z$485,Observed!$A$2:$A$485,$A53,Observed!$C$2:$C$485,$C53)),AVERAGEIFS(Observed!Z$2:Z$485,Observed!$A$2:$A$485,$A53,Observed!$C$2:$C$485,$C53),"")</f>
        <v/>
      </c>
      <c r="AA53" s="24" t="str">
        <f>IF(ISNUMBER(AVERAGEIFS(Observed!AA$2:AA$485,Observed!$A$2:$A$485,$A53,Observed!$C$2:$C$485,$C53)),AVERAGEIFS(Observed!AA$2:AA$485,Observed!$A$2:$A$485,$A53,Observed!$C$2:$C$485,$C53),"")</f>
        <v/>
      </c>
      <c r="AB53" s="24" t="str">
        <f>IF(ISNUMBER(AVERAGEIFS(Observed!AB$2:AB$485,Observed!$A$2:$A$485,$A53,Observed!$C$2:$C$485,$C53)),AVERAGEIFS(Observed!AB$2:AB$485,Observed!$A$2:$A$485,$A53,Observed!$C$2:$C$485,$C53),"")</f>
        <v/>
      </c>
      <c r="AC53" s="24" t="str">
        <f>IF(ISNUMBER(AVERAGEIFS(Observed!AC$2:AC$485,Observed!$A$2:$A$485,$A53,Observed!$C$2:$C$485,$C53)),AVERAGEIFS(Observed!AC$2:AC$485,Observed!$A$2:$A$485,$A53,Observed!$C$2:$C$485,$C53),"")</f>
        <v/>
      </c>
      <c r="AD53" s="24" t="str">
        <f>IF(ISNUMBER(AVERAGEIFS(Observed!AD$2:AD$485,Observed!$A$2:$A$485,$A53,Observed!$C$2:$C$485,$C53)),AVERAGEIFS(Observed!AD$2:AD$485,Observed!$A$2:$A$485,$A53,Observed!$C$2:$C$485,$C53),"")</f>
        <v/>
      </c>
      <c r="AE53" s="24" t="str">
        <f>IF(ISNUMBER(AVERAGEIFS(Observed!AE$2:AE$485,Observed!$A$2:$A$485,$A53,Observed!$C$2:$C$485,$C53)),AVERAGEIFS(Observed!AE$2:AE$485,Observed!$A$2:$A$485,$A53,Observed!$C$2:$C$485,$C53),"")</f>
        <v/>
      </c>
      <c r="AF53" s="25" t="str">
        <f>IF(ISNUMBER(AVERAGEIFS(Observed!AF$2:AF$485,Observed!$A$2:$A$485,$A53,Observed!$C$2:$C$485,$C53)),AVERAGEIFS(Observed!AF$2:AF$485,Observed!$A$2:$A$485,$A53,Observed!$C$2:$C$485,$C53),"")</f>
        <v/>
      </c>
      <c r="AG53" s="25" t="str">
        <f>IF(ISNUMBER(AVERAGEIFS(Observed!AG$2:AG$485,Observed!$A$2:$A$485,$A53,Observed!$C$2:$C$485,$C53)),AVERAGEIFS(Observed!AG$2:AG$485,Observed!$A$2:$A$485,$A53,Observed!$C$2:$C$485,$C53),"")</f>
        <v/>
      </c>
      <c r="AH53" s="25" t="str">
        <f>IF(ISNUMBER(AVERAGEIFS(Observed!AH$2:AH$485,Observed!$A$2:$A$485,$A53,Observed!$C$2:$C$485,$C53)),AVERAGEIFS(Observed!AH$2:AH$485,Observed!$A$2:$A$485,$A53,Observed!$C$2:$C$485,$C53),"")</f>
        <v/>
      </c>
      <c r="AI53" s="24" t="str">
        <f>IF(ISNUMBER(AVERAGEIFS(Observed!AI$2:AI$485,Observed!$A$2:$A$485,$A53,Observed!$C$2:$C$485,$C53)),AVERAGEIFS(Observed!AI$2:AI$485,Observed!$A$2:$A$485,$A53,Observed!$C$2:$C$485,$C53),"")</f>
        <v/>
      </c>
      <c r="AJ53" s="25">
        <f>IF(ISNUMBER(AVERAGEIFS(Observed!AJ$2:AJ$485,Observed!$A$2:$A$485,$A53,Observed!$C$2:$C$485,$C53)),AVERAGEIFS(Observed!AJ$2:AJ$485,Observed!$A$2:$A$485,$A53,Observed!$C$2:$C$485,$C53),"")</f>
        <v>1.5333333333333332E-2</v>
      </c>
      <c r="AK53" s="25">
        <f>IF(ISNUMBER(AVERAGEIFS(Observed!AK$2:AK$485,Observed!$A$2:$A$485,$A53,Observed!$C$2:$C$485,$C53)),AVERAGEIFS(Observed!AK$2:AK$485,Observed!$A$2:$A$485,$A53,Observed!$C$2:$C$485,$C53),"")</f>
        <v>1.2999999999999999E-2</v>
      </c>
      <c r="AL53" s="25">
        <f>IF(ISNUMBER(AVERAGEIFS(Observed!AL$2:AL$485,Observed!$A$2:$A$485,$A53,Observed!$C$2:$C$485,$C53)),AVERAGEIFS(Observed!AL$2:AL$485,Observed!$A$2:$A$485,$A53,Observed!$C$2:$C$485,$C53),"")</f>
        <v>0.33733333333333332</v>
      </c>
      <c r="AM53" s="25">
        <f>IF(ISNUMBER(AVERAGEIFS(Observed!AM$2:AM$485,Observed!$A$2:$A$485,$A53,Observed!$C$2:$C$485,$C53)),AVERAGEIFS(Observed!AM$2:AM$485,Observed!$A$2:$A$485,$A53,Observed!$C$2:$C$485,$C53),"")</f>
        <v>0.27633333333333332</v>
      </c>
      <c r="AN53" s="25">
        <f>IF(ISNUMBER(AVERAGEIFS(Observed!AN$2:AN$485,Observed!$A$2:$A$485,$A53,Observed!$C$2:$C$485,$C53)),AVERAGEIFS(Observed!AN$2:AN$485,Observed!$A$2:$A$485,$A53,Observed!$C$2:$C$485,$C53),"")</f>
        <v>0.35066666666666668</v>
      </c>
      <c r="AO53" s="25" t="str">
        <f>IF(ISNUMBER(AVERAGEIFS(Observed!AO$2:AO$485,Observed!$A$2:$A$485,$A53,Observed!$C$2:$C$485,$C53)),AVERAGEIFS(Observed!AO$2:AO$485,Observed!$A$2:$A$485,$A53,Observed!$C$2:$C$485,$C53),"")</f>
        <v/>
      </c>
      <c r="AP53" s="25">
        <f>IF(ISNUMBER(AVERAGEIFS(Observed!AP$2:AP$485,Observed!$A$2:$A$485,$A53,Observed!$C$2:$C$485,$C53)),AVERAGEIFS(Observed!AP$2:AP$485,Observed!$A$2:$A$485,$A53,Observed!$C$2:$C$485,$C53),"")</f>
        <v>2E-3</v>
      </c>
      <c r="AQ53" s="24" t="str">
        <f>IF(ISNUMBER(AVERAGEIFS(Observed!AQ$2:AQ$485,Observed!$A$2:$A$485,$A53,Observed!$C$2:$C$485,$C53)),AVERAGEIFS(Observed!AQ$2:AQ$485,Observed!$A$2:$A$485,$A53,Observed!$C$2:$C$485,$C53),"")</f>
        <v/>
      </c>
      <c r="AR53" s="25" t="str">
        <f>IF(ISNUMBER(AVERAGEIFS(Observed!AR$2:AR$485,Observed!$A$2:$A$485,$A53,Observed!$C$2:$C$485,$C53)),AVERAGEIFS(Observed!AR$2:AR$485,Observed!$A$2:$A$485,$A53,Observed!$C$2:$C$485,$C53),"")</f>
        <v/>
      </c>
      <c r="AS53" s="24" t="str">
        <f>IF(ISNUMBER(AVERAGEIFS(Observed!AS$2:AS$485,Observed!$A$2:$A$485,$A53,Observed!$C$2:$C$485,$C53)),AVERAGEIFS(Observed!AS$2:AS$485,Observed!$A$2:$A$485,$A53,Observed!$C$2:$C$485,$C53),"")</f>
        <v/>
      </c>
      <c r="AT53" s="24" t="str">
        <f>IF(ISNUMBER(AVERAGEIFS(Observed!AT$2:AT$485,Observed!$A$2:$A$485,$A53,Observed!$C$2:$C$485,$C53)),AVERAGEIFS(Observed!AT$2:AT$485,Observed!$A$2:$A$485,$A53,Observed!$C$2:$C$485,$C53),"")</f>
        <v/>
      </c>
      <c r="AU53" s="2">
        <f>COUNTIFS(Observed!$A$2:$A$485,$A53,Observed!$C$2:$C$485,$C53)</f>
        <v>3</v>
      </c>
      <c r="AV53" s="2">
        <f>COUNT(M53:AT53)</f>
        <v>9</v>
      </c>
    </row>
    <row r="54" spans="1:48" x14ac:dyDescent="0.25">
      <c r="A54" s="4" t="s">
        <v>30</v>
      </c>
      <c r="B54" t="s">
        <v>25</v>
      </c>
      <c r="C54" s="3">
        <v>42359</v>
      </c>
      <c r="D54">
        <v>1</v>
      </c>
      <c r="E54">
        <v>350</v>
      </c>
      <c r="G54">
        <v>350</v>
      </c>
      <c r="H54" s="2" t="s">
        <v>51</v>
      </c>
      <c r="I54" s="2" t="s">
        <v>22</v>
      </c>
      <c r="J54">
        <v>9</v>
      </c>
      <c r="K54" s="2" t="s">
        <v>21</v>
      </c>
      <c r="L54" s="23" t="str">
        <f>IF(ISNUMBER(AVERAGEIFS(Observed!L$2:L$485,Observed!$A$2:$A$485,$A54,Observed!$C$2:$C$485,$C54)),AVERAGEIFS(Observed!L$2:L$485,Observed!$A$2:$A$485,$A54,Observed!$C$2:$C$485,$C54),"")</f>
        <v/>
      </c>
      <c r="M54" s="24" t="str">
        <f>IF(ISNUMBER(AVERAGEIFS(Observed!M$2:M$485,Observed!$A$2:$A$485,$A54,Observed!$C$2:$C$485,$C54)),AVERAGEIFS(Observed!M$2:M$485,Observed!$A$2:$A$485,$A54,Observed!$C$2:$C$485,$C54),"")</f>
        <v/>
      </c>
      <c r="N54" s="24">
        <f>IF(ISNUMBER(AVERAGEIFS(Observed!N$2:N$485,Observed!$A$2:$A$485,$A54,Observed!$C$2:$C$485,$C54)),AVERAGEIFS(Observed!N$2:N$485,Observed!$A$2:$A$485,$A54,Observed!$C$2:$C$485,$C54),"")</f>
        <v>337.64333333333332</v>
      </c>
      <c r="O54" s="24">
        <f>IF(ISNUMBER(AVERAGEIFS(Observed!O$2:O$485,Observed!$A$2:$A$485,$A54,Observed!$C$2:$C$485,$C54)),AVERAGEIFS(Observed!O$2:O$485,Observed!$A$2:$A$485,$A54,Observed!$C$2:$C$485,$C54),"")</f>
        <v>337.64333333333332</v>
      </c>
      <c r="P54" s="24">
        <f>IF(ISNUMBER(AVERAGEIFS(Observed!P$2:P$485,Observed!$A$2:$A$485,$A54,Observed!$C$2:$C$485,$C54)),AVERAGEIFS(Observed!P$2:P$485,Observed!$A$2:$A$485,$A54,Observed!$C$2:$C$485,$C54),"")</f>
        <v>1048.1333333333332</v>
      </c>
      <c r="Q54" s="25" t="str">
        <f>IF(ISNUMBER(AVERAGEIFS(Observed!Q$2:Q$485,Observed!$A$2:$A$485,$A54,Observed!$C$2:$C$485,$C54)),AVERAGEIFS(Observed!Q$2:Q$485,Observed!$A$2:$A$485,$A54,Observed!$C$2:$C$485,$C54),"")</f>
        <v/>
      </c>
      <c r="R54" s="25" t="str">
        <f>IF(ISNUMBER(AVERAGEIFS(Observed!R$2:R$485,Observed!$A$2:$A$485,$A54,Observed!$C$2:$C$485,$C54)),AVERAGEIFS(Observed!R$2:R$485,Observed!$A$2:$A$485,$A54,Observed!$C$2:$C$485,$C54),"")</f>
        <v/>
      </c>
      <c r="S54" s="25" t="str">
        <f>IF(ISNUMBER(AVERAGEIFS(Observed!S$2:S$485,Observed!$A$2:$A$485,$A54,Observed!$C$2:$C$485,$C54)),AVERAGEIFS(Observed!S$2:S$485,Observed!$A$2:$A$485,$A54,Observed!$C$2:$C$485,$C54),"")</f>
        <v/>
      </c>
      <c r="T54" s="24" t="str">
        <f>IF(ISNUMBER(AVERAGEIFS(Observed!T$2:T$485,Observed!$A$2:$A$485,$A54,Observed!$C$2:$C$485,$C54)),AVERAGEIFS(Observed!T$2:T$485,Observed!$A$2:$A$485,$A54,Observed!$C$2:$C$485,$C54),"")</f>
        <v/>
      </c>
      <c r="U54" s="26" t="str">
        <f>IF(ISNUMBER(AVERAGEIFS(Observed!U$2:U$485,Observed!$A$2:$A$485,$A54,Observed!$C$2:$C$485,$C54)),AVERAGEIFS(Observed!U$2:U$485,Observed!$A$2:$A$485,$A54,Observed!$C$2:$C$485,$C54),"")</f>
        <v/>
      </c>
      <c r="V54" s="26" t="str">
        <f>IF(ISNUMBER(AVERAGEIFS(Observed!V$2:V$485,Observed!$A$2:$A$485,$A54,Observed!$C$2:$C$485,$C54)),AVERAGEIFS(Observed!V$2:V$485,Observed!$A$2:$A$485,$A54,Observed!$C$2:$C$485,$C54),"")</f>
        <v/>
      </c>
      <c r="W54" s="24" t="str">
        <f>IF(ISNUMBER(AVERAGEIFS(Observed!W$2:W$485,Observed!$A$2:$A$485,$A54,Observed!$C$2:$C$485,$C54)),AVERAGEIFS(Observed!W$2:W$485,Observed!$A$2:$A$485,$A54,Observed!$C$2:$C$485,$C54),"")</f>
        <v/>
      </c>
      <c r="X54" s="24" t="str">
        <f>IF(ISNUMBER(AVERAGEIFS(Observed!X$2:X$485,Observed!$A$2:$A$485,$A54,Observed!$C$2:$C$485,$C54)),AVERAGEIFS(Observed!X$2:X$485,Observed!$A$2:$A$485,$A54,Observed!$C$2:$C$485,$C54),"")</f>
        <v/>
      </c>
      <c r="Y54" s="24" t="str">
        <f>IF(ISNUMBER(AVERAGEIFS(Observed!Y$2:Y$485,Observed!$A$2:$A$485,$A54,Observed!$C$2:$C$485,$C54)),AVERAGEIFS(Observed!Y$2:Y$485,Observed!$A$2:$A$485,$A54,Observed!$C$2:$C$485,$C54),"")</f>
        <v/>
      </c>
      <c r="Z54" s="24" t="str">
        <f>IF(ISNUMBER(AVERAGEIFS(Observed!Z$2:Z$485,Observed!$A$2:$A$485,$A54,Observed!$C$2:$C$485,$C54)),AVERAGEIFS(Observed!Z$2:Z$485,Observed!$A$2:$A$485,$A54,Observed!$C$2:$C$485,$C54),"")</f>
        <v/>
      </c>
      <c r="AA54" s="24" t="str">
        <f>IF(ISNUMBER(AVERAGEIFS(Observed!AA$2:AA$485,Observed!$A$2:$A$485,$A54,Observed!$C$2:$C$485,$C54)),AVERAGEIFS(Observed!AA$2:AA$485,Observed!$A$2:$A$485,$A54,Observed!$C$2:$C$485,$C54),"")</f>
        <v/>
      </c>
      <c r="AB54" s="24" t="str">
        <f>IF(ISNUMBER(AVERAGEIFS(Observed!AB$2:AB$485,Observed!$A$2:$A$485,$A54,Observed!$C$2:$C$485,$C54)),AVERAGEIFS(Observed!AB$2:AB$485,Observed!$A$2:$A$485,$A54,Observed!$C$2:$C$485,$C54),"")</f>
        <v/>
      </c>
      <c r="AC54" s="24" t="str">
        <f>IF(ISNUMBER(AVERAGEIFS(Observed!AC$2:AC$485,Observed!$A$2:$A$485,$A54,Observed!$C$2:$C$485,$C54)),AVERAGEIFS(Observed!AC$2:AC$485,Observed!$A$2:$A$485,$A54,Observed!$C$2:$C$485,$C54),"")</f>
        <v/>
      </c>
      <c r="AD54" s="24" t="str">
        <f>IF(ISNUMBER(AVERAGEIFS(Observed!AD$2:AD$485,Observed!$A$2:$A$485,$A54,Observed!$C$2:$C$485,$C54)),AVERAGEIFS(Observed!AD$2:AD$485,Observed!$A$2:$A$485,$A54,Observed!$C$2:$C$485,$C54),"")</f>
        <v/>
      </c>
      <c r="AE54" s="24" t="str">
        <f>IF(ISNUMBER(AVERAGEIFS(Observed!AE$2:AE$485,Observed!$A$2:$A$485,$A54,Observed!$C$2:$C$485,$C54)),AVERAGEIFS(Observed!AE$2:AE$485,Observed!$A$2:$A$485,$A54,Observed!$C$2:$C$485,$C54),"")</f>
        <v/>
      </c>
      <c r="AF54" s="25" t="str">
        <f>IF(ISNUMBER(AVERAGEIFS(Observed!AF$2:AF$485,Observed!$A$2:$A$485,$A54,Observed!$C$2:$C$485,$C54)),AVERAGEIFS(Observed!AF$2:AF$485,Observed!$A$2:$A$485,$A54,Observed!$C$2:$C$485,$C54),"")</f>
        <v/>
      </c>
      <c r="AG54" s="25" t="str">
        <f>IF(ISNUMBER(AVERAGEIFS(Observed!AG$2:AG$485,Observed!$A$2:$A$485,$A54,Observed!$C$2:$C$485,$C54)),AVERAGEIFS(Observed!AG$2:AG$485,Observed!$A$2:$A$485,$A54,Observed!$C$2:$C$485,$C54),"")</f>
        <v/>
      </c>
      <c r="AH54" s="25" t="str">
        <f>IF(ISNUMBER(AVERAGEIFS(Observed!AH$2:AH$485,Observed!$A$2:$A$485,$A54,Observed!$C$2:$C$485,$C54)),AVERAGEIFS(Observed!AH$2:AH$485,Observed!$A$2:$A$485,$A54,Observed!$C$2:$C$485,$C54),"")</f>
        <v/>
      </c>
      <c r="AI54" s="24" t="str">
        <f>IF(ISNUMBER(AVERAGEIFS(Observed!AI$2:AI$485,Observed!$A$2:$A$485,$A54,Observed!$C$2:$C$485,$C54)),AVERAGEIFS(Observed!AI$2:AI$485,Observed!$A$2:$A$485,$A54,Observed!$C$2:$C$485,$C54),"")</f>
        <v/>
      </c>
      <c r="AJ54" s="25">
        <f>IF(ISNUMBER(AVERAGEIFS(Observed!AJ$2:AJ$485,Observed!$A$2:$A$485,$A54,Observed!$C$2:$C$485,$C54)),AVERAGEIFS(Observed!AJ$2:AJ$485,Observed!$A$2:$A$485,$A54,Observed!$C$2:$C$485,$C54),"")</f>
        <v>3.1666666666666662E-2</v>
      </c>
      <c r="AK54" s="25">
        <f>IF(ISNUMBER(AVERAGEIFS(Observed!AK$2:AK$485,Observed!$A$2:$A$485,$A54,Observed!$C$2:$C$485,$C54)),AVERAGEIFS(Observed!AK$2:AK$485,Observed!$A$2:$A$485,$A54,Observed!$C$2:$C$485,$C54),"")</f>
        <v>1.3333333333333333E-3</v>
      </c>
      <c r="AL54" s="25">
        <f>IF(ISNUMBER(AVERAGEIFS(Observed!AL$2:AL$485,Observed!$A$2:$A$485,$A54,Observed!$C$2:$C$485,$C54)),AVERAGEIFS(Observed!AL$2:AL$485,Observed!$A$2:$A$485,$A54,Observed!$C$2:$C$485,$C54),"")</f>
        <v>0.57566666666666666</v>
      </c>
      <c r="AM54" s="25">
        <f>IF(ISNUMBER(AVERAGEIFS(Observed!AM$2:AM$485,Observed!$A$2:$A$485,$A54,Observed!$C$2:$C$485,$C54)),AVERAGEIFS(Observed!AM$2:AM$485,Observed!$A$2:$A$485,$A54,Observed!$C$2:$C$485,$C54),"")</f>
        <v>0.29599999999999999</v>
      </c>
      <c r="AN54" s="25">
        <f>IF(ISNUMBER(AVERAGEIFS(Observed!AN$2:AN$485,Observed!$A$2:$A$485,$A54,Observed!$C$2:$C$485,$C54)),AVERAGEIFS(Observed!AN$2:AN$485,Observed!$A$2:$A$485,$A54,Observed!$C$2:$C$485,$C54),"")</f>
        <v>7.6333333333333336E-2</v>
      </c>
      <c r="AO54" s="25" t="str">
        <f>IF(ISNUMBER(AVERAGEIFS(Observed!AO$2:AO$485,Observed!$A$2:$A$485,$A54,Observed!$C$2:$C$485,$C54)),AVERAGEIFS(Observed!AO$2:AO$485,Observed!$A$2:$A$485,$A54,Observed!$C$2:$C$485,$C54),"")</f>
        <v/>
      </c>
      <c r="AP54" s="25">
        <f>IF(ISNUMBER(AVERAGEIFS(Observed!AP$2:AP$485,Observed!$A$2:$A$485,$A54,Observed!$C$2:$C$485,$C54)),AVERAGEIFS(Observed!AP$2:AP$485,Observed!$A$2:$A$485,$A54,Observed!$C$2:$C$485,$C54),"")</f>
        <v>1.2E-2</v>
      </c>
      <c r="AQ54" s="24" t="str">
        <f>IF(ISNUMBER(AVERAGEIFS(Observed!AQ$2:AQ$485,Observed!$A$2:$A$485,$A54,Observed!$C$2:$C$485,$C54)),AVERAGEIFS(Observed!AQ$2:AQ$485,Observed!$A$2:$A$485,$A54,Observed!$C$2:$C$485,$C54),"")</f>
        <v/>
      </c>
      <c r="AR54" s="25" t="str">
        <f>IF(ISNUMBER(AVERAGEIFS(Observed!AR$2:AR$485,Observed!$A$2:$A$485,$A54,Observed!$C$2:$C$485,$C54)),AVERAGEIFS(Observed!AR$2:AR$485,Observed!$A$2:$A$485,$A54,Observed!$C$2:$C$485,$C54),"")</f>
        <v/>
      </c>
      <c r="AS54" s="24" t="str">
        <f>IF(ISNUMBER(AVERAGEIFS(Observed!AS$2:AS$485,Observed!$A$2:$A$485,$A54,Observed!$C$2:$C$485,$C54)),AVERAGEIFS(Observed!AS$2:AS$485,Observed!$A$2:$A$485,$A54,Observed!$C$2:$C$485,$C54),"")</f>
        <v/>
      </c>
      <c r="AT54" s="24" t="str">
        <f>IF(ISNUMBER(AVERAGEIFS(Observed!AT$2:AT$485,Observed!$A$2:$A$485,$A54,Observed!$C$2:$C$485,$C54)),AVERAGEIFS(Observed!AT$2:AT$485,Observed!$A$2:$A$485,$A54,Observed!$C$2:$C$485,$C54),"")</f>
        <v/>
      </c>
      <c r="AU54" s="2">
        <f>COUNTIFS(Observed!$A$2:$A$485,$A54,Observed!$C$2:$C$485,$C54)</f>
        <v>3</v>
      </c>
      <c r="AV54" s="2">
        <f>COUNT(M54:AT54)</f>
        <v>9</v>
      </c>
    </row>
    <row r="55" spans="1:48" x14ac:dyDescent="0.25">
      <c r="A55" s="4" t="s">
        <v>29</v>
      </c>
      <c r="B55" t="s">
        <v>25</v>
      </c>
      <c r="C55" s="3">
        <v>42359</v>
      </c>
      <c r="D55">
        <v>1</v>
      </c>
      <c r="E55">
        <v>500</v>
      </c>
      <c r="G55">
        <v>500</v>
      </c>
      <c r="H55" s="2" t="s">
        <v>51</v>
      </c>
      <c r="I55" s="2" t="s">
        <v>22</v>
      </c>
      <c r="J55">
        <v>9</v>
      </c>
      <c r="K55" s="2" t="s">
        <v>21</v>
      </c>
      <c r="L55" s="23" t="str">
        <f>IF(ISNUMBER(AVERAGEIFS(Observed!L$2:L$485,Observed!$A$2:$A$485,$A55,Observed!$C$2:$C$485,$C55)),AVERAGEIFS(Observed!L$2:L$485,Observed!$A$2:$A$485,$A55,Observed!$C$2:$C$485,$C55),"")</f>
        <v/>
      </c>
      <c r="M55" s="24" t="str">
        <f>IF(ISNUMBER(AVERAGEIFS(Observed!M$2:M$485,Observed!$A$2:$A$485,$A55,Observed!$C$2:$C$485,$C55)),AVERAGEIFS(Observed!M$2:M$485,Observed!$A$2:$A$485,$A55,Observed!$C$2:$C$485,$C55),"")</f>
        <v/>
      </c>
      <c r="N55" s="24">
        <f>IF(ISNUMBER(AVERAGEIFS(Observed!N$2:N$485,Observed!$A$2:$A$485,$A55,Observed!$C$2:$C$485,$C55)),AVERAGEIFS(Observed!N$2:N$485,Observed!$A$2:$A$485,$A55,Observed!$C$2:$C$485,$C55),"")</f>
        <v>365.59333333333331</v>
      </c>
      <c r="O55" s="24">
        <f>IF(ISNUMBER(AVERAGEIFS(Observed!O$2:O$485,Observed!$A$2:$A$485,$A55,Observed!$C$2:$C$485,$C55)),AVERAGEIFS(Observed!O$2:O$485,Observed!$A$2:$A$485,$A55,Observed!$C$2:$C$485,$C55),"")</f>
        <v>365.59333333333331</v>
      </c>
      <c r="P55" s="24">
        <f>IF(ISNUMBER(AVERAGEIFS(Observed!P$2:P$485,Observed!$A$2:$A$485,$A55,Observed!$C$2:$C$485,$C55)),AVERAGEIFS(Observed!P$2:P$485,Observed!$A$2:$A$485,$A55,Observed!$C$2:$C$485,$C55),"")</f>
        <v>1210.6566666666665</v>
      </c>
      <c r="Q55" s="25" t="str">
        <f>IF(ISNUMBER(AVERAGEIFS(Observed!Q$2:Q$485,Observed!$A$2:$A$485,$A55,Observed!$C$2:$C$485,$C55)),AVERAGEIFS(Observed!Q$2:Q$485,Observed!$A$2:$A$485,$A55,Observed!$C$2:$C$485,$C55),"")</f>
        <v/>
      </c>
      <c r="R55" s="25" t="str">
        <f>IF(ISNUMBER(AVERAGEIFS(Observed!R$2:R$485,Observed!$A$2:$A$485,$A55,Observed!$C$2:$C$485,$C55)),AVERAGEIFS(Observed!R$2:R$485,Observed!$A$2:$A$485,$A55,Observed!$C$2:$C$485,$C55),"")</f>
        <v/>
      </c>
      <c r="S55" s="25" t="str">
        <f>IF(ISNUMBER(AVERAGEIFS(Observed!S$2:S$485,Observed!$A$2:$A$485,$A55,Observed!$C$2:$C$485,$C55)),AVERAGEIFS(Observed!S$2:S$485,Observed!$A$2:$A$485,$A55,Observed!$C$2:$C$485,$C55),"")</f>
        <v/>
      </c>
      <c r="T55" s="24" t="str">
        <f>IF(ISNUMBER(AVERAGEIFS(Observed!T$2:T$485,Observed!$A$2:$A$485,$A55,Observed!$C$2:$C$485,$C55)),AVERAGEIFS(Observed!T$2:T$485,Observed!$A$2:$A$485,$A55,Observed!$C$2:$C$485,$C55),"")</f>
        <v/>
      </c>
      <c r="U55" s="26" t="str">
        <f>IF(ISNUMBER(AVERAGEIFS(Observed!U$2:U$485,Observed!$A$2:$A$485,$A55,Observed!$C$2:$C$485,$C55)),AVERAGEIFS(Observed!U$2:U$485,Observed!$A$2:$A$485,$A55,Observed!$C$2:$C$485,$C55),"")</f>
        <v/>
      </c>
      <c r="V55" s="26" t="str">
        <f>IF(ISNUMBER(AVERAGEIFS(Observed!V$2:V$485,Observed!$A$2:$A$485,$A55,Observed!$C$2:$C$485,$C55)),AVERAGEIFS(Observed!V$2:V$485,Observed!$A$2:$A$485,$A55,Observed!$C$2:$C$485,$C55),"")</f>
        <v/>
      </c>
      <c r="W55" s="24" t="str">
        <f>IF(ISNUMBER(AVERAGEIFS(Observed!W$2:W$485,Observed!$A$2:$A$485,$A55,Observed!$C$2:$C$485,$C55)),AVERAGEIFS(Observed!W$2:W$485,Observed!$A$2:$A$485,$A55,Observed!$C$2:$C$485,$C55),"")</f>
        <v/>
      </c>
      <c r="X55" s="24" t="str">
        <f>IF(ISNUMBER(AVERAGEIFS(Observed!X$2:X$485,Observed!$A$2:$A$485,$A55,Observed!$C$2:$C$485,$C55)),AVERAGEIFS(Observed!X$2:X$485,Observed!$A$2:$A$485,$A55,Observed!$C$2:$C$485,$C55),"")</f>
        <v/>
      </c>
      <c r="Y55" s="24" t="str">
        <f>IF(ISNUMBER(AVERAGEIFS(Observed!Y$2:Y$485,Observed!$A$2:$A$485,$A55,Observed!$C$2:$C$485,$C55)),AVERAGEIFS(Observed!Y$2:Y$485,Observed!$A$2:$A$485,$A55,Observed!$C$2:$C$485,$C55),"")</f>
        <v/>
      </c>
      <c r="Z55" s="24" t="str">
        <f>IF(ISNUMBER(AVERAGEIFS(Observed!Z$2:Z$485,Observed!$A$2:$A$485,$A55,Observed!$C$2:$C$485,$C55)),AVERAGEIFS(Observed!Z$2:Z$485,Observed!$A$2:$A$485,$A55,Observed!$C$2:$C$485,$C55),"")</f>
        <v/>
      </c>
      <c r="AA55" s="24" t="str">
        <f>IF(ISNUMBER(AVERAGEIFS(Observed!AA$2:AA$485,Observed!$A$2:$A$485,$A55,Observed!$C$2:$C$485,$C55)),AVERAGEIFS(Observed!AA$2:AA$485,Observed!$A$2:$A$485,$A55,Observed!$C$2:$C$485,$C55),"")</f>
        <v/>
      </c>
      <c r="AB55" s="24" t="str">
        <f>IF(ISNUMBER(AVERAGEIFS(Observed!AB$2:AB$485,Observed!$A$2:$A$485,$A55,Observed!$C$2:$C$485,$C55)),AVERAGEIFS(Observed!AB$2:AB$485,Observed!$A$2:$A$485,$A55,Observed!$C$2:$C$485,$C55),"")</f>
        <v/>
      </c>
      <c r="AC55" s="24" t="str">
        <f>IF(ISNUMBER(AVERAGEIFS(Observed!AC$2:AC$485,Observed!$A$2:$A$485,$A55,Observed!$C$2:$C$485,$C55)),AVERAGEIFS(Observed!AC$2:AC$485,Observed!$A$2:$A$485,$A55,Observed!$C$2:$C$485,$C55),"")</f>
        <v/>
      </c>
      <c r="AD55" s="24" t="str">
        <f>IF(ISNUMBER(AVERAGEIFS(Observed!AD$2:AD$485,Observed!$A$2:$A$485,$A55,Observed!$C$2:$C$485,$C55)),AVERAGEIFS(Observed!AD$2:AD$485,Observed!$A$2:$A$485,$A55,Observed!$C$2:$C$485,$C55),"")</f>
        <v/>
      </c>
      <c r="AE55" s="24" t="str">
        <f>IF(ISNUMBER(AVERAGEIFS(Observed!AE$2:AE$485,Observed!$A$2:$A$485,$A55,Observed!$C$2:$C$485,$C55)),AVERAGEIFS(Observed!AE$2:AE$485,Observed!$A$2:$A$485,$A55,Observed!$C$2:$C$485,$C55),"")</f>
        <v/>
      </c>
      <c r="AF55" s="25" t="str">
        <f>IF(ISNUMBER(AVERAGEIFS(Observed!AF$2:AF$485,Observed!$A$2:$A$485,$A55,Observed!$C$2:$C$485,$C55)),AVERAGEIFS(Observed!AF$2:AF$485,Observed!$A$2:$A$485,$A55,Observed!$C$2:$C$485,$C55),"")</f>
        <v/>
      </c>
      <c r="AG55" s="25" t="str">
        <f>IF(ISNUMBER(AVERAGEIFS(Observed!AG$2:AG$485,Observed!$A$2:$A$485,$A55,Observed!$C$2:$C$485,$C55)),AVERAGEIFS(Observed!AG$2:AG$485,Observed!$A$2:$A$485,$A55,Observed!$C$2:$C$485,$C55),"")</f>
        <v/>
      </c>
      <c r="AH55" s="25" t="str">
        <f>IF(ISNUMBER(AVERAGEIFS(Observed!AH$2:AH$485,Observed!$A$2:$A$485,$A55,Observed!$C$2:$C$485,$C55)),AVERAGEIFS(Observed!AH$2:AH$485,Observed!$A$2:$A$485,$A55,Observed!$C$2:$C$485,$C55),"")</f>
        <v/>
      </c>
      <c r="AI55" s="24" t="str">
        <f>IF(ISNUMBER(AVERAGEIFS(Observed!AI$2:AI$485,Observed!$A$2:$A$485,$A55,Observed!$C$2:$C$485,$C55)),AVERAGEIFS(Observed!AI$2:AI$485,Observed!$A$2:$A$485,$A55,Observed!$C$2:$C$485,$C55),"")</f>
        <v/>
      </c>
      <c r="AJ55" s="25">
        <f>IF(ISNUMBER(AVERAGEIFS(Observed!AJ$2:AJ$485,Observed!$A$2:$A$485,$A55,Observed!$C$2:$C$485,$C55)),AVERAGEIFS(Observed!AJ$2:AJ$485,Observed!$A$2:$A$485,$A55,Observed!$C$2:$C$485,$C55),"")</f>
        <v>1.2999999999999999E-2</v>
      </c>
      <c r="AK55" s="25">
        <f>IF(ISNUMBER(AVERAGEIFS(Observed!AK$2:AK$485,Observed!$A$2:$A$485,$A55,Observed!$C$2:$C$485,$C55)),AVERAGEIFS(Observed!AK$2:AK$485,Observed!$A$2:$A$485,$A55,Observed!$C$2:$C$485,$C55),"")</f>
        <v>2E-3</v>
      </c>
      <c r="AL55" s="25">
        <f>IF(ISNUMBER(AVERAGEIFS(Observed!AL$2:AL$485,Observed!$A$2:$A$485,$A55,Observed!$C$2:$C$485,$C55)),AVERAGEIFS(Observed!AL$2:AL$485,Observed!$A$2:$A$485,$A55,Observed!$C$2:$C$485,$C55),"")</f>
        <v>0.3753333333333333</v>
      </c>
      <c r="AM55" s="25">
        <f>IF(ISNUMBER(AVERAGEIFS(Observed!AM$2:AM$485,Observed!$A$2:$A$485,$A55,Observed!$C$2:$C$485,$C55)),AVERAGEIFS(Observed!AM$2:AM$485,Observed!$A$2:$A$485,$A55,Observed!$C$2:$C$485,$C55),"")</f>
        <v>0.50700000000000001</v>
      </c>
      <c r="AN55" s="25">
        <f>IF(ISNUMBER(AVERAGEIFS(Observed!AN$2:AN$485,Observed!$A$2:$A$485,$A55,Observed!$C$2:$C$485,$C55)),AVERAGEIFS(Observed!AN$2:AN$485,Observed!$A$2:$A$485,$A55,Observed!$C$2:$C$485,$C55),"")</f>
        <v>9.9666666666666667E-2</v>
      </c>
      <c r="AO55" s="25" t="str">
        <f>IF(ISNUMBER(AVERAGEIFS(Observed!AO$2:AO$485,Observed!$A$2:$A$485,$A55,Observed!$C$2:$C$485,$C55)),AVERAGEIFS(Observed!AO$2:AO$485,Observed!$A$2:$A$485,$A55,Observed!$C$2:$C$485,$C55),"")</f>
        <v/>
      </c>
      <c r="AP55" s="25">
        <f>IF(ISNUMBER(AVERAGEIFS(Observed!AP$2:AP$485,Observed!$A$2:$A$485,$A55,Observed!$C$2:$C$485,$C55)),AVERAGEIFS(Observed!AP$2:AP$485,Observed!$A$2:$A$485,$A55,Observed!$C$2:$C$485,$C55),"")</f>
        <v>8.0000000000000002E-3</v>
      </c>
      <c r="AQ55" s="24" t="str">
        <f>IF(ISNUMBER(AVERAGEIFS(Observed!AQ$2:AQ$485,Observed!$A$2:$A$485,$A55,Observed!$C$2:$C$485,$C55)),AVERAGEIFS(Observed!AQ$2:AQ$485,Observed!$A$2:$A$485,$A55,Observed!$C$2:$C$485,$C55),"")</f>
        <v/>
      </c>
      <c r="AR55" s="25" t="str">
        <f>IF(ISNUMBER(AVERAGEIFS(Observed!AR$2:AR$485,Observed!$A$2:$A$485,$A55,Observed!$C$2:$C$485,$C55)),AVERAGEIFS(Observed!AR$2:AR$485,Observed!$A$2:$A$485,$A55,Observed!$C$2:$C$485,$C55),"")</f>
        <v/>
      </c>
      <c r="AS55" s="24" t="str">
        <f>IF(ISNUMBER(AVERAGEIFS(Observed!AS$2:AS$485,Observed!$A$2:$A$485,$A55,Observed!$C$2:$C$485,$C55)),AVERAGEIFS(Observed!AS$2:AS$485,Observed!$A$2:$A$485,$A55,Observed!$C$2:$C$485,$C55),"")</f>
        <v/>
      </c>
      <c r="AT55" s="24" t="str">
        <f>IF(ISNUMBER(AVERAGEIFS(Observed!AT$2:AT$485,Observed!$A$2:$A$485,$A55,Observed!$C$2:$C$485,$C55)),AVERAGEIFS(Observed!AT$2:AT$485,Observed!$A$2:$A$485,$A55,Observed!$C$2:$C$485,$C55),"")</f>
        <v/>
      </c>
      <c r="AU55" s="2">
        <f>COUNTIFS(Observed!$A$2:$A$485,$A55,Observed!$C$2:$C$485,$C55)</f>
        <v>3</v>
      </c>
      <c r="AV55" s="2">
        <f>COUNT(M55:AT55)</f>
        <v>9</v>
      </c>
    </row>
    <row r="56" spans="1:48" x14ac:dyDescent="0.25">
      <c r="A56" s="4" t="s">
        <v>26</v>
      </c>
      <c r="B56" t="s">
        <v>25</v>
      </c>
      <c r="C56" s="3">
        <v>42390</v>
      </c>
      <c r="D56">
        <v>1</v>
      </c>
      <c r="E56">
        <v>0</v>
      </c>
      <c r="G56">
        <v>0</v>
      </c>
      <c r="H56" s="2" t="s">
        <v>51</v>
      </c>
      <c r="I56" s="2" t="s">
        <v>22</v>
      </c>
      <c r="J56">
        <v>10</v>
      </c>
      <c r="K56" s="2" t="s">
        <v>21</v>
      </c>
      <c r="L56" s="23" t="str">
        <f>IF(ISNUMBER(AVERAGEIFS(Observed!L$2:L$485,Observed!$A$2:$A$485,$A56,Observed!$C$2:$C$485,$C56)),AVERAGEIFS(Observed!L$2:L$485,Observed!$A$2:$A$485,$A56,Observed!$C$2:$C$485,$C56),"")</f>
        <v/>
      </c>
      <c r="M56" s="24" t="str">
        <f>IF(ISNUMBER(AVERAGEIFS(Observed!M$2:M$485,Observed!$A$2:$A$485,$A56,Observed!$C$2:$C$485,$C56)),AVERAGEIFS(Observed!M$2:M$485,Observed!$A$2:$A$485,$A56,Observed!$C$2:$C$485,$C56),"")</f>
        <v/>
      </c>
      <c r="N56" s="24">
        <f>IF(ISNUMBER(AVERAGEIFS(Observed!N$2:N$485,Observed!$A$2:$A$485,$A56,Observed!$C$2:$C$485,$C56)),AVERAGEIFS(Observed!N$2:N$485,Observed!$A$2:$A$485,$A56,Observed!$C$2:$C$485,$C56),"")</f>
        <v>144.59333333333333</v>
      </c>
      <c r="O56" s="24">
        <f>IF(ISNUMBER(AVERAGEIFS(Observed!O$2:O$485,Observed!$A$2:$A$485,$A56,Observed!$C$2:$C$485,$C56)),AVERAGEIFS(Observed!O$2:O$485,Observed!$A$2:$A$485,$A56,Observed!$C$2:$C$485,$C56),"")</f>
        <v>144.59333333333333</v>
      </c>
      <c r="P56" s="24">
        <f>IF(ISNUMBER(AVERAGEIFS(Observed!P$2:P$485,Observed!$A$2:$A$485,$A56,Observed!$C$2:$C$485,$C56)),AVERAGEIFS(Observed!P$2:P$485,Observed!$A$2:$A$485,$A56,Observed!$C$2:$C$485,$C56),"")</f>
        <v>883.38666666666666</v>
      </c>
      <c r="Q56" s="25" t="str">
        <f>IF(ISNUMBER(AVERAGEIFS(Observed!Q$2:Q$485,Observed!$A$2:$A$485,$A56,Observed!$C$2:$C$485,$C56)),AVERAGEIFS(Observed!Q$2:Q$485,Observed!$A$2:$A$485,$A56,Observed!$C$2:$C$485,$C56),"")</f>
        <v/>
      </c>
      <c r="R56" s="25" t="str">
        <f>IF(ISNUMBER(AVERAGEIFS(Observed!R$2:R$485,Observed!$A$2:$A$485,$A56,Observed!$C$2:$C$485,$C56)),AVERAGEIFS(Observed!R$2:R$485,Observed!$A$2:$A$485,$A56,Observed!$C$2:$C$485,$C56),"")</f>
        <v/>
      </c>
      <c r="S56" s="25" t="str">
        <f>IF(ISNUMBER(AVERAGEIFS(Observed!S$2:S$485,Observed!$A$2:$A$485,$A56,Observed!$C$2:$C$485,$C56)),AVERAGEIFS(Observed!S$2:S$485,Observed!$A$2:$A$485,$A56,Observed!$C$2:$C$485,$C56),"")</f>
        <v/>
      </c>
      <c r="T56" s="24" t="str">
        <f>IF(ISNUMBER(AVERAGEIFS(Observed!T$2:T$485,Observed!$A$2:$A$485,$A56,Observed!$C$2:$C$485,$C56)),AVERAGEIFS(Observed!T$2:T$485,Observed!$A$2:$A$485,$A56,Observed!$C$2:$C$485,$C56),"")</f>
        <v/>
      </c>
      <c r="U56" s="26" t="str">
        <f>IF(ISNUMBER(AVERAGEIFS(Observed!U$2:U$485,Observed!$A$2:$A$485,$A56,Observed!$C$2:$C$485,$C56)),AVERAGEIFS(Observed!U$2:U$485,Observed!$A$2:$A$485,$A56,Observed!$C$2:$C$485,$C56),"")</f>
        <v/>
      </c>
      <c r="V56" s="26" t="str">
        <f>IF(ISNUMBER(AVERAGEIFS(Observed!V$2:V$485,Observed!$A$2:$A$485,$A56,Observed!$C$2:$C$485,$C56)),AVERAGEIFS(Observed!V$2:V$485,Observed!$A$2:$A$485,$A56,Observed!$C$2:$C$485,$C56),"")</f>
        <v/>
      </c>
      <c r="W56" s="24" t="str">
        <f>IF(ISNUMBER(AVERAGEIFS(Observed!W$2:W$485,Observed!$A$2:$A$485,$A56,Observed!$C$2:$C$485,$C56)),AVERAGEIFS(Observed!W$2:W$485,Observed!$A$2:$A$485,$A56,Observed!$C$2:$C$485,$C56),"")</f>
        <v/>
      </c>
      <c r="X56" s="24" t="str">
        <f>IF(ISNUMBER(AVERAGEIFS(Observed!X$2:X$485,Observed!$A$2:$A$485,$A56,Observed!$C$2:$C$485,$C56)),AVERAGEIFS(Observed!X$2:X$485,Observed!$A$2:$A$485,$A56,Observed!$C$2:$C$485,$C56),"")</f>
        <v/>
      </c>
      <c r="Y56" s="24" t="str">
        <f>IF(ISNUMBER(AVERAGEIFS(Observed!Y$2:Y$485,Observed!$A$2:$A$485,$A56,Observed!$C$2:$C$485,$C56)),AVERAGEIFS(Observed!Y$2:Y$485,Observed!$A$2:$A$485,$A56,Observed!$C$2:$C$485,$C56),"")</f>
        <v/>
      </c>
      <c r="Z56" s="24" t="str">
        <f>IF(ISNUMBER(AVERAGEIFS(Observed!Z$2:Z$485,Observed!$A$2:$A$485,$A56,Observed!$C$2:$C$485,$C56)),AVERAGEIFS(Observed!Z$2:Z$485,Observed!$A$2:$A$485,$A56,Observed!$C$2:$C$485,$C56),"")</f>
        <v/>
      </c>
      <c r="AA56" s="24" t="str">
        <f>IF(ISNUMBER(AVERAGEIFS(Observed!AA$2:AA$485,Observed!$A$2:$A$485,$A56,Observed!$C$2:$C$485,$C56)),AVERAGEIFS(Observed!AA$2:AA$485,Observed!$A$2:$A$485,$A56,Observed!$C$2:$C$485,$C56),"")</f>
        <v/>
      </c>
      <c r="AB56" s="24" t="str">
        <f>IF(ISNUMBER(AVERAGEIFS(Observed!AB$2:AB$485,Observed!$A$2:$A$485,$A56,Observed!$C$2:$C$485,$C56)),AVERAGEIFS(Observed!AB$2:AB$485,Observed!$A$2:$A$485,$A56,Observed!$C$2:$C$485,$C56),"")</f>
        <v/>
      </c>
      <c r="AC56" s="24" t="str">
        <f>IF(ISNUMBER(AVERAGEIFS(Observed!AC$2:AC$485,Observed!$A$2:$A$485,$A56,Observed!$C$2:$C$485,$C56)),AVERAGEIFS(Observed!AC$2:AC$485,Observed!$A$2:$A$485,$A56,Observed!$C$2:$C$485,$C56),"")</f>
        <v/>
      </c>
      <c r="AD56" s="24" t="str">
        <f>IF(ISNUMBER(AVERAGEIFS(Observed!AD$2:AD$485,Observed!$A$2:$A$485,$A56,Observed!$C$2:$C$485,$C56)),AVERAGEIFS(Observed!AD$2:AD$485,Observed!$A$2:$A$485,$A56,Observed!$C$2:$C$485,$C56),"")</f>
        <v/>
      </c>
      <c r="AE56" s="24" t="str">
        <f>IF(ISNUMBER(AVERAGEIFS(Observed!AE$2:AE$485,Observed!$A$2:$A$485,$A56,Observed!$C$2:$C$485,$C56)),AVERAGEIFS(Observed!AE$2:AE$485,Observed!$A$2:$A$485,$A56,Observed!$C$2:$C$485,$C56),"")</f>
        <v/>
      </c>
      <c r="AF56" s="25" t="str">
        <f>IF(ISNUMBER(AVERAGEIFS(Observed!AF$2:AF$485,Observed!$A$2:$A$485,$A56,Observed!$C$2:$C$485,$C56)),AVERAGEIFS(Observed!AF$2:AF$485,Observed!$A$2:$A$485,$A56,Observed!$C$2:$C$485,$C56),"")</f>
        <v/>
      </c>
      <c r="AG56" s="25" t="str">
        <f>IF(ISNUMBER(AVERAGEIFS(Observed!AG$2:AG$485,Observed!$A$2:$A$485,$A56,Observed!$C$2:$C$485,$C56)),AVERAGEIFS(Observed!AG$2:AG$485,Observed!$A$2:$A$485,$A56,Observed!$C$2:$C$485,$C56),"")</f>
        <v/>
      </c>
      <c r="AH56" s="25" t="str">
        <f>IF(ISNUMBER(AVERAGEIFS(Observed!AH$2:AH$485,Observed!$A$2:$A$485,$A56,Observed!$C$2:$C$485,$C56)),AVERAGEIFS(Observed!AH$2:AH$485,Observed!$A$2:$A$485,$A56,Observed!$C$2:$C$485,$C56),"")</f>
        <v/>
      </c>
      <c r="AI56" s="24" t="str">
        <f>IF(ISNUMBER(AVERAGEIFS(Observed!AI$2:AI$485,Observed!$A$2:$A$485,$A56,Observed!$C$2:$C$485,$C56)),AVERAGEIFS(Observed!AI$2:AI$485,Observed!$A$2:$A$485,$A56,Observed!$C$2:$C$485,$C56),"")</f>
        <v/>
      </c>
      <c r="AJ56" s="25">
        <f>IF(ISNUMBER(AVERAGEIFS(Observed!AJ$2:AJ$485,Observed!$A$2:$A$485,$A56,Observed!$C$2:$C$485,$C56)),AVERAGEIFS(Observed!AJ$2:AJ$485,Observed!$A$2:$A$485,$A56,Observed!$C$2:$C$485,$C56),"")</f>
        <v>2.6666666666666666E-3</v>
      </c>
      <c r="AK56" s="25">
        <f>IF(ISNUMBER(AVERAGEIFS(Observed!AK$2:AK$485,Observed!$A$2:$A$485,$A56,Observed!$C$2:$C$485,$C56)),AVERAGEIFS(Observed!AK$2:AK$485,Observed!$A$2:$A$485,$A56,Observed!$C$2:$C$485,$C56),"")</f>
        <v>2.1499999999999998E-2</v>
      </c>
      <c r="AL56" s="25">
        <f>IF(ISNUMBER(AVERAGEIFS(Observed!AL$2:AL$485,Observed!$A$2:$A$485,$A56,Observed!$C$2:$C$485,$C56)),AVERAGEIFS(Observed!AL$2:AL$485,Observed!$A$2:$A$485,$A56,Observed!$C$2:$C$485,$C56),"")</f>
        <v>0.19299999999999998</v>
      </c>
      <c r="AM56" s="25">
        <f>IF(ISNUMBER(AVERAGEIFS(Observed!AM$2:AM$485,Observed!$A$2:$A$485,$A56,Observed!$C$2:$C$485,$C56)),AVERAGEIFS(Observed!AM$2:AM$485,Observed!$A$2:$A$485,$A56,Observed!$C$2:$C$485,$C56),"")</f>
        <v>0.19266666666666665</v>
      </c>
      <c r="AN56" s="25">
        <f>IF(ISNUMBER(AVERAGEIFS(Observed!AN$2:AN$485,Observed!$A$2:$A$485,$A56,Observed!$C$2:$C$485,$C56)),AVERAGEIFS(Observed!AN$2:AN$485,Observed!$A$2:$A$485,$A56,Observed!$C$2:$C$485,$C56),"")</f>
        <v>0.58099999999999996</v>
      </c>
      <c r="AO56" s="25" t="str">
        <f>IF(ISNUMBER(AVERAGEIFS(Observed!AO$2:AO$485,Observed!$A$2:$A$485,$A56,Observed!$C$2:$C$485,$C56)),AVERAGEIFS(Observed!AO$2:AO$485,Observed!$A$2:$A$485,$A56,Observed!$C$2:$C$485,$C56),"")</f>
        <v/>
      </c>
      <c r="AP56" s="25">
        <f>IF(ISNUMBER(AVERAGEIFS(Observed!AP$2:AP$485,Observed!$A$2:$A$485,$A56,Observed!$C$2:$C$485,$C56)),AVERAGEIFS(Observed!AP$2:AP$485,Observed!$A$2:$A$485,$A56,Observed!$C$2:$C$485,$C56),"")</f>
        <v>2.1000000000000001E-2</v>
      </c>
      <c r="AQ56" s="24" t="str">
        <f>IF(ISNUMBER(AVERAGEIFS(Observed!AQ$2:AQ$485,Observed!$A$2:$A$485,$A56,Observed!$C$2:$C$485,$C56)),AVERAGEIFS(Observed!AQ$2:AQ$485,Observed!$A$2:$A$485,$A56,Observed!$C$2:$C$485,$C56),"")</f>
        <v/>
      </c>
      <c r="AR56" s="25" t="str">
        <f>IF(ISNUMBER(AVERAGEIFS(Observed!AR$2:AR$485,Observed!$A$2:$A$485,$A56,Observed!$C$2:$C$485,$C56)),AVERAGEIFS(Observed!AR$2:AR$485,Observed!$A$2:$A$485,$A56,Observed!$C$2:$C$485,$C56),"")</f>
        <v/>
      </c>
      <c r="AS56" s="24" t="str">
        <f>IF(ISNUMBER(AVERAGEIFS(Observed!AS$2:AS$485,Observed!$A$2:$A$485,$A56,Observed!$C$2:$C$485,$C56)),AVERAGEIFS(Observed!AS$2:AS$485,Observed!$A$2:$A$485,$A56,Observed!$C$2:$C$485,$C56),"")</f>
        <v/>
      </c>
      <c r="AT56" s="24" t="str">
        <f>IF(ISNUMBER(AVERAGEIFS(Observed!AT$2:AT$485,Observed!$A$2:$A$485,$A56,Observed!$C$2:$C$485,$C56)),AVERAGEIFS(Observed!AT$2:AT$485,Observed!$A$2:$A$485,$A56,Observed!$C$2:$C$485,$C56),"")</f>
        <v/>
      </c>
      <c r="AU56" s="2">
        <f>COUNTIFS(Observed!$A$2:$A$485,$A56,Observed!$C$2:$C$485,$C56)</f>
        <v>3</v>
      </c>
      <c r="AV56" s="2">
        <f>COUNT(M56:AT56)</f>
        <v>9</v>
      </c>
    </row>
    <row r="57" spans="1:48" x14ac:dyDescent="0.25">
      <c r="A57" s="4" t="s">
        <v>28</v>
      </c>
      <c r="B57" t="s">
        <v>25</v>
      </c>
      <c r="C57" s="3">
        <v>42390</v>
      </c>
      <c r="D57">
        <v>1</v>
      </c>
      <c r="E57">
        <v>50</v>
      </c>
      <c r="G57">
        <v>50</v>
      </c>
      <c r="H57" s="2" t="s">
        <v>51</v>
      </c>
      <c r="I57" s="2" t="s">
        <v>22</v>
      </c>
      <c r="J57">
        <v>10</v>
      </c>
      <c r="K57" s="2" t="s">
        <v>21</v>
      </c>
      <c r="L57" s="23" t="str">
        <f>IF(ISNUMBER(AVERAGEIFS(Observed!L$2:L$485,Observed!$A$2:$A$485,$A57,Observed!$C$2:$C$485,$C57)),AVERAGEIFS(Observed!L$2:L$485,Observed!$A$2:$A$485,$A57,Observed!$C$2:$C$485,$C57),"")</f>
        <v/>
      </c>
      <c r="M57" s="24" t="str">
        <f>IF(ISNUMBER(AVERAGEIFS(Observed!M$2:M$485,Observed!$A$2:$A$485,$A57,Observed!$C$2:$C$485,$C57)),AVERAGEIFS(Observed!M$2:M$485,Observed!$A$2:$A$485,$A57,Observed!$C$2:$C$485,$C57),"")</f>
        <v/>
      </c>
      <c r="N57" s="24">
        <f>IF(ISNUMBER(AVERAGEIFS(Observed!N$2:N$485,Observed!$A$2:$A$485,$A57,Observed!$C$2:$C$485,$C57)),AVERAGEIFS(Observed!N$2:N$485,Observed!$A$2:$A$485,$A57,Observed!$C$2:$C$485,$C57),"")</f>
        <v>189.94666666666663</v>
      </c>
      <c r="O57" s="24">
        <f>IF(ISNUMBER(AVERAGEIFS(Observed!O$2:O$485,Observed!$A$2:$A$485,$A57,Observed!$C$2:$C$485,$C57)),AVERAGEIFS(Observed!O$2:O$485,Observed!$A$2:$A$485,$A57,Observed!$C$2:$C$485,$C57),"")</f>
        <v>189.94666666666663</v>
      </c>
      <c r="P57" s="24">
        <f>IF(ISNUMBER(AVERAGEIFS(Observed!P$2:P$485,Observed!$A$2:$A$485,$A57,Observed!$C$2:$C$485,$C57)),AVERAGEIFS(Observed!P$2:P$485,Observed!$A$2:$A$485,$A57,Observed!$C$2:$C$485,$C57),"")</f>
        <v>1034.4733333333334</v>
      </c>
      <c r="Q57" s="25" t="str">
        <f>IF(ISNUMBER(AVERAGEIFS(Observed!Q$2:Q$485,Observed!$A$2:$A$485,$A57,Observed!$C$2:$C$485,$C57)),AVERAGEIFS(Observed!Q$2:Q$485,Observed!$A$2:$A$485,$A57,Observed!$C$2:$C$485,$C57),"")</f>
        <v/>
      </c>
      <c r="R57" s="25" t="str">
        <f>IF(ISNUMBER(AVERAGEIFS(Observed!R$2:R$485,Observed!$A$2:$A$485,$A57,Observed!$C$2:$C$485,$C57)),AVERAGEIFS(Observed!R$2:R$485,Observed!$A$2:$A$485,$A57,Observed!$C$2:$C$485,$C57),"")</f>
        <v/>
      </c>
      <c r="S57" s="25" t="str">
        <f>IF(ISNUMBER(AVERAGEIFS(Observed!S$2:S$485,Observed!$A$2:$A$485,$A57,Observed!$C$2:$C$485,$C57)),AVERAGEIFS(Observed!S$2:S$485,Observed!$A$2:$A$485,$A57,Observed!$C$2:$C$485,$C57),"")</f>
        <v/>
      </c>
      <c r="T57" s="24" t="str">
        <f>IF(ISNUMBER(AVERAGEIFS(Observed!T$2:T$485,Observed!$A$2:$A$485,$A57,Observed!$C$2:$C$485,$C57)),AVERAGEIFS(Observed!T$2:T$485,Observed!$A$2:$A$485,$A57,Observed!$C$2:$C$485,$C57),"")</f>
        <v/>
      </c>
      <c r="U57" s="26" t="str">
        <f>IF(ISNUMBER(AVERAGEIFS(Observed!U$2:U$485,Observed!$A$2:$A$485,$A57,Observed!$C$2:$C$485,$C57)),AVERAGEIFS(Observed!U$2:U$485,Observed!$A$2:$A$485,$A57,Observed!$C$2:$C$485,$C57),"")</f>
        <v/>
      </c>
      <c r="V57" s="26" t="str">
        <f>IF(ISNUMBER(AVERAGEIFS(Observed!V$2:V$485,Observed!$A$2:$A$485,$A57,Observed!$C$2:$C$485,$C57)),AVERAGEIFS(Observed!V$2:V$485,Observed!$A$2:$A$485,$A57,Observed!$C$2:$C$485,$C57),"")</f>
        <v/>
      </c>
      <c r="W57" s="24" t="str">
        <f>IF(ISNUMBER(AVERAGEIFS(Observed!W$2:W$485,Observed!$A$2:$A$485,$A57,Observed!$C$2:$C$485,$C57)),AVERAGEIFS(Observed!W$2:W$485,Observed!$A$2:$A$485,$A57,Observed!$C$2:$C$485,$C57),"")</f>
        <v/>
      </c>
      <c r="X57" s="24" t="str">
        <f>IF(ISNUMBER(AVERAGEIFS(Observed!X$2:X$485,Observed!$A$2:$A$485,$A57,Observed!$C$2:$C$485,$C57)),AVERAGEIFS(Observed!X$2:X$485,Observed!$A$2:$A$485,$A57,Observed!$C$2:$C$485,$C57),"")</f>
        <v/>
      </c>
      <c r="Y57" s="24" t="str">
        <f>IF(ISNUMBER(AVERAGEIFS(Observed!Y$2:Y$485,Observed!$A$2:$A$485,$A57,Observed!$C$2:$C$485,$C57)),AVERAGEIFS(Observed!Y$2:Y$485,Observed!$A$2:$A$485,$A57,Observed!$C$2:$C$485,$C57),"")</f>
        <v/>
      </c>
      <c r="Z57" s="24" t="str">
        <f>IF(ISNUMBER(AVERAGEIFS(Observed!Z$2:Z$485,Observed!$A$2:$A$485,$A57,Observed!$C$2:$C$485,$C57)),AVERAGEIFS(Observed!Z$2:Z$485,Observed!$A$2:$A$485,$A57,Observed!$C$2:$C$485,$C57),"")</f>
        <v/>
      </c>
      <c r="AA57" s="24" t="str">
        <f>IF(ISNUMBER(AVERAGEIFS(Observed!AA$2:AA$485,Observed!$A$2:$A$485,$A57,Observed!$C$2:$C$485,$C57)),AVERAGEIFS(Observed!AA$2:AA$485,Observed!$A$2:$A$485,$A57,Observed!$C$2:$C$485,$C57),"")</f>
        <v/>
      </c>
      <c r="AB57" s="24" t="str">
        <f>IF(ISNUMBER(AVERAGEIFS(Observed!AB$2:AB$485,Observed!$A$2:$A$485,$A57,Observed!$C$2:$C$485,$C57)),AVERAGEIFS(Observed!AB$2:AB$485,Observed!$A$2:$A$485,$A57,Observed!$C$2:$C$485,$C57),"")</f>
        <v/>
      </c>
      <c r="AC57" s="24" t="str">
        <f>IF(ISNUMBER(AVERAGEIFS(Observed!AC$2:AC$485,Observed!$A$2:$A$485,$A57,Observed!$C$2:$C$485,$C57)),AVERAGEIFS(Observed!AC$2:AC$485,Observed!$A$2:$A$485,$A57,Observed!$C$2:$C$485,$C57),"")</f>
        <v/>
      </c>
      <c r="AD57" s="24" t="str">
        <f>IF(ISNUMBER(AVERAGEIFS(Observed!AD$2:AD$485,Observed!$A$2:$A$485,$A57,Observed!$C$2:$C$485,$C57)),AVERAGEIFS(Observed!AD$2:AD$485,Observed!$A$2:$A$485,$A57,Observed!$C$2:$C$485,$C57),"")</f>
        <v/>
      </c>
      <c r="AE57" s="24" t="str">
        <f>IF(ISNUMBER(AVERAGEIFS(Observed!AE$2:AE$485,Observed!$A$2:$A$485,$A57,Observed!$C$2:$C$485,$C57)),AVERAGEIFS(Observed!AE$2:AE$485,Observed!$A$2:$A$485,$A57,Observed!$C$2:$C$485,$C57),"")</f>
        <v/>
      </c>
      <c r="AF57" s="25" t="str">
        <f>IF(ISNUMBER(AVERAGEIFS(Observed!AF$2:AF$485,Observed!$A$2:$A$485,$A57,Observed!$C$2:$C$485,$C57)),AVERAGEIFS(Observed!AF$2:AF$485,Observed!$A$2:$A$485,$A57,Observed!$C$2:$C$485,$C57),"")</f>
        <v/>
      </c>
      <c r="AG57" s="25" t="str">
        <f>IF(ISNUMBER(AVERAGEIFS(Observed!AG$2:AG$485,Observed!$A$2:$A$485,$A57,Observed!$C$2:$C$485,$C57)),AVERAGEIFS(Observed!AG$2:AG$485,Observed!$A$2:$A$485,$A57,Observed!$C$2:$C$485,$C57),"")</f>
        <v/>
      </c>
      <c r="AH57" s="25" t="str">
        <f>IF(ISNUMBER(AVERAGEIFS(Observed!AH$2:AH$485,Observed!$A$2:$A$485,$A57,Observed!$C$2:$C$485,$C57)),AVERAGEIFS(Observed!AH$2:AH$485,Observed!$A$2:$A$485,$A57,Observed!$C$2:$C$485,$C57),"")</f>
        <v/>
      </c>
      <c r="AI57" s="24" t="str">
        <f>IF(ISNUMBER(AVERAGEIFS(Observed!AI$2:AI$485,Observed!$A$2:$A$485,$A57,Observed!$C$2:$C$485,$C57)),AVERAGEIFS(Observed!AI$2:AI$485,Observed!$A$2:$A$485,$A57,Observed!$C$2:$C$485,$C57),"")</f>
        <v/>
      </c>
      <c r="AJ57" s="25">
        <f>IF(ISNUMBER(AVERAGEIFS(Observed!AJ$2:AJ$485,Observed!$A$2:$A$485,$A57,Observed!$C$2:$C$485,$C57)),AVERAGEIFS(Observed!AJ$2:AJ$485,Observed!$A$2:$A$485,$A57,Observed!$C$2:$C$485,$C57),"")</f>
        <v>5.6666666666666671E-3</v>
      </c>
      <c r="AK57" s="25">
        <f>IF(ISNUMBER(AVERAGEIFS(Observed!AK$2:AK$485,Observed!$A$2:$A$485,$A57,Observed!$C$2:$C$485,$C57)),AVERAGEIFS(Observed!AK$2:AK$485,Observed!$A$2:$A$485,$A57,Observed!$C$2:$C$485,$C57),"")</f>
        <v>1.7000000000000001E-2</v>
      </c>
      <c r="AL57" s="25">
        <f>IF(ISNUMBER(AVERAGEIFS(Observed!AL$2:AL$485,Observed!$A$2:$A$485,$A57,Observed!$C$2:$C$485,$C57)),AVERAGEIFS(Observed!AL$2:AL$485,Observed!$A$2:$A$485,$A57,Observed!$C$2:$C$485,$C57),"")</f>
        <v>0.19033333333333333</v>
      </c>
      <c r="AM57" s="25">
        <f>IF(ISNUMBER(AVERAGEIFS(Observed!AM$2:AM$485,Observed!$A$2:$A$485,$A57,Observed!$C$2:$C$485,$C57)),AVERAGEIFS(Observed!AM$2:AM$485,Observed!$A$2:$A$485,$A57,Observed!$C$2:$C$485,$C57),"")</f>
        <v>0.20133333333333334</v>
      </c>
      <c r="AN57" s="25">
        <f>IF(ISNUMBER(AVERAGEIFS(Observed!AN$2:AN$485,Observed!$A$2:$A$485,$A57,Observed!$C$2:$C$485,$C57)),AVERAGEIFS(Observed!AN$2:AN$485,Observed!$A$2:$A$485,$A57,Observed!$C$2:$C$485,$C57),"")</f>
        <v>0.58599999999999997</v>
      </c>
      <c r="AO57" s="25" t="str">
        <f>IF(ISNUMBER(AVERAGEIFS(Observed!AO$2:AO$485,Observed!$A$2:$A$485,$A57,Observed!$C$2:$C$485,$C57)),AVERAGEIFS(Observed!AO$2:AO$485,Observed!$A$2:$A$485,$A57,Observed!$C$2:$C$485,$C57),"")</f>
        <v/>
      </c>
      <c r="AP57" s="25">
        <f>IF(ISNUMBER(AVERAGEIFS(Observed!AP$2:AP$485,Observed!$A$2:$A$485,$A57,Observed!$C$2:$C$485,$C57)),AVERAGEIFS(Observed!AP$2:AP$485,Observed!$A$2:$A$485,$A57,Observed!$C$2:$C$485,$C57),"")</f>
        <v>1.2999999999999999E-2</v>
      </c>
      <c r="AQ57" s="24" t="str">
        <f>IF(ISNUMBER(AVERAGEIFS(Observed!AQ$2:AQ$485,Observed!$A$2:$A$485,$A57,Observed!$C$2:$C$485,$C57)),AVERAGEIFS(Observed!AQ$2:AQ$485,Observed!$A$2:$A$485,$A57,Observed!$C$2:$C$485,$C57),"")</f>
        <v/>
      </c>
      <c r="AR57" s="25" t="str">
        <f>IF(ISNUMBER(AVERAGEIFS(Observed!AR$2:AR$485,Observed!$A$2:$A$485,$A57,Observed!$C$2:$C$485,$C57)),AVERAGEIFS(Observed!AR$2:AR$485,Observed!$A$2:$A$485,$A57,Observed!$C$2:$C$485,$C57),"")</f>
        <v/>
      </c>
      <c r="AS57" s="24" t="str">
        <f>IF(ISNUMBER(AVERAGEIFS(Observed!AS$2:AS$485,Observed!$A$2:$A$485,$A57,Observed!$C$2:$C$485,$C57)),AVERAGEIFS(Observed!AS$2:AS$485,Observed!$A$2:$A$485,$A57,Observed!$C$2:$C$485,$C57),"")</f>
        <v/>
      </c>
      <c r="AT57" s="24" t="str">
        <f>IF(ISNUMBER(AVERAGEIFS(Observed!AT$2:AT$485,Observed!$A$2:$A$485,$A57,Observed!$C$2:$C$485,$C57)),AVERAGEIFS(Observed!AT$2:AT$485,Observed!$A$2:$A$485,$A57,Observed!$C$2:$C$485,$C57),"")</f>
        <v/>
      </c>
      <c r="AU57" s="2">
        <f>COUNTIFS(Observed!$A$2:$A$485,$A57,Observed!$C$2:$C$485,$C57)</f>
        <v>3</v>
      </c>
      <c r="AV57" s="2">
        <f>COUNT(M57:AT57)</f>
        <v>9</v>
      </c>
    </row>
    <row r="58" spans="1:48" x14ac:dyDescent="0.25">
      <c r="A58" s="4" t="s">
        <v>27</v>
      </c>
      <c r="B58" t="s">
        <v>25</v>
      </c>
      <c r="C58" s="3">
        <v>42390</v>
      </c>
      <c r="D58">
        <v>1</v>
      </c>
      <c r="E58">
        <v>100</v>
      </c>
      <c r="G58">
        <v>100</v>
      </c>
      <c r="H58" s="2" t="s">
        <v>51</v>
      </c>
      <c r="I58" s="2" t="s">
        <v>22</v>
      </c>
      <c r="J58">
        <v>10</v>
      </c>
      <c r="K58" s="2" t="s">
        <v>21</v>
      </c>
      <c r="L58" s="23" t="str">
        <f>IF(ISNUMBER(AVERAGEIFS(Observed!L$2:L$485,Observed!$A$2:$A$485,$A58,Observed!$C$2:$C$485,$C58)),AVERAGEIFS(Observed!L$2:L$485,Observed!$A$2:$A$485,$A58,Observed!$C$2:$C$485,$C58),"")</f>
        <v/>
      </c>
      <c r="M58" s="24" t="str">
        <f>IF(ISNUMBER(AVERAGEIFS(Observed!M$2:M$485,Observed!$A$2:$A$485,$A58,Observed!$C$2:$C$485,$C58)),AVERAGEIFS(Observed!M$2:M$485,Observed!$A$2:$A$485,$A58,Observed!$C$2:$C$485,$C58),"")</f>
        <v/>
      </c>
      <c r="N58" s="24">
        <f>IF(ISNUMBER(AVERAGEIFS(Observed!N$2:N$485,Observed!$A$2:$A$485,$A58,Observed!$C$2:$C$485,$C58)),AVERAGEIFS(Observed!N$2:N$485,Observed!$A$2:$A$485,$A58,Observed!$C$2:$C$485,$C58),"")</f>
        <v>145.08333333333334</v>
      </c>
      <c r="O58" s="24">
        <f>IF(ISNUMBER(AVERAGEIFS(Observed!O$2:O$485,Observed!$A$2:$A$485,$A58,Observed!$C$2:$C$485,$C58)),AVERAGEIFS(Observed!O$2:O$485,Observed!$A$2:$A$485,$A58,Observed!$C$2:$C$485,$C58),"")</f>
        <v>145.08333333333334</v>
      </c>
      <c r="P58" s="24">
        <f>IF(ISNUMBER(AVERAGEIFS(Observed!P$2:P$485,Observed!$A$2:$A$485,$A58,Observed!$C$2:$C$485,$C58)),AVERAGEIFS(Observed!P$2:P$485,Observed!$A$2:$A$485,$A58,Observed!$C$2:$C$485,$C58),"")</f>
        <v>978.5200000000001</v>
      </c>
      <c r="Q58" s="25" t="str">
        <f>IF(ISNUMBER(AVERAGEIFS(Observed!Q$2:Q$485,Observed!$A$2:$A$485,$A58,Observed!$C$2:$C$485,$C58)),AVERAGEIFS(Observed!Q$2:Q$485,Observed!$A$2:$A$485,$A58,Observed!$C$2:$C$485,$C58),"")</f>
        <v/>
      </c>
      <c r="R58" s="25" t="str">
        <f>IF(ISNUMBER(AVERAGEIFS(Observed!R$2:R$485,Observed!$A$2:$A$485,$A58,Observed!$C$2:$C$485,$C58)),AVERAGEIFS(Observed!R$2:R$485,Observed!$A$2:$A$485,$A58,Observed!$C$2:$C$485,$C58),"")</f>
        <v/>
      </c>
      <c r="S58" s="25" t="str">
        <f>IF(ISNUMBER(AVERAGEIFS(Observed!S$2:S$485,Observed!$A$2:$A$485,$A58,Observed!$C$2:$C$485,$C58)),AVERAGEIFS(Observed!S$2:S$485,Observed!$A$2:$A$485,$A58,Observed!$C$2:$C$485,$C58),"")</f>
        <v/>
      </c>
      <c r="T58" s="24" t="str">
        <f>IF(ISNUMBER(AVERAGEIFS(Observed!T$2:T$485,Observed!$A$2:$A$485,$A58,Observed!$C$2:$C$485,$C58)),AVERAGEIFS(Observed!T$2:T$485,Observed!$A$2:$A$485,$A58,Observed!$C$2:$C$485,$C58),"")</f>
        <v/>
      </c>
      <c r="U58" s="26" t="str">
        <f>IF(ISNUMBER(AVERAGEIFS(Observed!U$2:U$485,Observed!$A$2:$A$485,$A58,Observed!$C$2:$C$485,$C58)),AVERAGEIFS(Observed!U$2:U$485,Observed!$A$2:$A$485,$A58,Observed!$C$2:$C$485,$C58),"")</f>
        <v/>
      </c>
      <c r="V58" s="26" t="str">
        <f>IF(ISNUMBER(AVERAGEIFS(Observed!V$2:V$485,Observed!$A$2:$A$485,$A58,Observed!$C$2:$C$485,$C58)),AVERAGEIFS(Observed!V$2:V$485,Observed!$A$2:$A$485,$A58,Observed!$C$2:$C$485,$C58),"")</f>
        <v/>
      </c>
      <c r="W58" s="24" t="str">
        <f>IF(ISNUMBER(AVERAGEIFS(Observed!W$2:W$485,Observed!$A$2:$A$485,$A58,Observed!$C$2:$C$485,$C58)),AVERAGEIFS(Observed!W$2:W$485,Observed!$A$2:$A$485,$A58,Observed!$C$2:$C$485,$C58),"")</f>
        <v/>
      </c>
      <c r="X58" s="24" t="str">
        <f>IF(ISNUMBER(AVERAGEIFS(Observed!X$2:X$485,Observed!$A$2:$A$485,$A58,Observed!$C$2:$C$485,$C58)),AVERAGEIFS(Observed!X$2:X$485,Observed!$A$2:$A$485,$A58,Observed!$C$2:$C$485,$C58),"")</f>
        <v/>
      </c>
      <c r="Y58" s="24" t="str">
        <f>IF(ISNUMBER(AVERAGEIFS(Observed!Y$2:Y$485,Observed!$A$2:$A$485,$A58,Observed!$C$2:$C$485,$C58)),AVERAGEIFS(Observed!Y$2:Y$485,Observed!$A$2:$A$485,$A58,Observed!$C$2:$C$485,$C58),"")</f>
        <v/>
      </c>
      <c r="Z58" s="24" t="str">
        <f>IF(ISNUMBER(AVERAGEIFS(Observed!Z$2:Z$485,Observed!$A$2:$A$485,$A58,Observed!$C$2:$C$485,$C58)),AVERAGEIFS(Observed!Z$2:Z$485,Observed!$A$2:$A$485,$A58,Observed!$C$2:$C$485,$C58),"")</f>
        <v/>
      </c>
      <c r="AA58" s="24" t="str">
        <f>IF(ISNUMBER(AVERAGEIFS(Observed!AA$2:AA$485,Observed!$A$2:$A$485,$A58,Observed!$C$2:$C$485,$C58)),AVERAGEIFS(Observed!AA$2:AA$485,Observed!$A$2:$A$485,$A58,Observed!$C$2:$C$485,$C58),"")</f>
        <v/>
      </c>
      <c r="AB58" s="24" t="str">
        <f>IF(ISNUMBER(AVERAGEIFS(Observed!AB$2:AB$485,Observed!$A$2:$A$485,$A58,Observed!$C$2:$C$485,$C58)),AVERAGEIFS(Observed!AB$2:AB$485,Observed!$A$2:$A$485,$A58,Observed!$C$2:$C$485,$C58),"")</f>
        <v/>
      </c>
      <c r="AC58" s="24" t="str">
        <f>IF(ISNUMBER(AVERAGEIFS(Observed!AC$2:AC$485,Observed!$A$2:$A$485,$A58,Observed!$C$2:$C$485,$C58)),AVERAGEIFS(Observed!AC$2:AC$485,Observed!$A$2:$A$485,$A58,Observed!$C$2:$C$485,$C58),"")</f>
        <v/>
      </c>
      <c r="AD58" s="24" t="str">
        <f>IF(ISNUMBER(AVERAGEIFS(Observed!AD$2:AD$485,Observed!$A$2:$A$485,$A58,Observed!$C$2:$C$485,$C58)),AVERAGEIFS(Observed!AD$2:AD$485,Observed!$A$2:$A$485,$A58,Observed!$C$2:$C$485,$C58),"")</f>
        <v/>
      </c>
      <c r="AE58" s="24" t="str">
        <f>IF(ISNUMBER(AVERAGEIFS(Observed!AE$2:AE$485,Observed!$A$2:$A$485,$A58,Observed!$C$2:$C$485,$C58)),AVERAGEIFS(Observed!AE$2:AE$485,Observed!$A$2:$A$485,$A58,Observed!$C$2:$C$485,$C58),"")</f>
        <v/>
      </c>
      <c r="AF58" s="25" t="str">
        <f>IF(ISNUMBER(AVERAGEIFS(Observed!AF$2:AF$485,Observed!$A$2:$A$485,$A58,Observed!$C$2:$C$485,$C58)),AVERAGEIFS(Observed!AF$2:AF$485,Observed!$A$2:$A$485,$A58,Observed!$C$2:$C$485,$C58),"")</f>
        <v/>
      </c>
      <c r="AG58" s="25" t="str">
        <f>IF(ISNUMBER(AVERAGEIFS(Observed!AG$2:AG$485,Observed!$A$2:$A$485,$A58,Observed!$C$2:$C$485,$C58)),AVERAGEIFS(Observed!AG$2:AG$485,Observed!$A$2:$A$485,$A58,Observed!$C$2:$C$485,$C58),"")</f>
        <v/>
      </c>
      <c r="AH58" s="25" t="str">
        <f>IF(ISNUMBER(AVERAGEIFS(Observed!AH$2:AH$485,Observed!$A$2:$A$485,$A58,Observed!$C$2:$C$485,$C58)),AVERAGEIFS(Observed!AH$2:AH$485,Observed!$A$2:$A$485,$A58,Observed!$C$2:$C$485,$C58),"")</f>
        <v/>
      </c>
      <c r="AI58" s="24" t="str">
        <f>IF(ISNUMBER(AVERAGEIFS(Observed!AI$2:AI$485,Observed!$A$2:$A$485,$A58,Observed!$C$2:$C$485,$C58)),AVERAGEIFS(Observed!AI$2:AI$485,Observed!$A$2:$A$485,$A58,Observed!$C$2:$C$485,$C58),"")</f>
        <v/>
      </c>
      <c r="AJ58" s="25">
        <f>IF(ISNUMBER(AVERAGEIFS(Observed!AJ$2:AJ$485,Observed!$A$2:$A$485,$A58,Observed!$C$2:$C$485,$C58)),AVERAGEIFS(Observed!AJ$2:AJ$485,Observed!$A$2:$A$485,$A58,Observed!$C$2:$C$485,$C58),"")</f>
        <v>8.666666666666668E-3</v>
      </c>
      <c r="AK58" s="25">
        <f>IF(ISNUMBER(AVERAGEIFS(Observed!AK$2:AK$485,Observed!$A$2:$A$485,$A58,Observed!$C$2:$C$485,$C58)),AVERAGEIFS(Observed!AK$2:AK$485,Observed!$A$2:$A$485,$A58,Observed!$C$2:$C$485,$C58),"")</f>
        <v>2.1000000000000001E-2</v>
      </c>
      <c r="AL58" s="25">
        <f>IF(ISNUMBER(AVERAGEIFS(Observed!AL$2:AL$485,Observed!$A$2:$A$485,$A58,Observed!$C$2:$C$485,$C58)),AVERAGEIFS(Observed!AL$2:AL$485,Observed!$A$2:$A$485,$A58,Observed!$C$2:$C$485,$C58),"")</f>
        <v>0.22199999999999998</v>
      </c>
      <c r="AM58" s="25">
        <f>IF(ISNUMBER(AVERAGEIFS(Observed!AM$2:AM$485,Observed!$A$2:$A$485,$A58,Observed!$C$2:$C$485,$C58)),AVERAGEIFS(Observed!AM$2:AM$485,Observed!$A$2:$A$485,$A58,Observed!$C$2:$C$485,$C58),"")</f>
        <v>0.33300000000000002</v>
      </c>
      <c r="AN58" s="25">
        <f>IF(ISNUMBER(AVERAGEIFS(Observed!AN$2:AN$485,Observed!$A$2:$A$485,$A58,Observed!$C$2:$C$485,$C58)),AVERAGEIFS(Observed!AN$2:AN$485,Observed!$A$2:$A$485,$A58,Observed!$C$2:$C$485,$C58),"")</f>
        <v>0.41733333333333333</v>
      </c>
      <c r="AO58" s="25" t="str">
        <f>IF(ISNUMBER(AVERAGEIFS(Observed!AO$2:AO$485,Observed!$A$2:$A$485,$A58,Observed!$C$2:$C$485,$C58)),AVERAGEIFS(Observed!AO$2:AO$485,Observed!$A$2:$A$485,$A58,Observed!$C$2:$C$485,$C58),"")</f>
        <v/>
      </c>
      <c r="AP58" s="25">
        <f>IF(ISNUMBER(AVERAGEIFS(Observed!AP$2:AP$485,Observed!$A$2:$A$485,$A58,Observed!$C$2:$C$485,$C58)),AVERAGEIFS(Observed!AP$2:AP$485,Observed!$A$2:$A$485,$A58,Observed!$C$2:$C$485,$C58),"")</f>
        <v>2.6666666666666666E-3</v>
      </c>
      <c r="AQ58" s="24" t="str">
        <f>IF(ISNUMBER(AVERAGEIFS(Observed!AQ$2:AQ$485,Observed!$A$2:$A$485,$A58,Observed!$C$2:$C$485,$C58)),AVERAGEIFS(Observed!AQ$2:AQ$485,Observed!$A$2:$A$485,$A58,Observed!$C$2:$C$485,$C58),"")</f>
        <v/>
      </c>
      <c r="AR58" s="25" t="str">
        <f>IF(ISNUMBER(AVERAGEIFS(Observed!AR$2:AR$485,Observed!$A$2:$A$485,$A58,Observed!$C$2:$C$485,$C58)),AVERAGEIFS(Observed!AR$2:AR$485,Observed!$A$2:$A$485,$A58,Observed!$C$2:$C$485,$C58),"")</f>
        <v/>
      </c>
      <c r="AS58" s="24" t="str">
        <f>IF(ISNUMBER(AVERAGEIFS(Observed!AS$2:AS$485,Observed!$A$2:$A$485,$A58,Observed!$C$2:$C$485,$C58)),AVERAGEIFS(Observed!AS$2:AS$485,Observed!$A$2:$A$485,$A58,Observed!$C$2:$C$485,$C58),"")</f>
        <v/>
      </c>
      <c r="AT58" s="24" t="str">
        <f>IF(ISNUMBER(AVERAGEIFS(Observed!AT$2:AT$485,Observed!$A$2:$A$485,$A58,Observed!$C$2:$C$485,$C58)),AVERAGEIFS(Observed!AT$2:AT$485,Observed!$A$2:$A$485,$A58,Observed!$C$2:$C$485,$C58),"")</f>
        <v/>
      </c>
      <c r="AU58" s="2">
        <f>COUNTIFS(Observed!$A$2:$A$485,$A58,Observed!$C$2:$C$485,$C58)</f>
        <v>3</v>
      </c>
      <c r="AV58" s="2">
        <f>COUNT(M58:AT58)</f>
        <v>9</v>
      </c>
    </row>
    <row r="59" spans="1:48" x14ac:dyDescent="0.25">
      <c r="A59" s="4" t="s">
        <v>24</v>
      </c>
      <c r="B59" t="s">
        <v>25</v>
      </c>
      <c r="C59" s="3">
        <v>42390</v>
      </c>
      <c r="D59">
        <v>1</v>
      </c>
      <c r="E59">
        <v>200</v>
      </c>
      <c r="G59">
        <v>200</v>
      </c>
      <c r="H59" s="2" t="s">
        <v>51</v>
      </c>
      <c r="I59" s="2" t="s">
        <v>22</v>
      </c>
      <c r="J59">
        <v>10</v>
      </c>
      <c r="K59" s="2" t="s">
        <v>21</v>
      </c>
      <c r="L59" s="23" t="str">
        <f>IF(ISNUMBER(AVERAGEIFS(Observed!L$2:L$485,Observed!$A$2:$A$485,$A59,Observed!$C$2:$C$485,$C59)),AVERAGEIFS(Observed!L$2:L$485,Observed!$A$2:$A$485,$A59,Observed!$C$2:$C$485,$C59),"")</f>
        <v/>
      </c>
      <c r="M59" s="24" t="str">
        <f>IF(ISNUMBER(AVERAGEIFS(Observed!M$2:M$485,Observed!$A$2:$A$485,$A59,Observed!$C$2:$C$485,$C59)),AVERAGEIFS(Observed!M$2:M$485,Observed!$A$2:$A$485,$A59,Observed!$C$2:$C$485,$C59),"")</f>
        <v/>
      </c>
      <c r="N59" s="24">
        <f>IF(ISNUMBER(AVERAGEIFS(Observed!N$2:N$485,Observed!$A$2:$A$485,$A59,Observed!$C$2:$C$485,$C59)),AVERAGEIFS(Observed!N$2:N$485,Observed!$A$2:$A$485,$A59,Observed!$C$2:$C$485,$C59),"")</f>
        <v>178.96</v>
      </c>
      <c r="O59" s="24">
        <f>IF(ISNUMBER(AVERAGEIFS(Observed!O$2:O$485,Observed!$A$2:$A$485,$A59,Observed!$C$2:$C$485,$C59)),AVERAGEIFS(Observed!O$2:O$485,Observed!$A$2:$A$485,$A59,Observed!$C$2:$C$485,$C59),"")</f>
        <v>178.96</v>
      </c>
      <c r="P59" s="24">
        <f>IF(ISNUMBER(AVERAGEIFS(Observed!P$2:P$485,Observed!$A$2:$A$485,$A59,Observed!$C$2:$C$485,$C59)),AVERAGEIFS(Observed!P$2:P$485,Observed!$A$2:$A$485,$A59,Observed!$C$2:$C$485,$C59),"")</f>
        <v>1253.0266666666666</v>
      </c>
      <c r="Q59" s="25" t="str">
        <f>IF(ISNUMBER(AVERAGEIFS(Observed!Q$2:Q$485,Observed!$A$2:$A$485,$A59,Observed!$C$2:$C$485,$C59)),AVERAGEIFS(Observed!Q$2:Q$485,Observed!$A$2:$A$485,$A59,Observed!$C$2:$C$485,$C59),"")</f>
        <v/>
      </c>
      <c r="R59" s="25" t="str">
        <f>IF(ISNUMBER(AVERAGEIFS(Observed!R$2:R$485,Observed!$A$2:$A$485,$A59,Observed!$C$2:$C$485,$C59)),AVERAGEIFS(Observed!R$2:R$485,Observed!$A$2:$A$485,$A59,Observed!$C$2:$C$485,$C59),"")</f>
        <v/>
      </c>
      <c r="S59" s="25" t="str">
        <f>IF(ISNUMBER(AVERAGEIFS(Observed!S$2:S$485,Observed!$A$2:$A$485,$A59,Observed!$C$2:$C$485,$C59)),AVERAGEIFS(Observed!S$2:S$485,Observed!$A$2:$A$485,$A59,Observed!$C$2:$C$485,$C59),"")</f>
        <v/>
      </c>
      <c r="T59" s="24" t="str">
        <f>IF(ISNUMBER(AVERAGEIFS(Observed!T$2:T$485,Observed!$A$2:$A$485,$A59,Observed!$C$2:$C$485,$C59)),AVERAGEIFS(Observed!T$2:T$485,Observed!$A$2:$A$485,$A59,Observed!$C$2:$C$485,$C59),"")</f>
        <v/>
      </c>
      <c r="U59" s="26" t="str">
        <f>IF(ISNUMBER(AVERAGEIFS(Observed!U$2:U$485,Observed!$A$2:$A$485,$A59,Observed!$C$2:$C$485,$C59)),AVERAGEIFS(Observed!U$2:U$485,Observed!$A$2:$A$485,$A59,Observed!$C$2:$C$485,$C59),"")</f>
        <v/>
      </c>
      <c r="V59" s="26" t="str">
        <f>IF(ISNUMBER(AVERAGEIFS(Observed!V$2:V$485,Observed!$A$2:$A$485,$A59,Observed!$C$2:$C$485,$C59)),AVERAGEIFS(Observed!V$2:V$485,Observed!$A$2:$A$485,$A59,Observed!$C$2:$C$485,$C59),"")</f>
        <v/>
      </c>
      <c r="W59" s="24" t="str">
        <f>IF(ISNUMBER(AVERAGEIFS(Observed!W$2:W$485,Observed!$A$2:$A$485,$A59,Observed!$C$2:$C$485,$C59)),AVERAGEIFS(Observed!W$2:W$485,Observed!$A$2:$A$485,$A59,Observed!$C$2:$C$485,$C59),"")</f>
        <v/>
      </c>
      <c r="X59" s="24" t="str">
        <f>IF(ISNUMBER(AVERAGEIFS(Observed!X$2:X$485,Observed!$A$2:$A$485,$A59,Observed!$C$2:$C$485,$C59)),AVERAGEIFS(Observed!X$2:X$485,Observed!$A$2:$A$485,$A59,Observed!$C$2:$C$485,$C59),"")</f>
        <v/>
      </c>
      <c r="Y59" s="24" t="str">
        <f>IF(ISNUMBER(AVERAGEIFS(Observed!Y$2:Y$485,Observed!$A$2:$A$485,$A59,Observed!$C$2:$C$485,$C59)),AVERAGEIFS(Observed!Y$2:Y$485,Observed!$A$2:$A$485,$A59,Observed!$C$2:$C$485,$C59),"")</f>
        <v/>
      </c>
      <c r="Z59" s="24" t="str">
        <f>IF(ISNUMBER(AVERAGEIFS(Observed!Z$2:Z$485,Observed!$A$2:$A$485,$A59,Observed!$C$2:$C$485,$C59)),AVERAGEIFS(Observed!Z$2:Z$485,Observed!$A$2:$A$485,$A59,Observed!$C$2:$C$485,$C59),"")</f>
        <v/>
      </c>
      <c r="AA59" s="24" t="str">
        <f>IF(ISNUMBER(AVERAGEIFS(Observed!AA$2:AA$485,Observed!$A$2:$A$485,$A59,Observed!$C$2:$C$485,$C59)),AVERAGEIFS(Observed!AA$2:AA$485,Observed!$A$2:$A$485,$A59,Observed!$C$2:$C$485,$C59),"")</f>
        <v/>
      </c>
      <c r="AB59" s="24" t="str">
        <f>IF(ISNUMBER(AVERAGEIFS(Observed!AB$2:AB$485,Observed!$A$2:$A$485,$A59,Observed!$C$2:$C$485,$C59)),AVERAGEIFS(Observed!AB$2:AB$485,Observed!$A$2:$A$485,$A59,Observed!$C$2:$C$485,$C59),"")</f>
        <v/>
      </c>
      <c r="AC59" s="24" t="str">
        <f>IF(ISNUMBER(AVERAGEIFS(Observed!AC$2:AC$485,Observed!$A$2:$A$485,$A59,Observed!$C$2:$C$485,$C59)),AVERAGEIFS(Observed!AC$2:AC$485,Observed!$A$2:$A$485,$A59,Observed!$C$2:$C$485,$C59),"")</f>
        <v/>
      </c>
      <c r="AD59" s="24" t="str">
        <f>IF(ISNUMBER(AVERAGEIFS(Observed!AD$2:AD$485,Observed!$A$2:$A$485,$A59,Observed!$C$2:$C$485,$C59)),AVERAGEIFS(Observed!AD$2:AD$485,Observed!$A$2:$A$485,$A59,Observed!$C$2:$C$485,$C59),"")</f>
        <v/>
      </c>
      <c r="AE59" s="24" t="str">
        <f>IF(ISNUMBER(AVERAGEIFS(Observed!AE$2:AE$485,Observed!$A$2:$A$485,$A59,Observed!$C$2:$C$485,$C59)),AVERAGEIFS(Observed!AE$2:AE$485,Observed!$A$2:$A$485,$A59,Observed!$C$2:$C$485,$C59),"")</f>
        <v/>
      </c>
      <c r="AF59" s="25" t="str">
        <f>IF(ISNUMBER(AVERAGEIFS(Observed!AF$2:AF$485,Observed!$A$2:$A$485,$A59,Observed!$C$2:$C$485,$C59)),AVERAGEIFS(Observed!AF$2:AF$485,Observed!$A$2:$A$485,$A59,Observed!$C$2:$C$485,$C59),"")</f>
        <v/>
      </c>
      <c r="AG59" s="25" t="str">
        <f>IF(ISNUMBER(AVERAGEIFS(Observed!AG$2:AG$485,Observed!$A$2:$A$485,$A59,Observed!$C$2:$C$485,$C59)),AVERAGEIFS(Observed!AG$2:AG$485,Observed!$A$2:$A$485,$A59,Observed!$C$2:$C$485,$C59),"")</f>
        <v/>
      </c>
      <c r="AH59" s="25" t="str">
        <f>IF(ISNUMBER(AVERAGEIFS(Observed!AH$2:AH$485,Observed!$A$2:$A$485,$A59,Observed!$C$2:$C$485,$C59)),AVERAGEIFS(Observed!AH$2:AH$485,Observed!$A$2:$A$485,$A59,Observed!$C$2:$C$485,$C59),"")</f>
        <v/>
      </c>
      <c r="AI59" s="24" t="str">
        <f>IF(ISNUMBER(AVERAGEIFS(Observed!AI$2:AI$485,Observed!$A$2:$A$485,$A59,Observed!$C$2:$C$485,$C59)),AVERAGEIFS(Observed!AI$2:AI$485,Observed!$A$2:$A$485,$A59,Observed!$C$2:$C$485,$C59),"")</f>
        <v/>
      </c>
      <c r="AJ59" s="25">
        <f>IF(ISNUMBER(AVERAGEIFS(Observed!AJ$2:AJ$485,Observed!$A$2:$A$485,$A59,Observed!$C$2:$C$485,$C59)),AVERAGEIFS(Observed!AJ$2:AJ$485,Observed!$A$2:$A$485,$A59,Observed!$C$2:$C$485,$C59),"")</f>
        <v>5.6666666666666671E-3</v>
      </c>
      <c r="AK59" s="25">
        <f>IF(ISNUMBER(AVERAGEIFS(Observed!AK$2:AK$485,Observed!$A$2:$A$485,$A59,Observed!$C$2:$C$485,$C59)),AVERAGEIFS(Observed!AK$2:AK$485,Observed!$A$2:$A$485,$A59,Observed!$C$2:$C$485,$C59),"")</f>
        <v>5.0000000000000001E-3</v>
      </c>
      <c r="AL59" s="25">
        <f>IF(ISNUMBER(AVERAGEIFS(Observed!AL$2:AL$485,Observed!$A$2:$A$485,$A59,Observed!$C$2:$C$485,$C59)),AVERAGEIFS(Observed!AL$2:AL$485,Observed!$A$2:$A$485,$A59,Observed!$C$2:$C$485,$C59),"")</f>
        <v>0.27933333333333338</v>
      </c>
      <c r="AM59" s="25">
        <f>IF(ISNUMBER(AVERAGEIFS(Observed!AM$2:AM$485,Observed!$A$2:$A$485,$A59,Observed!$C$2:$C$485,$C59)),AVERAGEIFS(Observed!AM$2:AM$485,Observed!$A$2:$A$485,$A59,Observed!$C$2:$C$485,$C59),"")</f>
        <v>0.33</v>
      </c>
      <c r="AN59" s="25">
        <f>IF(ISNUMBER(AVERAGEIFS(Observed!AN$2:AN$485,Observed!$A$2:$A$485,$A59,Observed!$C$2:$C$485,$C59)),AVERAGEIFS(Observed!AN$2:AN$485,Observed!$A$2:$A$485,$A59,Observed!$C$2:$C$485,$C59),"")</f>
        <v>0.37633333333333335</v>
      </c>
      <c r="AO59" s="25" t="str">
        <f>IF(ISNUMBER(AVERAGEIFS(Observed!AO$2:AO$485,Observed!$A$2:$A$485,$A59,Observed!$C$2:$C$485,$C59)),AVERAGEIFS(Observed!AO$2:AO$485,Observed!$A$2:$A$485,$A59,Observed!$C$2:$C$485,$C59),"")</f>
        <v/>
      </c>
      <c r="AP59" s="25">
        <f>IF(ISNUMBER(AVERAGEIFS(Observed!AP$2:AP$485,Observed!$A$2:$A$485,$A59,Observed!$C$2:$C$485,$C59)),AVERAGEIFS(Observed!AP$2:AP$485,Observed!$A$2:$A$485,$A59,Observed!$C$2:$C$485,$C59),"")</f>
        <v>4.0000000000000001E-3</v>
      </c>
      <c r="AQ59" s="24" t="str">
        <f>IF(ISNUMBER(AVERAGEIFS(Observed!AQ$2:AQ$485,Observed!$A$2:$A$485,$A59,Observed!$C$2:$C$485,$C59)),AVERAGEIFS(Observed!AQ$2:AQ$485,Observed!$A$2:$A$485,$A59,Observed!$C$2:$C$485,$C59),"")</f>
        <v/>
      </c>
      <c r="AR59" s="25" t="str">
        <f>IF(ISNUMBER(AVERAGEIFS(Observed!AR$2:AR$485,Observed!$A$2:$A$485,$A59,Observed!$C$2:$C$485,$C59)),AVERAGEIFS(Observed!AR$2:AR$485,Observed!$A$2:$A$485,$A59,Observed!$C$2:$C$485,$C59),"")</f>
        <v/>
      </c>
      <c r="AS59" s="24" t="str">
        <f>IF(ISNUMBER(AVERAGEIFS(Observed!AS$2:AS$485,Observed!$A$2:$A$485,$A59,Observed!$C$2:$C$485,$C59)),AVERAGEIFS(Observed!AS$2:AS$485,Observed!$A$2:$A$485,$A59,Observed!$C$2:$C$485,$C59),"")</f>
        <v/>
      </c>
      <c r="AT59" s="24" t="str">
        <f>IF(ISNUMBER(AVERAGEIFS(Observed!AT$2:AT$485,Observed!$A$2:$A$485,$A59,Observed!$C$2:$C$485,$C59)),AVERAGEIFS(Observed!AT$2:AT$485,Observed!$A$2:$A$485,$A59,Observed!$C$2:$C$485,$C59),"")</f>
        <v/>
      </c>
      <c r="AU59" s="2">
        <f>COUNTIFS(Observed!$A$2:$A$485,$A59,Observed!$C$2:$C$485,$C59)</f>
        <v>3</v>
      </c>
      <c r="AV59" s="2">
        <f>COUNT(M59:AT59)</f>
        <v>9</v>
      </c>
    </row>
    <row r="60" spans="1:48" x14ac:dyDescent="0.25">
      <c r="A60" s="4" t="s">
        <v>30</v>
      </c>
      <c r="B60" t="s">
        <v>25</v>
      </c>
      <c r="C60" s="3">
        <v>42390</v>
      </c>
      <c r="D60">
        <v>1</v>
      </c>
      <c r="E60">
        <v>350</v>
      </c>
      <c r="G60">
        <v>350</v>
      </c>
      <c r="H60" s="2" t="s">
        <v>51</v>
      </c>
      <c r="I60" s="2" t="s">
        <v>22</v>
      </c>
      <c r="J60">
        <v>10</v>
      </c>
      <c r="K60" s="2" t="s">
        <v>21</v>
      </c>
      <c r="L60" s="23" t="str">
        <f>IF(ISNUMBER(AVERAGEIFS(Observed!L$2:L$485,Observed!$A$2:$A$485,$A60,Observed!$C$2:$C$485,$C60)),AVERAGEIFS(Observed!L$2:L$485,Observed!$A$2:$A$485,$A60,Observed!$C$2:$C$485,$C60),"")</f>
        <v/>
      </c>
      <c r="M60" s="24" t="str">
        <f>IF(ISNUMBER(AVERAGEIFS(Observed!M$2:M$485,Observed!$A$2:$A$485,$A60,Observed!$C$2:$C$485,$C60)),AVERAGEIFS(Observed!M$2:M$485,Observed!$A$2:$A$485,$A60,Observed!$C$2:$C$485,$C60),"")</f>
        <v/>
      </c>
      <c r="N60" s="24">
        <f>IF(ISNUMBER(AVERAGEIFS(Observed!N$2:N$485,Observed!$A$2:$A$485,$A60,Observed!$C$2:$C$485,$C60)),AVERAGEIFS(Observed!N$2:N$485,Observed!$A$2:$A$485,$A60,Observed!$C$2:$C$485,$C60),"")</f>
        <v>155.41666666666666</v>
      </c>
      <c r="O60" s="24">
        <f>IF(ISNUMBER(AVERAGEIFS(Observed!O$2:O$485,Observed!$A$2:$A$485,$A60,Observed!$C$2:$C$485,$C60)),AVERAGEIFS(Observed!O$2:O$485,Observed!$A$2:$A$485,$A60,Observed!$C$2:$C$485,$C60),"")</f>
        <v>155.41666666666666</v>
      </c>
      <c r="P60" s="24">
        <f>IF(ISNUMBER(AVERAGEIFS(Observed!P$2:P$485,Observed!$A$2:$A$485,$A60,Observed!$C$2:$C$485,$C60)),AVERAGEIFS(Observed!P$2:P$485,Observed!$A$2:$A$485,$A60,Observed!$C$2:$C$485,$C60),"")</f>
        <v>1203.55</v>
      </c>
      <c r="Q60" s="25" t="str">
        <f>IF(ISNUMBER(AVERAGEIFS(Observed!Q$2:Q$485,Observed!$A$2:$A$485,$A60,Observed!$C$2:$C$485,$C60)),AVERAGEIFS(Observed!Q$2:Q$485,Observed!$A$2:$A$485,$A60,Observed!$C$2:$C$485,$C60),"")</f>
        <v/>
      </c>
      <c r="R60" s="25" t="str">
        <f>IF(ISNUMBER(AVERAGEIFS(Observed!R$2:R$485,Observed!$A$2:$A$485,$A60,Observed!$C$2:$C$485,$C60)),AVERAGEIFS(Observed!R$2:R$485,Observed!$A$2:$A$485,$A60,Observed!$C$2:$C$485,$C60),"")</f>
        <v/>
      </c>
      <c r="S60" s="25" t="str">
        <f>IF(ISNUMBER(AVERAGEIFS(Observed!S$2:S$485,Observed!$A$2:$A$485,$A60,Observed!$C$2:$C$485,$C60)),AVERAGEIFS(Observed!S$2:S$485,Observed!$A$2:$A$485,$A60,Observed!$C$2:$C$485,$C60),"")</f>
        <v/>
      </c>
      <c r="T60" s="24" t="str">
        <f>IF(ISNUMBER(AVERAGEIFS(Observed!T$2:T$485,Observed!$A$2:$A$485,$A60,Observed!$C$2:$C$485,$C60)),AVERAGEIFS(Observed!T$2:T$485,Observed!$A$2:$A$485,$A60,Observed!$C$2:$C$485,$C60),"")</f>
        <v/>
      </c>
      <c r="U60" s="26" t="str">
        <f>IF(ISNUMBER(AVERAGEIFS(Observed!U$2:U$485,Observed!$A$2:$A$485,$A60,Observed!$C$2:$C$485,$C60)),AVERAGEIFS(Observed!U$2:U$485,Observed!$A$2:$A$485,$A60,Observed!$C$2:$C$485,$C60),"")</f>
        <v/>
      </c>
      <c r="V60" s="26" t="str">
        <f>IF(ISNUMBER(AVERAGEIFS(Observed!V$2:V$485,Observed!$A$2:$A$485,$A60,Observed!$C$2:$C$485,$C60)),AVERAGEIFS(Observed!V$2:V$485,Observed!$A$2:$A$485,$A60,Observed!$C$2:$C$485,$C60),"")</f>
        <v/>
      </c>
      <c r="W60" s="24" t="str">
        <f>IF(ISNUMBER(AVERAGEIFS(Observed!W$2:W$485,Observed!$A$2:$A$485,$A60,Observed!$C$2:$C$485,$C60)),AVERAGEIFS(Observed!W$2:W$485,Observed!$A$2:$A$485,$A60,Observed!$C$2:$C$485,$C60),"")</f>
        <v/>
      </c>
      <c r="X60" s="24" t="str">
        <f>IF(ISNUMBER(AVERAGEIFS(Observed!X$2:X$485,Observed!$A$2:$A$485,$A60,Observed!$C$2:$C$485,$C60)),AVERAGEIFS(Observed!X$2:X$485,Observed!$A$2:$A$485,$A60,Observed!$C$2:$C$485,$C60),"")</f>
        <v/>
      </c>
      <c r="Y60" s="24" t="str">
        <f>IF(ISNUMBER(AVERAGEIFS(Observed!Y$2:Y$485,Observed!$A$2:$A$485,$A60,Observed!$C$2:$C$485,$C60)),AVERAGEIFS(Observed!Y$2:Y$485,Observed!$A$2:$A$485,$A60,Observed!$C$2:$C$485,$C60),"")</f>
        <v/>
      </c>
      <c r="Z60" s="24" t="str">
        <f>IF(ISNUMBER(AVERAGEIFS(Observed!Z$2:Z$485,Observed!$A$2:$A$485,$A60,Observed!$C$2:$C$485,$C60)),AVERAGEIFS(Observed!Z$2:Z$485,Observed!$A$2:$A$485,$A60,Observed!$C$2:$C$485,$C60),"")</f>
        <v/>
      </c>
      <c r="AA60" s="24" t="str">
        <f>IF(ISNUMBER(AVERAGEIFS(Observed!AA$2:AA$485,Observed!$A$2:$A$485,$A60,Observed!$C$2:$C$485,$C60)),AVERAGEIFS(Observed!AA$2:AA$485,Observed!$A$2:$A$485,$A60,Observed!$C$2:$C$485,$C60),"")</f>
        <v/>
      </c>
      <c r="AB60" s="24" t="str">
        <f>IF(ISNUMBER(AVERAGEIFS(Observed!AB$2:AB$485,Observed!$A$2:$A$485,$A60,Observed!$C$2:$C$485,$C60)),AVERAGEIFS(Observed!AB$2:AB$485,Observed!$A$2:$A$485,$A60,Observed!$C$2:$C$485,$C60),"")</f>
        <v/>
      </c>
      <c r="AC60" s="24" t="str">
        <f>IF(ISNUMBER(AVERAGEIFS(Observed!AC$2:AC$485,Observed!$A$2:$A$485,$A60,Observed!$C$2:$C$485,$C60)),AVERAGEIFS(Observed!AC$2:AC$485,Observed!$A$2:$A$485,$A60,Observed!$C$2:$C$485,$C60),"")</f>
        <v/>
      </c>
      <c r="AD60" s="24" t="str">
        <f>IF(ISNUMBER(AVERAGEIFS(Observed!AD$2:AD$485,Observed!$A$2:$A$485,$A60,Observed!$C$2:$C$485,$C60)),AVERAGEIFS(Observed!AD$2:AD$485,Observed!$A$2:$A$485,$A60,Observed!$C$2:$C$485,$C60),"")</f>
        <v/>
      </c>
      <c r="AE60" s="24" t="str">
        <f>IF(ISNUMBER(AVERAGEIFS(Observed!AE$2:AE$485,Observed!$A$2:$A$485,$A60,Observed!$C$2:$C$485,$C60)),AVERAGEIFS(Observed!AE$2:AE$485,Observed!$A$2:$A$485,$A60,Observed!$C$2:$C$485,$C60),"")</f>
        <v/>
      </c>
      <c r="AF60" s="25" t="str">
        <f>IF(ISNUMBER(AVERAGEIFS(Observed!AF$2:AF$485,Observed!$A$2:$A$485,$A60,Observed!$C$2:$C$485,$C60)),AVERAGEIFS(Observed!AF$2:AF$485,Observed!$A$2:$A$485,$A60,Observed!$C$2:$C$485,$C60),"")</f>
        <v/>
      </c>
      <c r="AG60" s="25" t="str">
        <f>IF(ISNUMBER(AVERAGEIFS(Observed!AG$2:AG$485,Observed!$A$2:$A$485,$A60,Observed!$C$2:$C$485,$C60)),AVERAGEIFS(Observed!AG$2:AG$485,Observed!$A$2:$A$485,$A60,Observed!$C$2:$C$485,$C60),"")</f>
        <v/>
      </c>
      <c r="AH60" s="25" t="str">
        <f>IF(ISNUMBER(AVERAGEIFS(Observed!AH$2:AH$485,Observed!$A$2:$A$485,$A60,Observed!$C$2:$C$485,$C60)),AVERAGEIFS(Observed!AH$2:AH$485,Observed!$A$2:$A$485,$A60,Observed!$C$2:$C$485,$C60),"")</f>
        <v/>
      </c>
      <c r="AI60" s="24" t="str">
        <f>IF(ISNUMBER(AVERAGEIFS(Observed!AI$2:AI$485,Observed!$A$2:$A$485,$A60,Observed!$C$2:$C$485,$C60)),AVERAGEIFS(Observed!AI$2:AI$485,Observed!$A$2:$A$485,$A60,Observed!$C$2:$C$485,$C60),"")</f>
        <v/>
      </c>
      <c r="AJ60" s="25">
        <f>IF(ISNUMBER(AVERAGEIFS(Observed!AJ$2:AJ$485,Observed!$A$2:$A$485,$A60,Observed!$C$2:$C$485,$C60)),AVERAGEIFS(Observed!AJ$2:AJ$485,Observed!$A$2:$A$485,$A60,Observed!$C$2:$C$485,$C60),"")</f>
        <v>6.3333333333333332E-3</v>
      </c>
      <c r="AK60" s="25">
        <f>IF(ISNUMBER(AVERAGEIFS(Observed!AK$2:AK$485,Observed!$A$2:$A$485,$A60,Observed!$C$2:$C$485,$C60)),AVERAGEIFS(Observed!AK$2:AK$485,Observed!$A$2:$A$485,$A60,Observed!$C$2:$C$485,$C60),"")</f>
        <v>4.5000000000000005E-3</v>
      </c>
      <c r="AL60" s="25">
        <f>IF(ISNUMBER(AVERAGEIFS(Observed!AL$2:AL$485,Observed!$A$2:$A$485,$A60,Observed!$C$2:$C$485,$C60)),AVERAGEIFS(Observed!AL$2:AL$485,Observed!$A$2:$A$485,$A60,Observed!$C$2:$C$485,$C60),"")</f>
        <v>0.37266666666666665</v>
      </c>
      <c r="AM60" s="25">
        <f>IF(ISNUMBER(AVERAGEIFS(Observed!AM$2:AM$485,Observed!$A$2:$A$485,$A60,Observed!$C$2:$C$485,$C60)),AVERAGEIFS(Observed!AM$2:AM$485,Observed!$A$2:$A$485,$A60,Observed!$C$2:$C$485,$C60),"")</f>
        <v>0.371</v>
      </c>
      <c r="AN60" s="25">
        <f>IF(ISNUMBER(AVERAGEIFS(Observed!AN$2:AN$485,Observed!$A$2:$A$485,$A60,Observed!$C$2:$C$485,$C60)),AVERAGEIFS(Observed!AN$2:AN$485,Observed!$A$2:$A$485,$A60,Observed!$C$2:$C$485,$C60),"")</f>
        <v>0.24133333333333337</v>
      </c>
      <c r="AO60" s="25" t="str">
        <f>IF(ISNUMBER(AVERAGEIFS(Observed!AO$2:AO$485,Observed!$A$2:$A$485,$A60,Observed!$C$2:$C$485,$C60)),AVERAGEIFS(Observed!AO$2:AO$485,Observed!$A$2:$A$485,$A60,Observed!$C$2:$C$485,$C60),"")</f>
        <v/>
      </c>
      <c r="AP60" s="25">
        <f>IF(ISNUMBER(AVERAGEIFS(Observed!AP$2:AP$485,Observed!$A$2:$A$485,$A60,Observed!$C$2:$C$485,$C60)),AVERAGEIFS(Observed!AP$2:AP$485,Observed!$A$2:$A$485,$A60,Observed!$C$2:$C$485,$C60),"")</f>
        <v>5.0000000000000001E-3</v>
      </c>
      <c r="AQ60" s="24" t="str">
        <f>IF(ISNUMBER(AVERAGEIFS(Observed!AQ$2:AQ$485,Observed!$A$2:$A$485,$A60,Observed!$C$2:$C$485,$C60)),AVERAGEIFS(Observed!AQ$2:AQ$485,Observed!$A$2:$A$485,$A60,Observed!$C$2:$C$485,$C60),"")</f>
        <v/>
      </c>
      <c r="AR60" s="25" t="str">
        <f>IF(ISNUMBER(AVERAGEIFS(Observed!AR$2:AR$485,Observed!$A$2:$A$485,$A60,Observed!$C$2:$C$485,$C60)),AVERAGEIFS(Observed!AR$2:AR$485,Observed!$A$2:$A$485,$A60,Observed!$C$2:$C$485,$C60),"")</f>
        <v/>
      </c>
      <c r="AS60" s="24" t="str">
        <f>IF(ISNUMBER(AVERAGEIFS(Observed!AS$2:AS$485,Observed!$A$2:$A$485,$A60,Observed!$C$2:$C$485,$C60)),AVERAGEIFS(Observed!AS$2:AS$485,Observed!$A$2:$A$485,$A60,Observed!$C$2:$C$485,$C60),"")</f>
        <v/>
      </c>
      <c r="AT60" s="24" t="str">
        <f>IF(ISNUMBER(AVERAGEIFS(Observed!AT$2:AT$485,Observed!$A$2:$A$485,$A60,Observed!$C$2:$C$485,$C60)),AVERAGEIFS(Observed!AT$2:AT$485,Observed!$A$2:$A$485,$A60,Observed!$C$2:$C$485,$C60),"")</f>
        <v/>
      </c>
      <c r="AU60" s="2">
        <f>COUNTIFS(Observed!$A$2:$A$485,$A60,Observed!$C$2:$C$485,$C60)</f>
        <v>3</v>
      </c>
      <c r="AV60" s="2">
        <f>COUNT(M60:AT60)</f>
        <v>9</v>
      </c>
    </row>
    <row r="61" spans="1:48" x14ac:dyDescent="0.25">
      <c r="A61" s="4" t="s">
        <v>29</v>
      </c>
      <c r="B61" t="s">
        <v>25</v>
      </c>
      <c r="C61" s="3">
        <v>42390</v>
      </c>
      <c r="D61">
        <v>1</v>
      </c>
      <c r="E61">
        <v>500</v>
      </c>
      <c r="G61">
        <v>500</v>
      </c>
      <c r="H61" s="2" t="s">
        <v>51</v>
      </c>
      <c r="I61" s="2" t="s">
        <v>22</v>
      </c>
      <c r="J61">
        <v>10</v>
      </c>
      <c r="K61" s="2" t="s">
        <v>21</v>
      </c>
      <c r="L61" s="23" t="str">
        <f>IF(ISNUMBER(AVERAGEIFS(Observed!L$2:L$485,Observed!$A$2:$A$485,$A61,Observed!$C$2:$C$485,$C61)),AVERAGEIFS(Observed!L$2:L$485,Observed!$A$2:$A$485,$A61,Observed!$C$2:$C$485,$C61),"")</f>
        <v/>
      </c>
      <c r="M61" s="24" t="str">
        <f>IF(ISNUMBER(AVERAGEIFS(Observed!M$2:M$485,Observed!$A$2:$A$485,$A61,Observed!$C$2:$C$485,$C61)),AVERAGEIFS(Observed!M$2:M$485,Observed!$A$2:$A$485,$A61,Observed!$C$2:$C$485,$C61),"")</f>
        <v/>
      </c>
      <c r="N61" s="24">
        <f>IF(ISNUMBER(AVERAGEIFS(Observed!N$2:N$485,Observed!$A$2:$A$485,$A61,Observed!$C$2:$C$485,$C61)),AVERAGEIFS(Observed!N$2:N$485,Observed!$A$2:$A$485,$A61,Observed!$C$2:$C$485,$C61),"")</f>
        <v>126.22333333333334</v>
      </c>
      <c r="O61" s="24">
        <f>IF(ISNUMBER(AVERAGEIFS(Observed!O$2:O$485,Observed!$A$2:$A$485,$A61,Observed!$C$2:$C$485,$C61)),AVERAGEIFS(Observed!O$2:O$485,Observed!$A$2:$A$485,$A61,Observed!$C$2:$C$485,$C61),"")</f>
        <v>126.22333333333334</v>
      </c>
      <c r="P61" s="24">
        <f>IF(ISNUMBER(AVERAGEIFS(Observed!P$2:P$485,Observed!$A$2:$A$485,$A61,Observed!$C$2:$C$485,$C61)),AVERAGEIFS(Observed!P$2:P$485,Observed!$A$2:$A$485,$A61,Observed!$C$2:$C$485,$C61),"")</f>
        <v>1336.8799999999999</v>
      </c>
      <c r="Q61" s="25" t="str">
        <f>IF(ISNUMBER(AVERAGEIFS(Observed!Q$2:Q$485,Observed!$A$2:$A$485,$A61,Observed!$C$2:$C$485,$C61)),AVERAGEIFS(Observed!Q$2:Q$485,Observed!$A$2:$A$485,$A61,Observed!$C$2:$C$485,$C61),"")</f>
        <v/>
      </c>
      <c r="R61" s="25" t="str">
        <f>IF(ISNUMBER(AVERAGEIFS(Observed!R$2:R$485,Observed!$A$2:$A$485,$A61,Observed!$C$2:$C$485,$C61)),AVERAGEIFS(Observed!R$2:R$485,Observed!$A$2:$A$485,$A61,Observed!$C$2:$C$485,$C61),"")</f>
        <v/>
      </c>
      <c r="S61" s="25" t="str">
        <f>IF(ISNUMBER(AVERAGEIFS(Observed!S$2:S$485,Observed!$A$2:$A$485,$A61,Observed!$C$2:$C$485,$C61)),AVERAGEIFS(Observed!S$2:S$485,Observed!$A$2:$A$485,$A61,Observed!$C$2:$C$485,$C61),"")</f>
        <v/>
      </c>
      <c r="T61" s="24" t="str">
        <f>IF(ISNUMBER(AVERAGEIFS(Observed!T$2:T$485,Observed!$A$2:$A$485,$A61,Observed!$C$2:$C$485,$C61)),AVERAGEIFS(Observed!T$2:T$485,Observed!$A$2:$A$485,$A61,Observed!$C$2:$C$485,$C61),"")</f>
        <v/>
      </c>
      <c r="U61" s="26" t="str">
        <f>IF(ISNUMBER(AVERAGEIFS(Observed!U$2:U$485,Observed!$A$2:$A$485,$A61,Observed!$C$2:$C$485,$C61)),AVERAGEIFS(Observed!U$2:U$485,Observed!$A$2:$A$485,$A61,Observed!$C$2:$C$485,$C61),"")</f>
        <v/>
      </c>
      <c r="V61" s="26" t="str">
        <f>IF(ISNUMBER(AVERAGEIFS(Observed!V$2:V$485,Observed!$A$2:$A$485,$A61,Observed!$C$2:$C$485,$C61)),AVERAGEIFS(Observed!V$2:V$485,Observed!$A$2:$A$485,$A61,Observed!$C$2:$C$485,$C61),"")</f>
        <v/>
      </c>
      <c r="W61" s="24" t="str">
        <f>IF(ISNUMBER(AVERAGEIFS(Observed!W$2:W$485,Observed!$A$2:$A$485,$A61,Observed!$C$2:$C$485,$C61)),AVERAGEIFS(Observed!W$2:W$485,Observed!$A$2:$A$485,$A61,Observed!$C$2:$C$485,$C61),"")</f>
        <v/>
      </c>
      <c r="X61" s="24" t="str">
        <f>IF(ISNUMBER(AVERAGEIFS(Observed!X$2:X$485,Observed!$A$2:$A$485,$A61,Observed!$C$2:$C$485,$C61)),AVERAGEIFS(Observed!X$2:X$485,Observed!$A$2:$A$485,$A61,Observed!$C$2:$C$485,$C61),"")</f>
        <v/>
      </c>
      <c r="Y61" s="24" t="str">
        <f>IF(ISNUMBER(AVERAGEIFS(Observed!Y$2:Y$485,Observed!$A$2:$A$485,$A61,Observed!$C$2:$C$485,$C61)),AVERAGEIFS(Observed!Y$2:Y$485,Observed!$A$2:$A$485,$A61,Observed!$C$2:$C$485,$C61),"")</f>
        <v/>
      </c>
      <c r="Z61" s="24" t="str">
        <f>IF(ISNUMBER(AVERAGEIFS(Observed!Z$2:Z$485,Observed!$A$2:$A$485,$A61,Observed!$C$2:$C$485,$C61)),AVERAGEIFS(Observed!Z$2:Z$485,Observed!$A$2:$A$485,$A61,Observed!$C$2:$C$485,$C61),"")</f>
        <v/>
      </c>
      <c r="AA61" s="24" t="str">
        <f>IF(ISNUMBER(AVERAGEIFS(Observed!AA$2:AA$485,Observed!$A$2:$A$485,$A61,Observed!$C$2:$C$485,$C61)),AVERAGEIFS(Observed!AA$2:AA$485,Observed!$A$2:$A$485,$A61,Observed!$C$2:$C$485,$C61),"")</f>
        <v/>
      </c>
      <c r="AB61" s="24" t="str">
        <f>IF(ISNUMBER(AVERAGEIFS(Observed!AB$2:AB$485,Observed!$A$2:$A$485,$A61,Observed!$C$2:$C$485,$C61)),AVERAGEIFS(Observed!AB$2:AB$485,Observed!$A$2:$A$485,$A61,Observed!$C$2:$C$485,$C61),"")</f>
        <v/>
      </c>
      <c r="AC61" s="24" t="str">
        <f>IF(ISNUMBER(AVERAGEIFS(Observed!AC$2:AC$485,Observed!$A$2:$A$485,$A61,Observed!$C$2:$C$485,$C61)),AVERAGEIFS(Observed!AC$2:AC$485,Observed!$A$2:$A$485,$A61,Observed!$C$2:$C$485,$C61),"")</f>
        <v/>
      </c>
      <c r="AD61" s="24" t="str">
        <f>IF(ISNUMBER(AVERAGEIFS(Observed!AD$2:AD$485,Observed!$A$2:$A$485,$A61,Observed!$C$2:$C$485,$C61)),AVERAGEIFS(Observed!AD$2:AD$485,Observed!$A$2:$A$485,$A61,Observed!$C$2:$C$485,$C61),"")</f>
        <v/>
      </c>
      <c r="AE61" s="24" t="str">
        <f>IF(ISNUMBER(AVERAGEIFS(Observed!AE$2:AE$485,Observed!$A$2:$A$485,$A61,Observed!$C$2:$C$485,$C61)),AVERAGEIFS(Observed!AE$2:AE$485,Observed!$A$2:$A$485,$A61,Observed!$C$2:$C$485,$C61),"")</f>
        <v/>
      </c>
      <c r="AF61" s="25" t="str">
        <f>IF(ISNUMBER(AVERAGEIFS(Observed!AF$2:AF$485,Observed!$A$2:$A$485,$A61,Observed!$C$2:$C$485,$C61)),AVERAGEIFS(Observed!AF$2:AF$485,Observed!$A$2:$A$485,$A61,Observed!$C$2:$C$485,$C61),"")</f>
        <v/>
      </c>
      <c r="AG61" s="25" t="str">
        <f>IF(ISNUMBER(AVERAGEIFS(Observed!AG$2:AG$485,Observed!$A$2:$A$485,$A61,Observed!$C$2:$C$485,$C61)),AVERAGEIFS(Observed!AG$2:AG$485,Observed!$A$2:$A$485,$A61,Observed!$C$2:$C$485,$C61),"")</f>
        <v/>
      </c>
      <c r="AH61" s="25" t="str">
        <f>IF(ISNUMBER(AVERAGEIFS(Observed!AH$2:AH$485,Observed!$A$2:$A$485,$A61,Observed!$C$2:$C$485,$C61)),AVERAGEIFS(Observed!AH$2:AH$485,Observed!$A$2:$A$485,$A61,Observed!$C$2:$C$485,$C61),"")</f>
        <v/>
      </c>
      <c r="AI61" s="24" t="str">
        <f>IF(ISNUMBER(AVERAGEIFS(Observed!AI$2:AI$485,Observed!$A$2:$A$485,$A61,Observed!$C$2:$C$485,$C61)),AVERAGEIFS(Observed!AI$2:AI$485,Observed!$A$2:$A$485,$A61,Observed!$C$2:$C$485,$C61),"")</f>
        <v/>
      </c>
      <c r="AJ61" s="25">
        <f>IF(ISNUMBER(AVERAGEIFS(Observed!AJ$2:AJ$485,Observed!$A$2:$A$485,$A61,Observed!$C$2:$C$485,$C61)),AVERAGEIFS(Observed!AJ$2:AJ$485,Observed!$A$2:$A$485,$A61,Observed!$C$2:$C$485,$C61),"")</f>
        <v>7.4999999999999997E-3</v>
      </c>
      <c r="AK61" s="25" t="str">
        <f>IF(ISNUMBER(AVERAGEIFS(Observed!AK$2:AK$485,Observed!$A$2:$A$485,$A61,Observed!$C$2:$C$485,$C61)),AVERAGEIFS(Observed!AK$2:AK$485,Observed!$A$2:$A$485,$A61,Observed!$C$2:$C$485,$C61),"")</f>
        <v/>
      </c>
      <c r="AL61" s="25">
        <f>IF(ISNUMBER(AVERAGEIFS(Observed!AL$2:AL$485,Observed!$A$2:$A$485,$A61,Observed!$C$2:$C$485,$C61)),AVERAGEIFS(Observed!AL$2:AL$485,Observed!$A$2:$A$485,$A61,Observed!$C$2:$C$485,$C61),"")</f>
        <v>0.27899999999999997</v>
      </c>
      <c r="AM61" s="25">
        <f>IF(ISNUMBER(AVERAGEIFS(Observed!AM$2:AM$485,Observed!$A$2:$A$485,$A61,Observed!$C$2:$C$485,$C61)),AVERAGEIFS(Observed!AM$2:AM$485,Observed!$A$2:$A$485,$A61,Observed!$C$2:$C$485,$C61),"")</f>
        <v>0.4956666666666667</v>
      </c>
      <c r="AN61" s="25">
        <f>IF(ISNUMBER(AVERAGEIFS(Observed!AN$2:AN$485,Observed!$A$2:$A$485,$A61,Observed!$C$2:$C$485,$C61)),AVERAGEIFS(Observed!AN$2:AN$485,Observed!$A$2:$A$485,$A61,Observed!$C$2:$C$485,$C61),"")</f>
        <v>0.21133333333333335</v>
      </c>
      <c r="AO61" s="25" t="str">
        <f>IF(ISNUMBER(AVERAGEIFS(Observed!AO$2:AO$485,Observed!$A$2:$A$485,$A61,Observed!$C$2:$C$485,$C61)),AVERAGEIFS(Observed!AO$2:AO$485,Observed!$A$2:$A$485,$A61,Observed!$C$2:$C$485,$C61),"")</f>
        <v/>
      </c>
      <c r="AP61" s="25">
        <f>IF(ISNUMBER(AVERAGEIFS(Observed!AP$2:AP$485,Observed!$A$2:$A$485,$A61,Observed!$C$2:$C$485,$C61)),AVERAGEIFS(Observed!AP$2:AP$485,Observed!$A$2:$A$485,$A61,Observed!$C$2:$C$485,$C61),"")</f>
        <v>1.0999999999999999E-2</v>
      </c>
      <c r="AQ61" s="24" t="str">
        <f>IF(ISNUMBER(AVERAGEIFS(Observed!AQ$2:AQ$485,Observed!$A$2:$A$485,$A61,Observed!$C$2:$C$485,$C61)),AVERAGEIFS(Observed!AQ$2:AQ$485,Observed!$A$2:$A$485,$A61,Observed!$C$2:$C$485,$C61),"")</f>
        <v/>
      </c>
      <c r="AR61" s="25" t="str">
        <f>IF(ISNUMBER(AVERAGEIFS(Observed!AR$2:AR$485,Observed!$A$2:$A$485,$A61,Observed!$C$2:$C$485,$C61)),AVERAGEIFS(Observed!AR$2:AR$485,Observed!$A$2:$A$485,$A61,Observed!$C$2:$C$485,$C61),"")</f>
        <v/>
      </c>
      <c r="AS61" s="24" t="str">
        <f>IF(ISNUMBER(AVERAGEIFS(Observed!AS$2:AS$485,Observed!$A$2:$A$485,$A61,Observed!$C$2:$C$485,$C61)),AVERAGEIFS(Observed!AS$2:AS$485,Observed!$A$2:$A$485,$A61,Observed!$C$2:$C$485,$C61),"")</f>
        <v/>
      </c>
      <c r="AT61" s="24" t="str">
        <f>IF(ISNUMBER(AVERAGEIFS(Observed!AT$2:AT$485,Observed!$A$2:$A$485,$A61,Observed!$C$2:$C$485,$C61)),AVERAGEIFS(Observed!AT$2:AT$485,Observed!$A$2:$A$485,$A61,Observed!$C$2:$C$485,$C61),"")</f>
        <v/>
      </c>
      <c r="AU61" s="2">
        <f>COUNTIFS(Observed!$A$2:$A$485,$A61,Observed!$C$2:$C$485,$C61)</f>
        <v>3</v>
      </c>
      <c r="AV61" s="2">
        <f>COUNT(M61:AT61)</f>
        <v>8</v>
      </c>
    </row>
    <row r="62" spans="1:48" x14ac:dyDescent="0.25">
      <c r="A62" s="4" t="s">
        <v>26</v>
      </c>
      <c r="B62" t="s">
        <v>25</v>
      </c>
      <c r="C62" s="3">
        <v>42437</v>
      </c>
      <c r="D62">
        <v>1</v>
      </c>
      <c r="E62">
        <v>0</v>
      </c>
      <c r="G62">
        <v>0</v>
      </c>
      <c r="H62" s="2" t="s">
        <v>51</v>
      </c>
      <c r="I62" s="2" t="s">
        <v>22</v>
      </c>
      <c r="J62">
        <v>11</v>
      </c>
      <c r="K62" s="2" t="s">
        <v>21</v>
      </c>
      <c r="L62" s="23" t="str">
        <f>IF(ISNUMBER(AVERAGEIFS(Observed!L$2:L$485,Observed!$A$2:$A$485,$A62,Observed!$C$2:$C$485,$C62)),AVERAGEIFS(Observed!L$2:L$485,Observed!$A$2:$A$485,$A62,Observed!$C$2:$C$485,$C62),"")</f>
        <v/>
      </c>
      <c r="M62" s="24" t="str">
        <f>IF(ISNUMBER(AVERAGEIFS(Observed!M$2:M$485,Observed!$A$2:$A$485,$A62,Observed!$C$2:$C$485,$C62)),AVERAGEIFS(Observed!M$2:M$485,Observed!$A$2:$A$485,$A62,Observed!$C$2:$C$485,$C62),"")</f>
        <v/>
      </c>
      <c r="N62" s="24">
        <f>IF(ISNUMBER(AVERAGEIFS(Observed!N$2:N$485,Observed!$A$2:$A$485,$A62,Observed!$C$2:$C$485,$C62)),AVERAGEIFS(Observed!N$2:N$485,Observed!$A$2:$A$485,$A62,Observed!$C$2:$C$485,$C62),"")</f>
        <v>132.83000000000001</v>
      </c>
      <c r="O62" s="24">
        <f>IF(ISNUMBER(AVERAGEIFS(Observed!O$2:O$485,Observed!$A$2:$A$485,$A62,Observed!$C$2:$C$485,$C62)),AVERAGEIFS(Observed!O$2:O$485,Observed!$A$2:$A$485,$A62,Observed!$C$2:$C$485,$C62),"")</f>
        <v>132.83000000000001</v>
      </c>
      <c r="P62" s="24">
        <f>IF(ISNUMBER(AVERAGEIFS(Observed!P$2:P$485,Observed!$A$2:$A$485,$A62,Observed!$C$2:$C$485,$C62)),AVERAGEIFS(Observed!P$2:P$485,Observed!$A$2:$A$485,$A62,Observed!$C$2:$C$485,$C62),"")</f>
        <v>1016.2166666666667</v>
      </c>
      <c r="Q62" s="25" t="str">
        <f>IF(ISNUMBER(AVERAGEIFS(Observed!Q$2:Q$485,Observed!$A$2:$A$485,$A62,Observed!$C$2:$C$485,$C62)),AVERAGEIFS(Observed!Q$2:Q$485,Observed!$A$2:$A$485,$A62,Observed!$C$2:$C$485,$C62),"")</f>
        <v/>
      </c>
      <c r="R62" s="25" t="str">
        <f>IF(ISNUMBER(AVERAGEIFS(Observed!R$2:R$485,Observed!$A$2:$A$485,$A62,Observed!$C$2:$C$485,$C62)),AVERAGEIFS(Observed!R$2:R$485,Observed!$A$2:$A$485,$A62,Observed!$C$2:$C$485,$C62),"")</f>
        <v/>
      </c>
      <c r="S62" s="25" t="str">
        <f>IF(ISNUMBER(AVERAGEIFS(Observed!S$2:S$485,Observed!$A$2:$A$485,$A62,Observed!$C$2:$C$485,$C62)),AVERAGEIFS(Observed!S$2:S$485,Observed!$A$2:$A$485,$A62,Observed!$C$2:$C$485,$C62),"")</f>
        <v/>
      </c>
      <c r="T62" s="24" t="str">
        <f>IF(ISNUMBER(AVERAGEIFS(Observed!T$2:T$485,Observed!$A$2:$A$485,$A62,Observed!$C$2:$C$485,$C62)),AVERAGEIFS(Observed!T$2:T$485,Observed!$A$2:$A$485,$A62,Observed!$C$2:$C$485,$C62),"")</f>
        <v/>
      </c>
      <c r="U62" s="26" t="str">
        <f>IF(ISNUMBER(AVERAGEIFS(Observed!U$2:U$485,Observed!$A$2:$A$485,$A62,Observed!$C$2:$C$485,$C62)),AVERAGEIFS(Observed!U$2:U$485,Observed!$A$2:$A$485,$A62,Observed!$C$2:$C$485,$C62),"")</f>
        <v/>
      </c>
      <c r="V62" s="26" t="str">
        <f>IF(ISNUMBER(AVERAGEIFS(Observed!V$2:V$485,Observed!$A$2:$A$485,$A62,Observed!$C$2:$C$485,$C62)),AVERAGEIFS(Observed!V$2:V$485,Observed!$A$2:$A$485,$A62,Observed!$C$2:$C$485,$C62),"")</f>
        <v/>
      </c>
      <c r="W62" s="24" t="str">
        <f>IF(ISNUMBER(AVERAGEIFS(Observed!W$2:W$485,Observed!$A$2:$A$485,$A62,Observed!$C$2:$C$485,$C62)),AVERAGEIFS(Observed!W$2:W$485,Observed!$A$2:$A$485,$A62,Observed!$C$2:$C$485,$C62),"")</f>
        <v/>
      </c>
      <c r="X62" s="24" t="str">
        <f>IF(ISNUMBER(AVERAGEIFS(Observed!X$2:X$485,Observed!$A$2:$A$485,$A62,Observed!$C$2:$C$485,$C62)),AVERAGEIFS(Observed!X$2:X$485,Observed!$A$2:$A$485,$A62,Observed!$C$2:$C$485,$C62),"")</f>
        <v/>
      </c>
      <c r="Y62" s="24" t="str">
        <f>IF(ISNUMBER(AVERAGEIFS(Observed!Y$2:Y$485,Observed!$A$2:$A$485,$A62,Observed!$C$2:$C$485,$C62)),AVERAGEIFS(Observed!Y$2:Y$485,Observed!$A$2:$A$485,$A62,Observed!$C$2:$C$485,$C62),"")</f>
        <v/>
      </c>
      <c r="Z62" s="24" t="str">
        <f>IF(ISNUMBER(AVERAGEIFS(Observed!Z$2:Z$485,Observed!$A$2:$A$485,$A62,Observed!$C$2:$C$485,$C62)),AVERAGEIFS(Observed!Z$2:Z$485,Observed!$A$2:$A$485,$A62,Observed!$C$2:$C$485,$C62),"")</f>
        <v/>
      </c>
      <c r="AA62" s="24" t="str">
        <f>IF(ISNUMBER(AVERAGEIFS(Observed!AA$2:AA$485,Observed!$A$2:$A$485,$A62,Observed!$C$2:$C$485,$C62)),AVERAGEIFS(Observed!AA$2:AA$485,Observed!$A$2:$A$485,$A62,Observed!$C$2:$C$485,$C62),"")</f>
        <v/>
      </c>
      <c r="AB62" s="24" t="str">
        <f>IF(ISNUMBER(AVERAGEIFS(Observed!AB$2:AB$485,Observed!$A$2:$A$485,$A62,Observed!$C$2:$C$485,$C62)),AVERAGEIFS(Observed!AB$2:AB$485,Observed!$A$2:$A$485,$A62,Observed!$C$2:$C$485,$C62),"")</f>
        <v/>
      </c>
      <c r="AC62" s="24" t="str">
        <f>IF(ISNUMBER(AVERAGEIFS(Observed!AC$2:AC$485,Observed!$A$2:$A$485,$A62,Observed!$C$2:$C$485,$C62)),AVERAGEIFS(Observed!AC$2:AC$485,Observed!$A$2:$A$485,$A62,Observed!$C$2:$C$485,$C62),"")</f>
        <v/>
      </c>
      <c r="AD62" s="24" t="str">
        <f>IF(ISNUMBER(AVERAGEIFS(Observed!AD$2:AD$485,Observed!$A$2:$A$485,$A62,Observed!$C$2:$C$485,$C62)),AVERAGEIFS(Observed!AD$2:AD$485,Observed!$A$2:$A$485,$A62,Observed!$C$2:$C$485,$C62),"")</f>
        <v/>
      </c>
      <c r="AE62" s="24" t="str">
        <f>IF(ISNUMBER(AVERAGEIFS(Observed!AE$2:AE$485,Observed!$A$2:$A$485,$A62,Observed!$C$2:$C$485,$C62)),AVERAGEIFS(Observed!AE$2:AE$485,Observed!$A$2:$A$485,$A62,Observed!$C$2:$C$485,$C62),"")</f>
        <v/>
      </c>
      <c r="AF62" s="25" t="str">
        <f>IF(ISNUMBER(AVERAGEIFS(Observed!AF$2:AF$485,Observed!$A$2:$A$485,$A62,Observed!$C$2:$C$485,$C62)),AVERAGEIFS(Observed!AF$2:AF$485,Observed!$A$2:$A$485,$A62,Observed!$C$2:$C$485,$C62),"")</f>
        <v/>
      </c>
      <c r="AG62" s="25" t="str">
        <f>IF(ISNUMBER(AVERAGEIFS(Observed!AG$2:AG$485,Observed!$A$2:$A$485,$A62,Observed!$C$2:$C$485,$C62)),AVERAGEIFS(Observed!AG$2:AG$485,Observed!$A$2:$A$485,$A62,Observed!$C$2:$C$485,$C62),"")</f>
        <v/>
      </c>
      <c r="AH62" s="25" t="str">
        <f>IF(ISNUMBER(AVERAGEIFS(Observed!AH$2:AH$485,Observed!$A$2:$A$485,$A62,Observed!$C$2:$C$485,$C62)),AVERAGEIFS(Observed!AH$2:AH$485,Observed!$A$2:$A$485,$A62,Observed!$C$2:$C$485,$C62),"")</f>
        <v/>
      </c>
      <c r="AI62" s="24" t="str">
        <f>IF(ISNUMBER(AVERAGEIFS(Observed!AI$2:AI$485,Observed!$A$2:$A$485,$A62,Observed!$C$2:$C$485,$C62)),AVERAGEIFS(Observed!AI$2:AI$485,Observed!$A$2:$A$485,$A62,Observed!$C$2:$C$485,$C62),"")</f>
        <v/>
      </c>
      <c r="AJ62" s="25">
        <f>IF(ISNUMBER(AVERAGEIFS(Observed!AJ$2:AJ$485,Observed!$A$2:$A$485,$A62,Observed!$C$2:$C$485,$C62)),AVERAGEIFS(Observed!AJ$2:AJ$485,Observed!$A$2:$A$485,$A62,Observed!$C$2:$C$485,$C62),"")</f>
        <v>2E-3</v>
      </c>
      <c r="AK62" s="25">
        <f>IF(ISNUMBER(AVERAGEIFS(Observed!AK$2:AK$485,Observed!$A$2:$A$485,$A62,Observed!$C$2:$C$485,$C62)),AVERAGEIFS(Observed!AK$2:AK$485,Observed!$A$2:$A$485,$A62,Observed!$C$2:$C$485,$C62),"")</f>
        <v>1E-3</v>
      </c>
      <c r="AL62" s="25">
        <f>IF(ISNUMBER(AVERAGEIFS(Observed!AL$2:AL$485,Observed!$A$2:$A$485,$A62,Observed!$C$2:$C$485,$C62)),AVERAGEIFS(Observed!AL$2:AL$485,Observed!$A$2:$A$485,$A62,Observed!$C$2:$C$485,$C62),"")</f>
        <v>0.122</v>
      </c>
      <c r="AM62" s="25">
        <f>IF(ISNUMBER(AVERAGEIFS(Observed!AM$2:AM$485,Observed!$A$2:$A$485,$A62,Observed!$C$2:$C$485,$C62)),AVERAGEIFS(Observed!AM$2:AM$485,Observed!$A$2:$A$485,$A62,Observed!$C$2:$C$485,$C62),"")</f>
        <v>0.21533333333333335</v>
      </c>
      <c r="AN62" s="25">
        <f>IF(ISNUMBER(AVERAGEIFS(Observed!AN$2:AN$485,Observed!$A$2:$A$485,$A62,Observed!$C$2:$C$485,$C62)),AVERAGEIFS(Observed!AN$2:AN$485,Observed!$A$2:$A$485,$A62,Observed!$C$2:$C$485,$C62),"")</f>
        <v>0.61799999999999999</v>
      </c>
      <c r="AO62" s="25" t="str">
        <f>IF(ISNUMBER(AVERAGEIFS(Observed!AO$2:AO$485,Observed!$A$2:$A$485,$A62,Observed!$C$2:$C$485,$C62)),AVERAGEIFS(Observed!AO$2:AO$485,Observed!$A$2:$A$485,$A62,Observed!$C$2:$C$485,$C62),"")</f>
        <v/>
      </c>
      <c r="AP62" s="25">
        <f>IF(ISNUMBER(AVERAGEIFS(Observed!AP$2:AP$485,Observed!$A$2:$A$485,$A62,Observed!$C$2:$C$485,$C62)),AVERAGEIFS(Observed!AP$2:AP$485,Observed!$A$2:$A$485,$A62,Observed!$C$2:$C$485,$C62),"")</f>
        <v>3.9333333333333331E-2</v>
      </c>
      <c r="AQ62" s="24" t="str">
        <f>IF(ISNUMBER(AVERAGEIFS(Observed!AQ$2:AQ$485,Observed!$A$2:$A$485,$A62,Observed!$C$2:$C$485,$C62)),AVERAGEIFS(Observed!AQ$2:AQ$485,Observed!$A$2:$A$485,$A62,Observed!$C$2:$C$485,$C62),"")</f>
        <v/>
      </c>
      <c r="AR62" s="25" t="str">
        <f>IF(ISNUMBER(AVERAGEIFS(Observed!AR$2:AR$485,Observed!$A$2:$A$485,$A62,Observed!$C$2:$C$485,$C62)),AVERAGEIFS(Observed!AR$2:AR$485,Observed!$A$2:$A$485,$A62,Observed!$C$2:$C$485,$C62),"")</f>
        <v/>
      </c>
      <c r="AS62" s="24" t="str">
        <f>IF(ISNUMBER(AVERAGEIFS(Observed!AS$2:AS$485,Observed!$A$2:$A$485,$A62,Observed!$C$2:$C$485,$C62)),AVERAGEIFS(Observed!AS$2:AS$485,Observed!$A$2:$A$485,$A62,Observed!$C$2:$C$485,$C62),"")</f>
        <v/>
      </c>
      <c r="AT62" s="24" t="str">
        <f>IF(ISNUMBER(AVERAGEIFS(Observed!AT$2:AT$485,Observed!$A$2:$A$485,$A62,Observed!$C$2:$C$485,$C62)),AVERAGEIFS(Observed!AT$2:AT$485,Observed!$A$2:$A$485,$A62,Observed!$C$2:$C$485,$C62),"")</f>
        <v/>
      </c>
      <c r="AU62" s="2">
        <f>COUNTIFS(Observed!$A$2:$A$485,$A62,Observed!$C$2:$C$485,$C62)</f>
        <v>3</v>
      </c>
      <c r="AV62" s="2">
        <f>COUNT(M62:AT62)</f>
        <v>9</v>
      </c>
    </row>
    <row r="63" spans="1:48" x14ac:dyDescent="0.25">
      <c r="A63" s="4" t="s">
        <v>28</v>
      </c>
      <c r="B63" t="s">
        <v>25</v>
      </c>
      <c r="C63" s="3">
        <v>42437</v>
      </c>
      <c r="D63">
        <v>1</v>
      </c>
      <c r="E63">
        <v>50</v>
      </c>
      <c r="G63">
        <v>50</v>
      </c>
      <c r="H63" s="2" t="s">
        <v>51</v>
      </c>
      <c r="I63" s="2" t="s">
        <v>22</v>
      </c>
      <c r="J63">
        <v>11</v>
      </c>
      <c r="K63" s="2" t="s">
        <v>21</v>
      </c>
      <c r="L63" s="23" t="str">
        <f>IF(ISNUMBER(AVERAGEIFS(Observed!L$2:L$485,Observed!$A$2:$A$485,$A63,Observed!$C$2:$C$485,$C63)),AVERAGEIFS(Observed!L$2:L$485,Observed!$A$2:$A$485,$A63,Observed!$C$2:$C$485,$C63),"")</f>
        <v/>
      </c>
      <c r="M63" s="24" t="str">
        <f>IF(ISNUMBER(AVERAGEIFS(Observed!M$2:M$485,Observed!$A$2:$A$485,$A63,Observed!$C$2:$C$485,$C63)),AVERAGEIFS(Observed!M$2:M$485,Observed!$A$2:$A$485,$A63,Observed!$C$2:$C$485,$C63),"")</f>
        <v/>
      </c>
      <c r="N63" s="24">
        <f>IF(ISNUMBER(AVERAGEIFS(Observed!N$2:N$485,Observed!$A$2:$A$485,$A63,Observed!$C$2:$C$485,$C63)),AVERAGEIFS(Observed!N$2:N$485,Observed!$A$2:$A$485,$A63,Observed!$C$2:$C$485,$C63),"")</f>
        <v>174.29666666666665</v>
      </c>
      <c r="O63" s="24">
        <f>IF(ISNUMBER(AVERAGEIFS(Observed!O$2:O$485,Observed!$A$2:$A$485,$A63,Observed!$C$2:$C$485,$C63)),AVERAGEIFS(Observed!O$2:O$485,Observed!$A$2:$A$485,$A63,Observed!$C$2:$C$485,$C63),"")</f>
        <v>174.29666666666665</v>
      </c>
      <c r="P63" s="24">
        <f>IF(ISNUMBER(AVERAGEIFS(Observed!P$2:P$485,Observed!$A$2:$A$485,$A63,Observed!$C$2:$C$485,$C63)),AVERAGEIFS(Observed!P$2:P$485,Observed!$A$2:$A$485,$A63,Observed!$C$2:$C$485,$C63),"")</f>
        <v>1208.77</v>
      </c>
      <c r="Q63" s="25" t="str">
        <f>IF(ISNUMBER(AVERAGEIFS(Observed!Q$2:Q$485,Observed!$A$2:$A$485,$A63,Observed!$C$2:$C$485,$C63)),AVERAGEIFS(Observed!Q$2:Q$485,Observed!$A$2:$A$485,$A63,Observed!$C$2:$C$485,$C63),"")</f>
        <v/>
      </c>
      <c r="R63" s="25" t="str">
        <f>IF(ISNUMBER(AVERAGEIFS(Observed!R$2:R$485,Observed!$A$2:$A$485,$A63,Observed!$C$2:$C$485,$C63)),AVERAGEIFS(Observed!R$2:R$485,Observed!$A$2:$A$485,$A63,Observed!$C$2:$C$485,$C63),"")</f>
        <v/>
      </c>
      <c r="S63" s="25" t="str">
        <f>IF(ISNUMBER(AVERAGEIFS(Observed!S$2:S$485,Observed!$A$2:$A$485,$A63,Observed!$C$2:$C$485,$C63)),AVERAGEIFS(Observed!S$2:S$485,Observed!$A$2:$A$485,$A63,Observed!$C$2:$C$485,$C63),"")</f>
        <v/>
      </c>
      <c r="T63" s="24" t="str">
        <f>IF(ISNUMBER(AVERAGEIFS(Observed!T$2:T$485,Observed!$A$2:$A$485,$A63,Observed!$C$2:$C$485,$C63)),AVERAGEIFS(Observed!T$2:T$485,Observed!$A$2:$A$485,$A63,Observed!$C$2:$C$485,$C63),"")</f>
        <v/>
      </c>
      <c r="U63" s="26" t="str">
        <f>IF(ISNUMBER(AVERAGEIFS(Observed!U$2:U$485,Observed!$A$2:$A$485,$A63,Observed!$C$2:$C$485,$C63)),AVERAGEIFS(Observed!U$2:U$485,Observed!$A$2:$A$485,$A63,Observed!$C$2:$C$485,$C63),"")</f>
        <v/>
      </c>
      <c r="V63" s="26" t="str">
        <f>IF(ISNUMBER(AVERAGEIFS(Observed!V$2:V$485,Observed!$A$2:$A$485,$A63,Observed!$C$2:$C$485,$C63)),AVERAGEIFS(Observed!V$2:V$485,Observed!$A$2:$A$485,$A63,Observed!$C$2:$C$485,$C63),"")</f>
        <v/>
      </c>
      <c r="W63" s="24" t="str">
        <f>IF(ISNUMBER(AVERAGEIFS(Observed!W$2:W$485,Observed!$A$2:$A$485,$A63,Observed!$C$2:$C$485,$C63)),AVERAGEIFS(Observed!W$2:W$485,Observed!$A$2:$A$485,$A63,Observed!$C$2:$C$485,$C63),"")</f>
        <v/>
      </c>
      <c r="X63" s="24" t="str">
        <f>IF(ISNUMBER(AVERAGEIFS(Observed!X$2:X$485,Observed!$A$2:$A$485,$A63,Observed!$C$2:$C$485,$C63)),AVERAGEIFS(Observed!X$2:X$485,Observed!$A$2:$A$485,$A63,Observed!$C$2:$C$485,$C63),"")</f>
        <v/>
      </c>
      <c r="Y63" s="24" t="str">
        <f>IF(ISNUMBER(AVERAGEIFS(Observed!Y$2:Y$485,Observed!$A$2:$A$485,$A63,Observed!$C$2:$C$485,$C63)),AVERAGEIFS(Observed!Y$2:Y$485,Observed!$A$2:$A$485,$A63,Observed!$C$2:$C$485,$C63),"")</f>
        <v/>
      </c>
      <c r="Z63" s="24" t="str">
        <f>IF(ISNUMBER(AVERAGEIFS(Observed!Z$2:Z$485,Observed!$A$2:$A$485,$A63,Observed!$C$2:$C$485,$C63)),AVERAGEIFS(Observed!Z$2:Z$485,Observed!$A$2:$A$485,$A63,Observed!$C$2:$C$485,$C63),"")</f>
        <v/>
      </c>
      <c r="AA63" s="24" t="str">
        <f>IF(ISNUMBER(AVERAGEIFS(Observed!AA$2:AA$485,Observed!$A$2:$A$485,$A63,Observed!$C$2:$C$485,$C63)),AVERAGEIFS(Observed!AA$2:AA$485,Observed!$A$2:$A$485,$A63,Observed!$C$2:$C$485,$C63),"")</f>
        <v/>
      </c>
      <c r="AB63" s="24" t="str">
        <f>IF(ISNUMBER(AVERAGEIFS(Observed!AB$2:AB$485,Observed!$A$2:$A$485,$A63,Observed!$C$2:$C$485,$C63)),AVERAGEIFS(Observed!AB$2:AB$485,Observed!$A$2:$A$485,$A63,Observed!$C$2:$C$485,$C63),"")</f>
        <v/>
      </c>
      <c r="AC63" s="24" t="str">
        <f>IF(ISNUMBER(AVERAGEIFS(Observed!AC$2:AC$485,Observed!$A$2:$A$485,$A63,Observed!$C$2:$C$485,$C63)),AVERAGEIFS(Observed!AC$2:AC$485,Observed!$A$2:$A$485,$A63,Observed!$C$2:$C$485,$C63),"")</f>
        <v/>
      </c>
      <c r="AD63" s="24" t="str">
        <f>IF(ISNUMBER(AVERAGEIFS(Observed!AD$2:AD$485,Observed!$A$2:$A$485,$A63,Observed!$C$2:$C$485,$C63)),AVERAGEIFS(Observed!AD$2:AD$485,Observed!$A$2:$A$485,$A63,Observed!$C$2:$C$485,$C63),"")</f>
        <v/>
      </c>
      <c r="AE63" s="24" t="str">
        <f>IF(ISNUMBER(AVERAGEIFS(Observed!AE$2:AE$485,Observed!$A$2:$A$485,$A63,Observed!$C$2:$C$485,$C63)),AVERAGEIFS(Observed!AE$2:AE$485,Observed!$A$2:$A$485,$A63,Observed!$C$2:$C$485,$C63),"")</f>
        <v/>
      </c>
      <c r="AF63" s="25" t="str">
        <f>IF(ISNUMBER(AVERAGEIFS(Observed!AF$2:AF$485,Observed!$A$2:$A$485,$A63,Observed!$C$2:$C$485,$C63)),AVERAGEIFS(Observed!AF$2:AF$485,Observed!$A$2:$A$485,$A63,Observed!$C$2:$C$485,$C63),"")</f>
        <v/>
      </c>
      <c r="AG63" s="25" t="str">
        <f>IF(ISNUMBER(AVERAGEIFS(Observed!AG$2:AG$485,Observed!$A$2:$A$485,$A63,Observed!$C$2:$C$485,$C63)),AVERAGEIFS(Observed!AG$2:AG$485,Observed!$A$2:$A$485,$A63,Observed!$C$2:$C$485,$C63),"")</f>
        <v/>
      </c>
      <c r="AH63" s="25" t="str">
        <f>IF(ISNUMBER(AVERAGEIFS(Observed!AH$2:AH$485,Observed!$A$2:$A$485,$A63,Observed!$C$2:$C$485,$C63)),AVERAGEIFS(Observed!AH$2:AH$485,Observed!$A$2:$A$485,$A63,Observed!$C$2:$C$485,$C63),"")</f>
        <v/>
      </c>
      <c r="AI63" s="24" t="str">
        <f>IF(ISNUMBER(AVERAGEIFS(Observed!AI$2:AI$485,Observed!$A$2:$A$485,$A63,Observed!$C$2:$C$485,$C63)),AVERAGEIFS(Observed!AI$2:AI$485,Observed!$A$2:$A$485,$A63,Observed!$C$2:$C$485,$C63),"")</f>
        <v/>
      </c>
      <c r="AJ63" s="25">
        <f>IF(ISNUMBER(AVERAGEIFS(Observed!AJ$2:AJ$485,Observed!$A$2:$A$485,$A63,Observed!$C$2:$C$485,$C63)),AVERAGEIFS(Observed!AJ$2:AJ$485,Observed!$A$2:$A$485,$A63,Observed!$C$2:$C$485,$C63),"")</f>
        <v>1.3333333333333333E-3</v>
      </c>
      <c r="AK63" s="25">
        <f>IF(ISNUMBER(AVERAGEIFS(Observed!AK$2:AK$485,Observed!$A$2:$A$485,$A63,Observed!$C$2:$C$485,$C63)),AVERAGEIFS(Observed!AK$2:AK$485,Observed!$A$2:$A$485,$A63,Observed!$C$2:$C$485,$C63),"")</f>
        <v>5.0000000000000001E-4</v>
      </c>
      <c r="AL63" s="25">
        <f>IF(ISNUMBER(AVERAGEIFS(Observed!AL$2:AL$485,Observed!$A$2:$A$485,$A63,Observed!$C$2:$C$485,$C63)),AVERAGEIFS(Observed!AL$2:AL$485,Observed!$A$2:$A$485,$A63,Observed!$C$2:$C$485,$C63),"")</f>
        <v>0.106</v>
      </c>
      <c r="AM63" s="25">
        <f>IF(ISNUMBER(AVERAGEIFS(Observed!AM$2:AM$485,Observed!$A$2:$A$485,$A63,Observed!$C$2:$C$485,$C63)),AVERAGEIFS(Observed!AM$2:AM$485,Observed!$A$2:$A$485,$A63,Observed!$C$2:$C$485,$C63),"")</f>
        <v>0.25966666666666666</v>
      </c>
      <c r="AN63" s="25">
        <f>IF(ISNUMBER(AVERAGEIFS(Observed!AN$2:AN$485,Observed!$A$2:$A$485,$A63,Observed!$C$2:$C$485,$C63)),AVERAGEIFS(Observed!AN$2:AN$485,Observed!$A$2:$A$485,$A63,Observed!$C$2:$C$485,$C63),"")</f>
        <v>0.54500000000000004</v>
      </c>
      <c r="AO63" s="25" t="str">
        <f>IF(ISNUMBER(AVERAGEIFS(Observed!AO$2:AO$485,Observed!$A$2:$A$485,$A63,Observed!$C$2:$C$485,$C63)),AVERAGEIFS(Observed!AO$2:AO$485,Observed!$A$2:$A$485,$A63,Observed!$C$2:$C$485,$C63),"")</f>
        <v/>
      </c>
      <c r="AP63" s="25">
        <f>IF(ISNUMBER(AVERAGEIFS(Observed!AP$2:AP$485,Observed!$A$2:$A$485,$A63,Observed!$C$2:$C$485,$C63)),AVERAGEIFS(Observed!AP$2:AP$485,Observed!$A$2:$A$485,$A63,Observed!$C$2:$C$485,$C63),"")</f>
        <v>8.3333333333333329E-2</v>
      </c>
      <c r="AQ63" s="24" t="str">
        <f>IF(ISNUMBER(AVERAGEIFS(Observed!AQ$2:AQ$485,Observed!$A$2:$A$485,$A63,Observed!$C$2:$C$485,$C63)),AVERAGEIFS(Observed!AQ$2:AQ$485,Observed!$A$2:$A$485,$A63,Observed!$C$2:$C$485,$C63),"")</f>
        <v/>
      </c>
      <c r="AR63" s="25" t="str">
        <f>IF(ISNUMBER(AVERAGEIFS(Observed!AR$2:AR$485,Observed!$A$2:$A$485,$A63,Observed!$C$2:$C$485,$C63)),AVERAGEIFS(Observed!AR$2:AR$485,Observed!$A$2:$A$485,$A63,Observed!$C$2:$C$485,$C63),"")</f>
        <v/>
      </c>
      <c r="AS63" s="24" t="str">
        <f>IF(ISNUMBER(AVERAGEIFS(Observed!AS$2:AS$485,Observed!$A$2:$A$485,$A63,Observed!$C$2:$C$485,$C63)),AVERAGEIFS(Observed!AS$2:AS$485,Observed!$A$2:$A$485,$A63,Observed!$C$2:$C$485,$C63),"")</f>
        <v/>
      </c>
      <c r="AT63" s="24" t="str">
        <f>IF(ISNUMBER(AVERAGEIFS(Observed!AT$2:AT$485,Observed!$A$2:$A$485,$A63,Observed!$C$2:$C$485,$C63)),AVERAGEIFS(Observed!AT$2:AT$485,Observed!$A$2:$A$485,$A63,Observed!$C$2:$C$485,$C63),"")</f>
        <v/>
      </c>
      <c r="AU63" s="2">
        <f>COUNTIFS(Observed!$A$2:$A$485,$A63,Observed!$C$2:$C$485,$C63)</f>
        <v>3</v>
      </c>
      <c r="AV63" s="2">
        <f>COUNT(M63:AT63)</f>
        <v>9</v>
      </c>
    </row>
    <row r="64" spans="1:48" x14ac:dyDescent="0.25">
      <c r="A64" s="4" t="s">
        <v>27</v>
      </c>
      <c r="B64" t="s">
        <v>25</v>
      </c>
      <c r="C64" s="3">
        <v>42437</v>
      </c>
      <c r="D64">
        <v>1</v>
      </c>
      <c r="E64">
        <v>100</v>
      </c>
      <c r="G64">
        <v>100</v>
      </c>
      <c r="H64" s="2" t="s">
        <v>51</v>
      </c>
      <c r="I64" s="2" t="s">
        <v>22</v>
      </c>
      <c r="J64">
        <v>11</v>
      </c>
      <c r="K64" s="2" t="s">
        <v>21</v>
      </c>
      <c r="L64" s="23" t="str">
        <f>IF(ISNUMBER(AVERAGEIFS(Observed!L$2:L$485,Observed!$A$2:$A$485,$A64,Observed!$C$2:$C$485,$C64)),AVERAGEIFS(Observed!L$2:L$485,Observed!$A$2:$A$485,$A64,Observed!$C$2:$C$485,$C64),"")</f>
        <v/>
      </c>
      <c r="M64" s="24" t="str">
        <f>IF(ISNUMBER(AVERAGEIFS(Observed!M$2:M$485,Observed!$A$2:$A$485,$A64,Observed!$C$2:$C$485,$C64)),AVERAGEIFS(Observed!M$2:M$485,Observed!$A$2:$A$485,$A64,Observed!$C$2:$C$485,$C64),"")</f>
        <v/>
      </c>
      <c r="N64" s="24">
        <f>IF(ISNUMBER(AVERAGEIFS(Observed!N$2:N$485,Observed!$A$2:$A$485,$A64,Observed!$C$2:$C$485,$C64)),AVERAGEIFS(Observed!N$2:N$485,Observed!$A$2:$A$485,$A64,Observed!$C$2:$C$485,$C64),"")</f>
        <v>148.30666666666667</v>
      </c>
      <c r="O64" s="24">
        <f>IF(ISNUMBER(AVERAGEIFS(Observed!O$2:O$485,Observed!$A$2:$A$485,$A64,Observed!$C$2:$C$485,$C64)),AVERAGEIFS(Observed!O$2:O$485,Observed!$A$2:$A$485,$A64,Observed!$C$2:$C$485,$C64),"")</f>
        <v>148.30666666666667</v>
      </c>
      <c r="P64" s="24">
        <f>IF(ISNUMBER(AVERAGEIFS(Observed!P$2:P$485,Observed!$A$2:$A$485,$A64,Observed!$C$2:$C$485,$C64)),AVERAGEIFS(Observed!P$2:P$485,Observed!$A$2:$A$485,$A64,Observed!$C$2:$C$485,$C64),"")</f>
        <v>1126.8266666666668</v>
      </c>
      <c r="Q64" s="25" t="str">
        <f>IF(ISNUMBER(AVERAGEIFS(Observed!Q$2:Q$485,Observed!$A$2:$A$485,$A64,Observed!$C$2:$C$485,$C64)),AVERAGEIFS(Observed!Q$2:Q$485,Observed!$A$2:$A$485,$A64,Observed!$C$2:$C$485,$C64),"")</f>
        <v/>
      </c>
      <c r="R64" s="25" t="str">
        <f>IF(ISNUMBER(AVERAGEIFS(Observed!R$2:R$485,Observed!$A$2:$A$485,$A64,Observed!$C$2:$C$485,$C64)),AVERAGEIFS(Observed!R$2:R$485,Observed!$A$2:$A$485,$A64,Observed!$C$2:$C$485,$C64),"")</f>
        <v/>
      </c>
      <c r="S64" s="25" t="str">
        <f>IF(ISNUMBER(AVERAGEIFS(Observed!S$2:S$485,Observed!$A$2:$A$485,$A64,Observed!$C$2:$C$485,$C64)),AVERAGEIFS(Observed!S$2:S$485,Observed!$A$2:$A$485,$A64,Observed!$C$2:$C$485,$C64),"")</f>
        <v/>
      </c>
      <c r="T64" s="24" t="str">
        <f>IF(ISNUMBER(AVERAGEIFS(Observed!T$2:T$485,Observed!$A$2:$A$485,$A64,Observed!$C$2:$C$485,$C64)),AVERAGEIFS(Observed!T$2:T$485,Observed!$A$2:$A$485,$A64,Observed!$C$2:$C$485,$C64),"")</f>
        <v/>
      </c>
      <c r="U64" s="26" t="str">
        <f>IF(ISNUMBER(AVERAGEIFS(Observed!U$2:U$485,Observed!$A$2:$A$485,$A64,Observed!$C$2:$C$485,$C64)),AVERAGEIFS(Observed!U$2:U$485,Observed!$A$2:$A$485,$A64,Observed!$C$2:$C$485,$C64),"")</f>
        <v/>
      </c>
      <c r="V64" s="26" t="str">
        <f>IF(ISNUMBER(AVERAGEIFS(Observed!V$2:V$485,Observed!$A$2:$A$485,$A64,Observed!$C$2:$C$485,$C64)),AVERAGEIFS(Observed!V$2:V$485,Observed!$A$2:$A$485,$A64,Observed!$C$2:$C$485,$C64),"")</f>
        <v/>
      </c>
      <c r="W64" s="24" t="str">
        <f>IF(ISNUMBER(AVERAGEIFS(Observed!W$2:W$485,Observed!$A$2:$A$485,$A64,Observed!$C$2:$C$485,$C64)),AVERAGEIFS(Observed!W$2:W$485,Observed!$A$2:$A$485,$A64,Observed!$C$2:$C$485,$C64),"")</f>
        <v/>
      </c>
      <c r="X64" s="24" t="str">
        <f>IF(ISNUMBER(AVERAGEIFS(Observed!X$2:X$485,Observed!$A$2:$A$485,$A64,Observed!$C$2:$C$485,$C64)),AVERAGEIFS(Observed!X$2:X$485,Observed!$A$2:$A$485,$A64,Observed!$C$2:$C$485,$C64),"")</f>
        <v/>
      </c>
      <c r="Y64" s="24" t="str">
        <f>IF(ISNUMBER(AVERAGEIFS(Observed!Y$2:Y$485,Observed!$A$2:$A$485,$A64,Observed!$C$2:$C$485,$C64)),AVERAGEIFS(Observed!Y$2:Y$485,Observed!$A$2:$A$485,$A64,Observed!$C$2:$C$485,$C64),"")</f>
        <v/>
      </c>
      <c r="Z64" s="24" t="str">
        <f>IF(ISNUMBER(AVERAGEIFS(Observed!Z$2:Z$485,Observed!$A$2:$A$485,$A64,Observed!$C$2:$C$485,$C64)),AVERAGEIFS(Observed!Z$2:Z$485,Observed!$A$2:$A$485,$A64,Observed!$C$2:$C$485,$C64),"")</f>
        <v/>
      </c>
      <c r="AA64" s="24" t="str">
        <f>IF(ISNUMBER(AVERAGEIFS(Observed!AA$2:AA$485,Observed!$A$2:$A$485,$A64,Observed!$C$2:$C$485,$C64)),AVERAGEIFS(Observed!AA$2:AA$485,Observed!$A$2:$A$485,$A64,Observed!$C$2:$C$485,$C64),"")</f>
        <v/>
      </c>
      <c r="AB64" s="24" t="str">
        <f>IF(ISNUMBER(AVERAGEIFS(Observed!AB$2:AB$485,Observed!$A$2:$A$485,$A64,Observed!$C$2:$C$485,$C64)),AVERAGEIFS(Observed!AB$2:AB$485,Observed!$A$2:$A$485,$A64,Observed!$C$2:$C$485,$C64),"")</f>
        <v/>
      </c>
      <c r="AC64" s="24" t="str">
        <f>IF(ISNUMBER(AVERAGEIFS(Observed!AC$2:AC$485,Observed!$A$2:$A$485,$A64,Observed!$C$2:$C$485,$C64)),AVERAGEIFS(Observed!AC$2:AC$485,Observed!$A$2:$A$485,$A64,Observed!$C$2:$C$485,$C64),"")</f>
        <v/>
      </c>
      <c r="AD64" s="24" t="str">
        <f>IF(ISNUMBER(AVERAGEIFS(Observed!AD$2:AD$485,Observed!$A$2:$A$485,$A64,Observed!$C$2:$C$485,$C64)),AVERAGEIFS(Observed!AD$2:AD$485,Observed!$A$2:$A$485,$A64,Observed!$C$2:$C$485,$C64),"")</f>
        <v/>
      </c>
      <c r="AE64" s="24" t="str">
        <f>IF(ISNUMBER(AVERAGEIFS(Observed!AE$2:AE$485,Observed!$A$2:$A$485,$A64,Observed!$C$2:$C$485,$C64)),AVERAGEIFS(Observed!AE$2:AE$485,Observed!$A$2:$A$485,$A64,Observed!$C$2:$C$485,$C64),"")</f>
        <v/>
      </c>
      <c r="AF64" s="25" t="str">
        <f>IF(ISNUMBER(AVERAGEIFS(Observed!AF$2:AF$485,Observed!$A$2:$A$485,$A64,Observed!$C$2:$C$485,$C64)),AVERAGEIFS(Observed!AF$2:AF$485,Observed!$A$2:$A$485,$A64,Observed!$C$2:$C$485,$C64),"")</f>
        <v/>
      </c>
      <c r="AG64" s="25" t="str">
        <f>IF(ISNUMBER(AVERAGEIFS(Observed!AG$2:AG$485,Observed!$A$2:$A$485,$A64,Observed!$C$2:$C$485,$C64)),AVERAGEIFS(Observed!AG$2:AG$485,Observed!$A$2:$A$485,$A64,Observed!$C$2:$C$485,$C64),"")</f>
        <v/>
      </c>
      <c r="AH64" s="25" t="str">
        <f>IF(ISNUMBER(AVERAGEIFS(Observed!AH$2:AH$485,Observed!$A$2:$A$485,$A64,Observed!$C$2:$C$485,$C64)),AVERAGEIFS(Observed!AH$2:AH$485,Observed!$A$2:$A$485,$A64,Observed!$C$2:$C$485,$C64),"")</f>
        <v/>
      </c>
      <c r="AI64" s="24" t="str">
        <f>IF(ISNUMBER(AVERAGEIFS(Observed!AI$2:AI$485,Observed!$A$2:$A$485,$A64,Observed!$C$2:$C$485,$C64)),AVERAGEIFS(Observed!AI$2:AI$485,Observed!$A$2:$A$485,$A64,Observed!$C$2:$C$485,$C64),"")</f>
        <v/>
      </c>
      <c r="AJ64" s="25">
        <f>IF(ISNUMBER(AVERAGEIFS(Observed!AJ$2:AJ$485,Observed!$A$2:$A$485,$A64,Observed!$C$2:$C$485,$C64)),AVERAGEIFS(Observed!AJ$2:AJ$485,Observed!$A$2:$A$485,$A64,Observed!$C$2:$C$485,$C64),"")</f>
        <v>0.01</v>
      </c>
      <c r="AK64" s="25">
        <f>IF(ISNUMBER(AVERAGEIFS(Observed!AK$2:AK$485,Observed!$A$2:$A$485,$A64,Observed!$C$2:$C$485,$C64)),AVERAGEIFS(Observed!AK$2:AK$485,Observed!$A$2:$A$485,$A64,Observed!$C$2:$C$485,$C64),"")</f>
        <v>1E-3</v>
      </c>
      <c r="AL64" s="25">
        <f>IF(ISNUMBER(AVERAGEIFS(Observed!AL$2:AL$485,Observed!$A$2:$A$485,$A64,Observed!$C$2:$C$485,$C64)),AVERAGEIFS(Observed!AL$2:AL$485,Observed!$A$2:$A$485,$A64,Observed!$C$2:$C$485,$C64),"")</f>
        <v>0.21466666666666664</v>
      </c>
      <c r="AM64" s="25">
        <f>IF(ISNUMBER(AVERAGEIFS(Observed!AM$2:AM$485,Observed!$A$2:$A$485,$A64,Observed!$C$2:$C$485,$C64)),AVERAGEIFS(Observed!AM$2:AM$485,Observed!$A$2:$A$485,$A64,Observed!$C$2:$C$485,$C64),"")</f>
        <v>0.32233333333333336</v>
      </c>
      <c r="AN64" s="25">
        <f>IF(ISNUMBER(AVERAGEIFS(Observed!AN$2:AN$485,Observed!$A$2:$A$485,$A64,Observed!$C$2:$C$485,$C64)),AVERAGEIFS(Observed!AN$2:AN$485,Observed!$A$2:$A$485,$A64,Observed!$C$2:$C$485,$C64),"")</f>
        <v>0.44066666666666671</v>
      </c>
      <c r="AO64" s="25" t="str">
        <f>IF(ISNUMBER(AVERAGEIFS(Observed!AO$2:AO$485,Observed!$A$2:$A$485,$A64,Observed!$C$2:$C$485,$C64)),AVERAGEIFS(Observed!AO$2:AO$485,Observed!$A$2:$A$485,$A64,Observed!$C$2:$C$485,$C64),"")</f>
        <v/>
      </c>
      <c r="AP64" s="25">
        <f>IF(ISNUMBER(AVERAGEIFS(Observed!AP$2:AP$485,Observed!$A$2:$A$485,$A64,Observed!$C$2:$C$485,$C64)),AVERAGEIFS(Observed!AP$2:AP$485,Observed!$A$2:$A$485,$A64,Observed!$C$2:$C$485,$C64),"")</f>
        <v>1.2000000000000002E-2</v>
      </c>
      <c r="AQ64" s="24" t="str">
        <f>IF(ISNUMBER(AVERAGEIFS(Observed!AQ$2:AQ$485,Observed!$A$2:$A$485,$A64,Observed!$C$2:$C$485,$C64)),AVERAGEIFS(Observed!AQ$2:AQ$485,Observed!$A$2:$A$485,$A64,Observed!$C$2:$C$485,$C64),"")</f>
        <v/>
      </c>
      <c r="AR64" s="25" t="str">
        <f>IF(ISNUMBER(AVERAGEIFS(Observed!AR$2:AR$485,Observed!$A$2:$A$485,$A64,Observed!$C$2:$C$485,$C64)),AVERAGEIFS(Observed!AR$2:AR$485,Observed!$A$2:$A$485,$A64,Observed!$C$2:$C$485,$C64),"")</f>
        <v/>
      </c>
      <c r="AS64" s="24" t="str">
        <f>IF(ISNUMBER(AVERAGEIFS(Observed!AS$2:AS$485,Observed!$A$2:$A$485,$A64,Observed!$C$2:$C$485,$C64)),AVERAGEIFS(Observed!AS$2:AS$485,Observed!$A$2:$A$485,$A64,Observed!$C$2:$C$485,$C64),"")</f>
        <v/>
      </c>
      <c r="AT64" s="24" t="str">
        <f>IF(ISNUMBER(AVERAGEIFS(Observed!AT$2:AT$485,Observed!$A$2:$A$485,$A64,Observed!$C$2:$C$485,$C64)),AVERAGEIFS(Observed!AT$2:AT$485,Observed!$A$2:$A$485,$A64,Observed!$C$2:$C$485,$C64),"")</f>
        <v/>
      </c>
      <c r="AU64" s="2">
        <f>COUNTIFS(Observed!$A$2:$A$485,$A64,Observed!$C$2:$C$485,$C64)</f>
        <v>3</v>
      </c>
      <c r="AV64" s="2">
        <f>COUNT(M64:AT64)</f>
        <v>9</v>
      </c>
    </row>
    <row r="65" spans="1:48" x14ac:dyDescent="0.25">
      <c r="A65" s="4" t="s">
        <v>24</v>
      </c>
      <c r="B65" t="s">
        <v>25</v>
      </c>
      <c r="C65" s="3">
        <v>42437</v>
      </c>
      <c r="D65">
        <v>1</v>
      </c>
      <c r="E65">
        <v>200</v>
      </c>
      <c r="G65">
        <v>200</v>
      </c>
      <c r="H65" s="2" t="s">
        <v>51</v>
      </c>
      <c r="I65" s="2" t="s">
        <v>22</v>
      </c>
      <c r="J65">
        <v>11</v>
      </c>
      <c r="K65" s="2" t="s">
        <v>21</v>
      </c>
      <c r="L65" s="23" t="str">
        <f>IF(ISNUMBER(AVERAGEIFS(Observed!L$2:L$485,Observed!$A$2:$A$485,$A65,Observed!$C$2:$C$485,$C65)),AVERAGEIFS(Observed!L$2:L$485,Observed!$A$2:$A$485,$A65,Observed!$C$2:$C$485,$C65),"")</f>
        <v/>
      </c>
      <c r="M65" s="24" t="str">
        <f>IF(ISNUMBER(AVERAGEIFS(Observed!M$2:M$485,Observed!$A$2:$A$485,$A65,Observed!$C$2:$C$485,$C65)),AVERAGEIFS(Observed!M$2:M$485,Observed!$A$2:$A$485,$A65,Observed!$C$2:$C$485,$C65),"")</f>
        <v/>
      </c>
      <c r="N65" s="24">
        <f>IF(ISNUMBER(AVERAGEIFS(Observed!N$2:N$485,Observed!$A$2:$A$485,$A65,Observed!$C$2:$C$485,$C65)),AVERAGEIFS(Observed!N$2:N$485,Observed!$A$2:$A$485,$A65,Observed!$C$2:$C$485,$C65),"")</f>
        <v>162.35</v>
      </c>
      <c r="O65" s="24">
        <f>IF(ISNUMBER(AVERAGEIFS(Observed!O$2:O$485,Observed!$A$2:$A$485,$A65,Observed!$C$2:$C$485,$C65)),AVERAGEIFS(Observed!O$2:O$485,Observed!$A$2:$A$485,$A65,Observed!$C$2:$C$485,$C65),"")</f>
        <v>162.35</v>
      </c>
      <c r="P65" s="24">
        <f>IF(ISNUMBER(AVERAGEIFS(Observed!P$2:P$485,Observed!$A$2:$A$485,$A65,Observed!$C$2:$C$485,$C65)),AVERAGEIFS(Observed!P$2:P$485,Observed!$A$2:$A$485,$A65,Observed!$C$2:$C$485,$C65),"")</f>
        <v>1415.3766666666668</v>
      </c>
      <c r="Q65" s="25" t="str">
        <f>IF(ISNUMBER(AVERAGEIFS(Observed!Q$2:Q$485,Observed!$A$2:$A$485,$A65,Observed!$C$2:$C$485,$C65)),AVERAGEIFS(Observed!Q$2:Q$485,Observed!$A$2:$A$485,$A65,Observed!$C$2:$C$485,$C65),"")</f>
        <v/>
      </c>
      <c r="R65" s="25" t="str">
        <f>IF(ISNUMBER(AVERAGEIFS(Observed!R$2:R$485,Observed!$A$2:$A$485,$A65,Observed!$C$2:$C$485,$C65)),AVERAGEIFS(Observed!R$2:R$485,Observed!$A$2:$A$485,$A65,Observed!$C$2:$C$485,$C65),"")</f>
        <v/>
      </c>
      <c r="S65" s="25" t="str">
        <f>IF(ISNUMBER(AVERAGEIFS(Observed!S$2:S$485,Observed!$A$2:$A$485,$A65,Observed!$C$2:$C$485,$C65)),AVERAGEIFS(Observed!S$2:S$485,Observed!$A$2:$A$485,$A65,Observed!$C$2:$C$485,$C65),"")</f>
        <v/>
      </c>
      <c r="T65" s="24" t="str">
        <f>IF(ISNUMBER(AVERAGEIFS(Observed!T$2:T$485,Observed!$A$2:$A$485,$A65,Observed!$C$2:$C$485,$C65)),AVERAGEIFS(Observed!T$2:T$485,Observed!$A$2:$A$485,$A65,Observed!$C$2:$C$485,$C65),"")</f>
        <v/>
      </c>
      <c r="U65" s="26" t="str">
        <f>IF(ISNUMBER(AVERAGEIFS(Observed!U$2:U$485,Observed!$A$2:$A$485,$A65,Observed!$C$2:$C$485,$C65)),AVERAGEIFS(Observed!U$2:U$485,Observed!$A$2:$A$485,$A65,Observed!$C$2:$C$485,$C65),"")</f>
        <v/>
      </c>
      <c r="V65" s="26" t="str">
        <f>IF(ISNUMBER(AVERAGEIFS(Observed!V$2:V$485,Observed!$A$2:$A$485,$A65,Observed!$C$2:$C$485,$C65)),AVERAGEIFS(Observed!V$2:V$485,Observed!$A$2:$A$485,$A65,Observed!$C$2:$C$485,$C65),"")</f>
        <v/>
      </c>
      <c r="W65" s="24" t="str">
        <f>IF(ISNUMBER(AVERAGEIFS(Observed!W$2:W$485,Observed!$A$2:$A$485,$A65,Observed!$C$2:$C$485,$C65)),AVERAGEIFS(Observed!W$2:W$485,Observed!$A$2:$A$485,$A65,Observed!$C$2:$C$485,$C65),"")</f>
        <v/>
      </c>
      <c r="X65" s="24" t="str">
        <f>IF(ISNUMBER(AVERAGEIFS(Observed!X$2:X$485,Observed!$A$2:$A$485,$A65,Observed!$C$2:$C$485,$C65)),AVERAGEIFS(Observed!X$2:X$485,Observed!$A$2:$A$485,$A65,Observed!$C$2:$C$485,$C65),"")</f>
        <v/>
      </c>
      <c r="Y65" s="24" t="str">
        <f>IF(ISNUMBER(AVERAGEIFS(Observed!Y$2:Y$485,Observed!$A$2:$A$485,$A65,Observed!$C$2:$C$485,$C65)),AVERAGEIFS(Observed!Y$2:Y$485,Observed!$A$2:$A$485,$A65,Observed!$C$2:$C$485,$C65),"")</f>
        <v/>
      </c>
      <c r="Z65" s="24" t="str">
        <f>IF(ISNUMBER(AVERAGEIFS(Observed!Z$2:Z$485,Observed!$A$2:$A$485,$A65,Observed!$C$2:$C$485,$C65)),AVERAGEIFS(Observed!Z$2:Z$485,Observed!$A$2:$A$485,$A65,Observed!$C$2:$C$485,$C65),"")</f>
        <v/>
      </c>
      <c r="AA65" s="24" t="str">
        <f>IF(ISNUMBER(AVERAGEIFS(Observed!AA$2:AA$485,Observed!$A$2:$A$485,$A65,Observed!$C$2:$C$485,$C65)),AVERAGEIFS(Observed!AA$2:AA$485,Observed!$A$2:$A$485,$A65,Observed!$C$2:$C$485,$C65),"")</f>
        <v/>
      </c>
      <c r="AB65" s="24" t="str">
        <f>IF(ISNUMBER(AVERAGEIFS(Observed!AB$2:AB$485,Observed!$A$2:$A$485,$A65,Observed!$C$2:$C$485,$C65)),AVERAGEIFS(Observed!AB$2:AB$485,Observed!$A$2:$A$485,$A65,Observed!$C$2:$C$485,$C65),"")</f>
        <v/>
      </c>
      <c r="AC65" s="24" t="str">
        <f>IF(ISNUMBER(AVERAGEIFS(Observed!AC$2:AC$485,Observed!$A$2:$A$485,$A65,Observed!$C$2:$C$485,$C65)),AVERAGEIFS(Observed!AC$2:AC$485,Observed!$A$2:$A$485,$A65,Observed!$C$2:$C$485,$C65),"")</f>
        <v/>
      </c>
      <c r="AD65" s="24" t="str">
        <f>IF(ISNUMBER(AVERAGEIFS(Observed!AD$2:AD$485,Observed!$A$2:$A$485,$A65,Observed!$C$2:$C$485,$C65)),AVERAGEIFS(Observed!AD$2:AD$485,Observed!$A$2:$A$485,$A65,Observed!$C$2:$C$485,$C65),"")</f>
        <v/>
      </c>
      <c r="AE65" s="24" t="str">
        <f>IF(ISNUMBER(AVERAGEIFS(Observed!AE$2:AE$485,Observed!$A$2:$A$485,$A65,Observed!$C$2:$C$485,$C65)),AVERAGEIFS(Observed!AE$2:AE$485,Observed!$A$2:$A$485,$A65,Observed!$C$2:$C$485,$C65),"")</f>
        <v/>
      </c>
      <c r="AF65" s="25" t="str">
        <f>IF(ISNUMBER(AVERAGEIFS(Observed!AF$2:AF$485,Observed!$A$2:$A$485,$A65,Observed!$C$2:$C$485,$C65)),AVERAGEIFS(Observed!AF$2:AF$485,Observed!$A$2:$A$485,$A65,Observed!$C$2:$C$485,$C65),"")</f>
        <v/>
      </c>
      <c r="AG65" s="25" t="str">
        <f>IF(ISNUMBER(AVERAGEIFS(Observed!AG$2:AG$485,Observed!$A$2:$A$485,$A65,Observed!$C$2:$C$485,$C65)),AVERAGEIFS(Observed!AG$2:AG$485,Observed!$A$2:$A$485,$A65,Observed!$C$2:$C$485,$C65),"")</f>
        <v/>
      </c>
      <c r="AH65" s="25" t="str">
        <f>IF(ISNUMBER(AVERAGEIFS(Observed!AH$2:AH$485,Observed!$A$2:$A$485,$A65,Observed!$C$2:$C$485,$C65)),AVERAGEIFS(Observed!AH$2:AH$485,Observed!$A$2:$A$485,$A65,Observed!$C$2:$C$485,$C65),"")</f>
        <v/>
      </c>
      <c r="AI65" s="24" t="str">
        <f>IF(ISNUMBER(AVERAGEIFS(Observed!AI$2:AI$485,Observed!$A$2:$A$485,$A65,Observed!$C$2:$C$485,$C65)),AVERAGEIFS(Observed!AI$2:AI$485,Observed!$A$2:$A$485,$A65,Observed!$C$2:$C$485,$C65),"")</f>
        <v/>
      </c>
      <c r="AJ65" s="25">
        <f>IF(ISNUMBER(AVERAGEIFS(Observed!AJ$2:AJ$485,Observed!$A$2:$A$485,$A65,Observed!$C$2:$C$485,$C65)),AVERAGEIFS(Observed!AJ$2:AJ$485,Observed!$A$2:$A$485,$A65,Observed!$C$2:$C$485,$C65),"")</f>
        <v>1E-3</v>
      </c>
      <c r="AK65" s="25">
        <f>IF(ISNUMBER(AVERAGEIFS(Observed!AK$2:AK$485,Observed!$A$2:$A$485,$A65,Observed!$C$2:$C$485,$C65)),AVERAGEIFS(Observed!AK$2:AK$485,Observed!$A$2:$A$485,$A65,Observed!$C$2:$C$485,$C65),"")</f>
        <v>1E-3</v>
      </c>
      <c r="AL65" s="25">
        <f>IF(ISNUMBER(AVERAGEIFS(Observed!AL$2:AL$485,Observed!$A$2:$A$485,$A65,Observed!$C$2:$C$485,$C65)),AVERAGEIFS(Observed!AL$2:AL$485,Observed!$A$2:$A$485,$A65,Observed!$C$2:$C$485,$C65),"")</f>
        <v>0.26733333333333337</v>
      </c>
      <c r="AM65" s="25">
        <f>IF(ISNUMBER(AVERAGEIFS(Observed!AM$2:AM$485,Observed!$A$2:$A$485,$A65,Observed!$C$2:$C$485,$C65)),AVERAGEIFS(Observed!AM$2:AM$485,Observed!$A$2:$A$485,$A65,Observed!$C$2:$C$485,$C65),"")</f>
        <v>0.33666666666666667</v>
      </c>
      <c r="AN65" s="25">
        <f>IF(ISNUMBER(AVERAGEIFS(Observed!AN$2:AN$485,Observed!$A$2:$A$485,$A65,Observed!$C$2:$C$485,$C65)),AVERAGEIFS(Observed!AN$2:AN$485,Observed!$A$2:$A$485,$A65,Observed!$C$2:$C$485,$C65),"")</f>
        <v>0.38033333333333336</v>
      </c>
      <c r="AO65" s="25" t="str">
        <f>IF(ISNUMBER(AVERAGEIFS(Observed!AO$2:AO$485,Observed!$A$2:$A$485,$A65,Observed!$C$2:$C$485,$C65)),AVERAGEIFS(Observed!AO$2:AO$485,Observed!$A$2:$A$485,$A65,Observed!$C$2:$C$485,$C65),"")</f>
        <v/>
      </c>
      <c r="AP65" s="25">
        <f>IF(ISNUMBER(AVERAGEIFS(Observed!AP$2:AP$485,Observed!$A$2:$A$485,$A65,Observed!$C$2:$C$485,$C65)),AVERAGEIFS(Observed!AP$2:AP$485,Observed!$A$2:$A$485,$A65,Observed!$C$2:$C$485,$C65),"")</f>
        <v>1.1000000000000001E-2</v>
      </c>
      <c r="AQ65" s="24" t="str">
        <f>IF(ISNUMBER(AVERAGEIFS(Observed!AQ$2:AQ$485,Observed!$A$2:$A$485,$A65,Observed!$C$2:$C$485,$C65)),AVERAGEIFS(Observed!AQ$2:AQ$485,Observed!$A$2:$A$485,$A65,Observed!$C$2:$C$485,$C65),"")</f>
        <v/>
      </c>
      <c r="AR65" s="25" t="str">
        <f>IF(ISNUMBER(AVERAGEIFS(Observed!AR$2:AR$485,Observed!$A$2:$A$485,$A65,Observed!$C$2:$C$485,$C65)),AVERAGEIFS(Observed!AR$2:AR$485,Observed!$A$2:$A$485,$A65,Observed!$C$2:$C$485,$C65),"")</f>
        <v/>
      </c>
      <c r="AS65" s="24" t="str">
        <f>IF(ISNUMBER(AVERAGEIFS(Observed!AS$2:AS$485,Observed!$A$2:$A$485,$A65,Observed!$C$2:$C$485,$C65)),AVERAGEIFS(Observed!AS$2:AS$485,Observed!$A$2:$A$485,$A65,Observed!$C$2:$C$485,$C65),"")</f>
        <v/>
      </c>
      <c r="AT65" s="24" t="str">
        <f>IF(ISNUMBER(AVERAGEIFS(Observed!AT$2:AT$485,Observed!$A$2:$A$485,$A65,Observed!$C$2:$C$485,$C65)),AVERAGEIFS(Observed!AT$2:AT$485,Observed!$A$2:$A$485,$A65,Observed!$C$2:$C$485,$C65),"")</f>
        <v/>
      </c>
      <c r="AU65" s="2">
        <f>COUNTIFS(Observed!$A$2:$A$485,$A65,Observed!$C$2:$C$485,$C65)</f>
        <v>3</v>
      </c>
      <c r="AV65" s="2">
        <f>COUNT(M65:AT65)</f>
        <v>9</v>
      </c>
    </row>
    <row r="66" spans="1:48" x14ac:dyDescent="0.25">
      <c r="A66" s="4" t="s">
        <v>30</v>
      </c>
      <c r="B66" t="s">
        <v>25</v>
      </c>
      <c r="C66" s="3">
        <v>42437</v>
      </c>
      <c r="D66">
        <v>1</v>
      </c>
      <c r="E66">
        <v>350</v>
      </c>
      <c r="G66">
        <v>350</v>
      </c>
      <c r="H66" s="2" t="s">
        <v>51</v>
      </c>
      <c r="I66" s="2" t="s">
        <v>22</v>
      </c>
      <c r="J66">
        <v>11</v>
      </c>
      <c r="K66" s="2" t="s">
        <v>21</v>
      </c>
      <c r="L66" s="23" t="str">
        <f>IF(ISNUMBER(AVERAGEIFS(Observed!L$2:L$485,Observed!$A$2:$A$485,$A66,Observed!$C$2:$C$485,$C66)),AVERAGEIFS(Observed!L$2:L$485,Observed!$A$2:$A$485,$A66,Observed!$C$2:$C$485,$C66),"")</f>
        <v/>
      </c>
      <c r="M66" s="24" t="str">
        <f>IF(ISNUMBER(AVERAGEIFS(Observed!M$2:M$485,Observed!$A$2:$A$485,$A66,Observed!$C$2:$C$485,$C66)),AVERAGEIFS(Observed!M$2:M$485,Observed!$A$2:$A$485,$A66,Observed!$C$2:$C$485,$C66),"")</f>
        <v/>
      </c>
      <c r="N66" s="24">
        <f>IF(ISNUMBER(AVERAGEIFS(Observed!N$2:N$485,Observed!$A$2:$A$485,$A66,Observed!$C$2:$C$485,$C66)),AVERAGEIFS(Observed!N$2:N$485,Observed!$A$2:$A$485,$A66,Observed!$C$2:$C$485,$C66),"")</f>
        <v>126.79666666666668</v>
      </c>
      <c r="O66" s="24">
        <f>IF(ISNUMBER(AVERAGEIFS(Observed!O$2:O$485,Observed!$A$2:$A$485,$A66,Observed!$C$2:$C$485,$C66)),AVERAGEIFS(Observed!O$2:O$485,Observed!$A$2:$A$485,$A66,Observed!$C$2:$C$485,$C66),"")</f>
        <v>126.79666666666668</v>
      </c>
      <c r="P66" s="24">
        <f>IF(ISNUMBER(AVERAGEIFS(Observed!P$2:P$485,Observed!$A$2:$A$485,$A66,Observed!$C$2:$C$485,$C66)),AVERAGEIFS(Observed!P$2:P$485,Observed!$A$2:$A$485,$A66,Observed!$C$2:$C$485,$C66),"")</f>
        <v>1330.3466666666666</v>
      </c>
      <c r="Q66" s="25" t="str">
        <f>IF(ISNUMBER(AVERAGEIFS(Observed!Q$2:Q$485,Observed!$A$2:$A$485,$A66,Observed!$C$2:$C$485,$C66)),AVERAGEIFS(Observed!Q$2:Q$485,Observed!$A$2:$A$485,$A66,Observed!$C$2:$C$485,$C66),"")</f>
        <v/>
      </c>
      <c r="R66" s="25" t="str">
        <f>IF(ISNUMBER(AVERAGEIFS(Observed!R$2:R$485,Observed!$A$2:$A$485,$A66,Observed!$C$2:$C$485,$C66)),AVERAGEIFS(Observed!R$2:R$485,Observed!$A$2:$A$485,$A66,Observed!$C$2:$C$485,$C66),"")</f>
        <v/>
      </c>
      <c r="S66" s="25" t="str">
        <f>IF(ISNUMBER(AVERAGEIFS(Observed!S$2:S$485,Observed!$A$2:$A$485,$A66,Observed!$C$2:$C$485,$C66)),AVERAGEIFS(Observed!S$2:S$485,Observed!$A$2:$A$485,$A66,Observed!$C$2:$C$485,$C66),"")</f>
        <v/>
      </c>
      <c r="T66" s="24" t="str">
        <f>IF(ISNUMBER(AVERAGEIFS(Observed!T$2:T$485,Observed!$A$2:$A$485,$A66,Observed!$C$2:$C$485,$C66)),AVERAGEIFS(Observed!T$2:T$485,Observed!$A$2:$A$485,$A66,Observed!$C$2:$C$485,$C66),"")</f>
        <v/>
      </c>
      <c r="U66" s="26" t="str">
        <f>IF(ISNUMBER(AVERAGEIFS(Observed!U$2:U$485,Observed!$A$2:$A$485,$A66,Observed!$C$2:$C$485,$C66)),AVERAGEIFS(Observed!U$2:U$485,Observed!$A$2:$A$485,$A66,Observed!$C$2:$C$485,$C66),"")</f>
        <v/>
      </c>
      <c r="V66" s="26" t="str">
        <f>IF(ISNUMBER(AVERAGEIFS(Observed!V$2:V$485,Observed!$A$2:$A$485,$A66,Observed!$C$2:$C$485,$C66)),AVERAGEIFS(Observed!V$2:V$485,Observed!$A$2:$A$485,$A66,Observed!$C$2:$C$485,$C66),"")</f>
        <v/>
      </c>
      <c r="W66" s="24" t="str">
        <f>IF(ISNUMBER(AVERAGEIFS(Observed!W$2:W$485,Observed!$A$2:$A$485,$A66,Observed!$C$2:$C$485,$C66)),AVERAGEIFS(Observed!W$2:W$485,Observed!$A$2:$A$485,$A66,Observed!$C$2:$C$485,$C66),"")</f>
        <v/>
      </c>
      <c r="X66" s="24" t="str">
        <f>IF(ISNUMBER(AVERAGEIFS(Observed!X$2:X$485,Observed!$A$2:$A$485,$A66,Observed!$C$2:$C$485,$C66)),AVERAGEIFS(Observed!X$2:X$485,Observed!$A$2:$A$485,$A66,Observed!$C$2:$C$485,$C66),"")</f>
        <v/>
      </c>
      <c r="Y66" s="24" t="str">
        <f>IF(ISNUMBER(AVERAGEIFS(Observed!Y$2:Y$485,Observed!$A$2:$A$485,$A66,Observed!$C$2:$C$485,$C66)),AVERAGEIFS(Observed!Y$2:Y$485,Observed!$A$2:$A$485,$A66,Observed!$C$2:$C$485,$C66),"")</f>
        <v/>
      </c>
      <c r="Z66" s="24" t="str">
        <f>IF(ISNUMBER(AVERAGEIFS(Observed!Z$2:Z$485,Observed!$A$2:$A$485,$A66,Observed!$C$2:$C$485,$C66)),AVERAGEIFS(Observed!Z$2:Z$485,Observed!$A$2:$A$485,$A66,Observed!$C$2:$C$485,$C66),"")</f>
        <v/>
      </c>
      <c r="AA66" s="24" t="str">
        <f>IF(ISNUMBER(AVERAGEIFS(Observed!AA$2:AA$485,Observed!$A$2:$A$485,$A66,Observed!$C$2:$C$485,$C66)),AVERAGEIFS(Observed!AA$2:AA$485,Observed!$A$2:$A$485,$A66,Observed!$C$2:$C$485,$C66),"")</f>
        <v/>
      </c>
      <c r="AB66" s="24" t="str">
        <f>IF(ISNUMBER(AVERAGEIFS(Observed!AB$2:AB$485,Observed!$A$2:$A$485,$A66,Observed!$C$2:$C$485,$C66)),AVERAGEIFS(Observed!AB$2:AB$485,Observed!$A$2:$A$485,$A66,Observed!$C$2:$C$485,$C66),"")</f>
        <v/>
      </c>
      <c r="AC66" s="24" t="str">
        <f>IF(ISNUMBER(AVERAGEIFS(Observed!AC$2:AC$485,Observed!$A$2:$A$485,$A66,Observed!$C$2:$C$485,$C66)),AVERAGEIFS(Observed!AC$2:AC$485,Observed!$A$2:$A$485,$A66,Observed!$C$2:$C$485,$C66),"")</f>
        <v/>
      </c>
      <c r="AD66" s="24" t="str">
        <f>IF(ISNUMBER(AVERAGEIFS(Observed!AD$2:AD$485,Observed!$A$2:$A$485,$A66,Observed!$C$2:$C$485,$C66)),AVERAGEIFS(Observed!AD$2:AD$485,Observed!$A$2:$A$485,$A66,Observed!$C$2:$C$485,$C66),"")</f>
        <v/>
      </c>
      <c r="AE66" s="24" t="str">
        <f>IF(ISNUMBER(AVERAGEIFS(Observed!AE$2:AE$485,Observed!$A$2:$A$485,$A66,Observed!$C$2:$C$485,$C66)),AVERAGEIFS(Observed!AE$2:AE$485,Observed!$A$2:$A$485,$A66,Observed!$C$2:$C$485,$C66),"")</f>
        <v/>
      </c>
      <c r="AF66" s="25" t="str">
        <f>IF(ISNUMBER(AVERAGEIFS(Observed!AF$2:AF$485,Observed!$A$2:$A$485,$A66,Observed!$C$2:$C$485,$C66)),AVERAGEIFS(Observed!AF$2:AF$485,Observed!$A$2:$A$485,$A66,Observed!$C$2:$C$485,$C66),"")</f>
        <v/>
      </c>
      <c r="AG66" s="25" t="str">
        <f>IF(ISNUMBER(AVERAGEIFS(Observed!AG$2:AG$485,Observed!$A$2:$A$485,$A66,Observed!$C$2:$C$485,$C66)),AVERAGEIFS(Observed!AG$2:AG$485,Observed!$A$2:$A$485,$A66,Observed!$C$2:$C$485,$C66),"")</f>
        <v/>
      </c>
      <c r="AH66" s="25" t="str">
        <f>IF(ISNUMBER(AVERAGEIFS(Observed!AH$2:AH$485,Observed!$A$2:$A$485,$A66,Observed!$C$2:$C$485,$C66)),AVERAGEIFS(Observed!AH$2:AH$485,Observed!$A$2:$A$485,$A66,Observed!$C$2:$C$485,$C66),"")</f>
        <v/>
      </c>
      <c r="AI66" s="24" t="str">
        <f>IF(ISNUMBER(AVERAGEIFS(Observed!AI$2:AI$485,Observed!$A$2:$A$485,$A66,Observed!$C$2:$C$485,$C66)),AVERAGEIFS(Observed!AI$2:AI$485,Observed!$A$2:$A$485,$A66,Observed!$C$2:$C$485,$C66),"")</f>
        <v/>
      </c>
      <c r="AJ66" s="25">
        <f>IF(ISNUMBER(AVERAGEIFS(Observed!AJ$2:AJ$485,Observed!$A$2:$A$485,$A66,Observed!$C$2:$C$485,$C66)),AVERAGEIFS(Observed!AJ$2:AJ$485,Observed!$A$2:$A$485,$A66,Observed!$C$2:$C$485,$C66),"")</f>
        <v>1E-3</v>
      </c>
      <c r="AK66" s="25">
        <f>IF(ISNUMBER(AVERAGEIFS(Observed!AK$2:AK$485,Observed!$A$2:$A$485,$A66,Observed!$C$2:$C$485,$C66)),AVERAGEIFS(Observed!AK$2:AK$485,Observed!$A$2:$A$485,$A66,Observed!$C$2:$C$485,$C66),"")</f>
        <v>1E-3</v>
      </c>
      <c r="AL66" s="25">
        <f>IF(ISNUMBER(AVERAGEIFS(Observed!AL$2:AL$485,Observed!$A$2:$A$485,$A66,Observed!$C$2:$C$485,$C66)),AVERAGEIFS(Observed!AL$2:AL$485,Observed!$A$2:$A$485,$A66,Observed!$C$2:$C$485,$C66),"")</f>
        <v>0.28966666666666668</v>
      </c>
      <c r="AM66" s="25">
        <f>IF(ISNUMBER(AVERAGEIFS(Observed!AM$2:AM$485,Observed!$A$2:$A$485,$A66,Observed!$C$2:$C$485,$C66)),AVERAGEIFS(Observed!AM$2:AM$485,Observed!$A$2:$A$485,$A66,Observed!$C$2:$C$485,$C66),"")</f>
        <v>0.35833333333333334</v>
      </c>
      <c r="AN66" s="25">
        <f>IF(ISNUMBER(AVERAGEIFS(Observed!AN$2:AN$485,Observed!$A$2:$A$485,$A66,Observed!$C$2:$C$485,$C66)),AVERAGEIFS(Observed!AN$2:AN$485,Observed!$A$2:$A$485,$A66,Observed!$C$2:$C$485,$C66),"")</f>
        <v>0.32866666666666666</v>
      </c>
      <c r="AO66" s="25" t="str">
        <f>IF(ISNUMBER(AVERAGEIFS(Observed!AO$2:AO$485,Observed!$A$2:$A$485,$A66,Observed!$C$2:$C$485,$C66)),AVERAGEIFS(Observed!AO$2:AO$485,Observed!$A$2:$A$485,$A66,Observed!$C$2:$C$485,$C66),"")</f>
        <v/>
      </c>
      <c r="AP66" s="25">
        <f>IF(ISNUMBER(AVERAGEIFS(Observed!AP$2:AP$485,Observed!$A$2:$A$485,$A66,Observed!$C$2:$C$485,$C66)),AVERAGEIFS(Observed!AP$2:AP$485,Observed!$A$2:$A$485,$A66,Observed!$C$2:$C$485,$C66),"")</f>
        <v>1.833333333333333E-2</v>
      </c>
      <c r="AQ66" s="24" t="str">
        <f>IF(ISNUMBER(AVERAGEIFS(Observed!AQ$2:AQ$485,Observed!$A$2:$A$485,$A66,Observed!$C$2:$C$485,$C66)),AVERAGEIFS(Observed!AQ$2:AQ$485,Observed!$A$2:$A$485,$A66,Observed!$C$2:$C$485,$C66),"")</f>
        <v/>
      </c>
      <c r="AR66" s="25" t="str">
        <f>IF(ISNUMBER(AVERAGEIFS(Observed!AR$2:AR$485,Observed!$A$2:$A$485,$A66,Observed!$C$2:$C$485,$C66)),AVERAGEIFS(Observed!AR$2:AR$485,Observed!$A$2:$A$485,$A66,Observed!$C$2:$C$485,$C66),"")</f>
        <v/>
      </c>
      <c r="AS66" s="24" t="str">
        <f>IF(ISNUMBER(AVERAGEIFS(Observed!AS$2:AS$485,Observed!$A$2:$A$485,$A66,Observed!$C$2:$C$485,$C66)),AVERAGEIFS(Observed!AS$2:AS$485,Observed!$A$2:$A$485,$A66,Observed!$C$2:$C$485,$C66),"")</f>
        <v/>
      </c>
      <c r="AT66" s="24" t="str">
        <f>IF(ISNUMBER(AVERAGEIFS(Observed!AT$2:AT$485,Observed!$A$2:$A$485,$A66,Observed!$C$2:$C$485,$C66)),AVERAGEIFS(Observed!AT$2:AT$485,Observed!$A$2:$A$485,$A66,Observed!$C$2:$C$485,$C66),"")</f>
        <v/>
      </c>
      <c r="AU66" s="2">
        <f>COUNTIFS(Observed!$A$2:$A$485,$A66,Observed!$C$2:$C$485,$C66)</f>
        <v>3</v>
      </c>
      <c r="AV66" s="2">
        <f>COUNT(M66:AT66)</f>
        <v>9</v>
      </c>
    </row>
    <row r="67" spans="1:48" x14ac:dyDescent="0.25">
      <c r="A67" s="4" t="s">
        <v>29</v>
      </c>
      <c r="B67" t="s">
        <v>25</v>
      </c>
      <c r="C67" s="3">
        <v>42437</v>
      </c>
      <c r="D67">
        <v>1</v>
      </c>
      <c r="E67">
        <v>500</v>
      </c>
      <c r="G67">
        <v>500</v>
      </c>
      <c r="H67" s="2" t="s">
        <v>51</v>
      </c>
      <c r="I67" s="2" t="s">
        <v>22</v>
      </c>
      <c r="J67">
        <v>11</v>
      </c>
      <c r="K67" s="2" t="s">
        <v>21</v>
      </c>
      <c r="L67" s="23" t="str">
        <f>IF(ISNUMBER(AVERAGEIFS(Observed!L$2:L$485,Observed!$A$2:$A$485,$A67,Observed!$C$2:$C$485,$C67)),AVERAGEIFS(Observed!L$2:L$485,Observed!$A$2:$A$485,$A67,Observed!$C$2:$C$485,$C67),"")</f>
        <v/>
      </c>
      <c r="M67" s="24" t="str">
        <f>IF(ISNUMBER(AVERAGEIFS(Observed!M$2:M$485,Observed!$A$2:$A$485,$A67,Observed!$C$2:$C$485,$C67)),AVERAGEIFS(Observed!M$2:M$485,Observed!$A$2:$A$485,$A67,Observed!$C$2:$C$485,$C67),"")</f>
        <v/>
      </c>
      <c r="N67" s="24">
        <f>IF(ISNUMBER(AVERAGEIFS(Observed!N$2:N$485,Observed!$A$2:$A$485,$A67,Observed!$C$2:$C$485,$C67)),AVERAGEIFS(Observed!N$2:N$485,Observed!$A$2:$A$485,$A67,Observed!$C$2:$C$485,$C67),"")</f>
        <v>122.76333333333332</v>
      </c>
      <c r="O67" s="24">
        <f>IF(ISNUMBER(AVERAGEIFS(Observed!O$2:O$485,Observed!$A$2:$A$485,$A67,Observed!$C$2:$C$485,$C67)),AVERAGEIFS(Observed!O$2:O$485,Observed!$A$2:$A$485,$A67,Observed!$C$2:$C$485,$C67),"")</f>
        <v>122.76333333333332</v>
      </c>
      <c r="P67" s="24">
        <f>IF(ISNUMBER(AVERAGEIFS(Observed!P$2:P$485,Observed!$A$2:$A$485,$A67,Observed!$C$2:$C$485,$C67)),AVERAGEIFS(Observed!P$2:P$485,Observed!$A$2:$A$485,$A67,Observed!$C$2:$C$485,$C67),"")</f>
        <v>1459.6433333333332</v>
      </c>
      <c r="Q67" s="25" t="str">
        <f>IF(ISNUMBER(AVERAGEIFS(Observed!Q$2:Q$485,Observed!$A$2:$A$485,$A67,Observed!$C$2:$C$485,$C67)),AVERAGEIFS(Observed!Q$2:Q$485,Observed!$A$2:$A$485,$A67,Observed!$C$2:$C$485,$C67),"")</f>
        <v/>
      </c>
      <c r="R67" s="25" t="str">
        <f>IF(ISNUMBER(AVERAGEIFS(Observed!R$2:R$485,Observed!$A$2:$A$485,$A67,Observed!$C$2:$C$485,$C67)),AVERAGEIFS(Observed!R$2:R$485,Observed!$A$2:$A$485,$A67,Observed!$C$2:$C$485,$C67),"")</f>
        <v/>
      </c>
      <c r="S67" s="25" t="str">
        <f>IF(ISNUMBER(AVERAGEIFS(Observed!S$2:S$485,Observed!$A$2:$A$485,$A67,Observed!$C$2:$C$485,$C67)),AVERAGEIFS(Observed!S$2:S$485,Observed!$A$2:$A$485,$A67,Observed!$C$2:$C$485,$C67),"")</f>
        <v/>
      </c>
      <c r="T67" s="24" t="str">
        <f>IF(ISNUMBER(AVERAGEIFS(Observed!T$2:T$485,Observed!$A$2:$A$485,$A67,Observed!$C$2:$C$485,$C67)),AVERAGEIFS(Observed!T$2:T$485,Observed!$A$2:$A$485,$A67,Observed!$C$2:$C$485,$C67),"")</f>
        <v/>
      </c>
      <c r="U67" s="26" t="str">
        <f>IF(ISNUMBER(AVERAGEIFS(Observed!U$2:U$485,Observed!$A$2:$A$485,$A67,Observed!$C$2:$C$485,$C67)),AVERAGEIFS(Observed!U$2:U$485,Observed!$A$2:$A$485,$A67,Observed!$C$2:$C$485,$C67),"")</f>
        <v/>
      </c>
      <c r="V67" s="26" t="str">
        <f>IF(ISNUMBER(AVERAGEIFS(Observed!V$2:V$485,Observed!$A$2:$A$485,$A67,Observed!$C$2:$C$485,$C67)),AVERAGEIFS(Observed!V$2:V$485,Observed!$A$2:$A$485,$A67,Observed!$C$2:$C$485,$C67),"")</f>
        <v/>
      </c>
      <c r="W67" s="24" t="str">
        <f>IF(ISNUMBER(AVERAGEIFS(Observed!W$2:W$485,Observed!$A$2:$A$485,$A67,Observed!$C$2:$C$485,$C67)),AVERAGEIFS(Observed!W$2:W$485,Observed!$A$2:$A$485,$A67,Observed!$C$2:$C$485,$C67),"")</f>
        <v/>
      </c>
      <c r="X67" s="24" t="str">
        <f>IF(ISNUMBER(AVERAGEIFS(Observed!X$2:X$485,Observed!$A$2:$A$485,$A67,Observed!$C$2:$C$485,$C67)),AVERAGEIFS(Observed!X$2:X$485,Observed!$A$2:$A$485,$A67,Observed!$C$2:$C$485,$C67),"")</f>
        <v/>
      </c>
      <c r="Y67" s="24" t="str">
        <f>IF(ISNUMBER(AVERAGEIFS(Observed!Y$2:Y$485,Observed!$A$2:$A$485,$A67,Observed!$C$2:$C$485,$C67)),AVERAGEIFS(Observed!Y$2:Y$485,Observed!$A$2:$A$485,$A67,Observed!$C$2:$C$485,$C67),"")</f>
        <v/>
      </c>
      <c r="Z67" s="24" t="str">
        <f>IF(ISNUMBER(AVERAGEIFS(Observed!Z$2:Z$485,Observed!$A$2:$A$485,$A67,Observed!$C$2:$C$485,$C67)),AVERAGEIFS(Observed!Z$2:Z$485,Observed!$A$2:$A$485,$A67,Observed!$C$2:$C$485,$C67),"")</f>
        <v/>
      </c>
      <c r="AA67" s="24" t="str">
        <f>IF(ISNUMBER(AVERAGEIFS(Observed!AA$2:AA$485,Observed!$A$2:$A$485,$A67,Observed!$C$2:$C$485,$C67)),AVERAGEIFS(Observed!AA$2:AA$485,Observed!$A$2:$A$485,$A67,Observed!$C$2:$C$485,$C67),"")</f>
        <v/>
      </c>
      <c r="AB67" s="24" t="str">
        <f>IF(ISNUMBER(AVERAGEIFS(Observed!AB$2:AB$485,Observed!$A$2:$A$485,$A67,Observed!$C$2:$C$485,$C67)),AVERAGEIFS(Observed!AB$2:AB$485,Observed!$A$2:$A$485,$A67,Observed!$C$2:$C$485,$C67),"")</f>
        <v/>
      </c>
      <c r="AC67" s="24" t="str">
        <f>IF(ISNUMBER(AVERAGEIFS(Observed!AC$2:AC$485,Observed!$A$2:$A$485,$A67,Observed!$C$2:$C$485,$C67)),AVERAGEIFS(Observed!AC$2:AC$485,Observed!$A$2:$A$485,$A67,Observed!$C$2:$C$485,$C67),"")</f>
        <v/>
      </c>
      <c r="AD67" s="24" t="str">
        <f>IF(ISNUMBER(AVERAGEIFS(Observed!AD$2:AD$485,Observed!$A$2:$A$485,$A67,Observed!$C$2:$C$485,$C67)),AVERAGEIFS(Observed!AD$2:AD$485,Observed!$A$2:$A$485,$A67,Observed!$C$2:$C$485,$C67),"")</f>
        <v/>
      </c>
      <c r="AE67" s="24" t="str">
        <f>IF(ISNUMBER(AVERAGEIFS(Observed!AE$2:AE$485,Observed!$A$2:$A$485,$A67,Observed!$C$2:$C$485,$C67)),AVERAGEIFS(Observed!AE$2:AE$485,Observed!$A$2:$A$485,$A67,Observed!$C$2:$C$485,$C67),"")</f>
        <v/>
      </c>
      <c r="AF67" s="25" t="str">
        <f>IF(ISNUMBER(AVERAGEIFS(Observed!AF$2:AF$485,Observed!$A$2:$A$485,$A67,Observed!$C$2:$C$485,$C67)),AVERAGEIFS(Observed!AF$2:AF$485,Observed!$A$2:$A$485,$A67,Observed!$C$2:$C$485,$C67),"")</f>
        <v/>
      </c>
      <c r="AG67" s="25" t="str">
        <f>IF(ISNUMBER(AVERAGEIFS(Observed!AG$2:AG$485,Observed!$A$2:$A$485,$A67,Observed!$C$2:$C$485,$C67)),AVERAGEIFS(Observed!AG$2:AG$485,Observed!$A$2:$A$485,$A67,Observed!$C$2:$C$485,$C67),"")</f>
        <v/>
      </c>
      <c r="AH67" s="25" t="str">
        <f>IF(ISNUMBER(AVERAGEIFS(Observed!AH$2:AH$485,Observed!$A$2:$A$485,$A67,Observed!$C$2:$C$485,$C67)),AVERAGEIFS(Observed!AH$2:AH$485,Observed!$A$2:$A$485,$A67,Observed!$C$2:$C$485,$C67),"")</f>
        <v/>
      </c>
      <c r="AI67" s="24" t="str">
        <f>IF(ISNUMBER(AVERAGEIFS(Observed!AI$2:AI$485,Observed!$A$2:$A$485,$A67,Observed!$C$2:$C$485,$C67)),AVERAGEIFS(Observed!AI$2:AI$485,Observed!$A$2:$A$485,$A67,Observed!$C$2:$C$485,$C67),"")</f>
        <v/>
      </c>
      <c r="AJ67" s="25">
        <f>IF(ISNUMBER(AVERAGEIFS(Observed!AJ$2:AJ$485,Observed!$A$2:$A$485,$A67,Observed!$C$2:$C$485,$C67)),AVERAGEIFS(Observed!AJ$2:AJ$485,Observed!$A$2:$A$485,$A67,Observed!$C$2:$C$485,$C67),"")</f>
        <v>2E-3</v>
      </c>
      <c r="AK67" s="25" t="str">
        <f>IF(ISNUMBER(AVERAGEIFS(Observed!AK$2:AK$485,Observed!$A$2:$A$485,$A67,Observed!$C$2:$C$485,$C67)),AVERAGEIFS(Observed!AK$2:AK$485,Observed!$A$2:$A$485,$A67,Observed!$C$2:$C$485,$C67),"")</f>
        <v/>
      </c>
      <c r="AL67" s="25">
        <f>IF(ISNUMBER(AVERAGEIFS(Observed!AL$2:AL$485,Observed!$A$2:$A$485,$A67,Observed!$C$2:$C$485,$C67)),AVERAGEIFS(Observed!AL$2:AL$485,Observed!$A$2:$A$485,$A67,Observed!$C$2:$C$485,$C67),"")</f>
        <v>0.08</v>
      </c>
      <c r="AM67" s="25">
        <f>IF(ISNUMBER(AVERAGEIFS(Observed!AM$2:AM$485,Observed!$A$2:$A$485,$A67,Observed!$C$2:$C$485,$C67)),AVERAGEIFS(Observed!AM$2:AM$485,Observed!$A$2:$A$485,$A67,Observed!$C$2:$C$485,$C67),"")</f>
        <v>0.54833333333333334</v>
      </c>
      <c r="AN67" s="25">
        <f>IF(ISNUMBER(AVERAGEIFS(Observed!AN$2:AN$485,Observed!$A$2:$A$485,$A67,Observed!$C$2:$C$485,$C67)),AVERAGEIFS(Observed!AN$2:AN$485,Observed!$A$2:$A$485,$A67,Observed!$C$2:$C$485,$C67),"")</f>
        <v>0.30933333333333335</v>
      </c>
      <c r="AO67" s="25" t="str">
        <f>IF(ISNUMBER(AVERAGEIFS(Observed!AO$2:AO$485,Observed!$A$2:$A$485,$A67,Observed!$C$2:$C$485,$C67)),AVERAGEIFS(Observed!AO$2:AO$485,Observed!$A$2:$A$485,$A67,Observed!$C$2:$C$485,$C67),"")</f>
        <v/>
      </c>
      <c r="AP67" s="25">
        <f>IF(ISNUMBER(AVERAGEIFS(Observed!AP$2:AP$485,Observed!$A$2:$A$485,$A67,Observed!$C$2:$C$485,$C67)),AVERAGEIFS(Observed!AP$2:AP$485,Observed!$A$2:$A$485,$A67,Observed!$C$2:$C$485,$C67),"")</f>
        <v>0.06</v>
      </c>
      <c r="AQ67" s="24" t="str">
        <f>IF(ISNUMBER(AVERAGEIFS(Observed!AQ$2:AQ$485,Observed!$A$2:$A$485,$A67,Observed!$C$2:$C$485,$C67)),AVERAGEIFS(Observed!AQ$2:AQ$485,Observed!$A$2:$A$485,$A67,Observed!$C$2:$C$485,$C67),"")</f>
        <v/>
      </c>
      <c r="AR67" s="25" t="str">
        <f>IF(ISNUMBER(AVERAGEIFS(Observed!AR$2:AR$485,Observed!$A$2:$A$485,$A67,Observed!$C$2:$C$485,$C67)),AVERAGEIFS(Observed!AR$2:AR$485,Observed!$A$2:$A$485,$A67,Observed!$C$2:$C$485,$C67),"")</f>
        <v/>
      </c>
      <c r="AS67" s="24" t="str">
        <f>IF(ISNUMBER(AVERAGEIFS(Observed!AS$2:AS$485,Observed!$A$2:$A$485,$A67,Observed!$C$2:$C$485,$C67)),AVERAGEIFS(Observed!AS$2:AS$485,Observed!$A$2:$A$485,$A67,Observed!$C$2:$C$485,$C67),"")</f>
        <v/>
      </c>
      <c r="AT67" s="24" t="str">
        <f>IF(ISNUMBER(AVERAGEIFS(Observed!AT$2:AT$485,Observed!$A$2:$A$485,$A67,Observed!$C$2:$C$485,$C67)),AVERAGEIFS(Observed!AT$2:AT$485,Observed!$A$2:$A$485,$A67,Observed!$C$2:$C$485,$C67),"")</f>
        <v/>
      </c>
      <c r="AU67" s="2">
        <f>COUNTIFS(Observed!$A$2:$A$485,$A67,Observed!$C$2:$C$485,$C67)</f>
        <v>3</v>
      </c>
      <c r="AV67" s="2">
        <f>COUNT(M67:AT67)</f>
        <v>8</v>
      </c>
    </row>
    <row r="68" spans="1:48" x14ac:dyDescent="0.25">
      <c r="A68" s="4" t="s">
        <v>26</v>
      </c>
      <c r="B68" t="s">
        <v>25</v>
      </c>
      <c r="C68" s="3">
        <v>42515</v>
      </c>
      <c r="D68">
        <v>1</v>
      </c>
      <c r="E68">
        <v>0</v>
      </c>
      <c r="G68">
        <v>0</v>
      </c>
      <c r="H68" s="2" t="s">
        <v>51</v>
      </c>
      <c r="I68" s="2" t="s">
        <v>23</v>
      </c>
      <c r="J68">
        <v>12</v>
      </c>
      <c r="K68" s="2" t="s">
        <v>21</v>
      </c>
      <c r="L68" s="23" t="str">
        <f>IF(ISNUMBER(AVERAGEIFS(Observed!L$2:L$485,Observed!$A$2:$A$485,$A68,Observed!$C$2:$C$485,$C68)),AVERAGEIFS(Observed!L$2:L$485,Observed!$A$2:$A$485,$A68,Observed!$C$2:$C$485,$C68),"")</f>
        <v/>
      </c>
      <c r="M68" s="24" t="str">
        <f>IF(ISNUMBER(AVERAGEIFS(Observed!M$2:M$485,Observed!$A$2:$A$485,$A68,Observed!$C$2:$C$485,$C68)),AVERAGEIFS(Observed!M$2:M$485,Observed!$A$2:$A$485,$A68,Observed!$C$2:$C$485,$C68),"")</f>
        <v/>
      </c>
      <c r="N68" s="24">
        <f>IF(ISNUMBER(AVERAGEIFS(Observed!N$2:N$485,Observed!$A$2:$A$485,$A68,Observed!$C$2:$C$485,$C68)),AVERAGEIFS(Observed!N$2:N$485,Observed!$A$2:$A$485,$A68,Observed!$C$2:$C$485,$C68),"")</f>
        <v>55.946666666666658</v>
      </c>
      <c r="O68" s="24">
        <f>IF(ISNUMBER(AVERAGEIFS(Observed!O$2:O$485,Observed!$A$2:$A$485,$A68,Observed!$C$2:$C$485,$C68)),AVERAGEIFS(Observed!O$2:O$485,Observed!$A$2:$A$485,$A68,Observed!$C$2:$C$485,$C68),"")</f>
        <v>55.946666666666658</v>
      </c>
      <c r="P68" s="24">
        <f>IF(ISNUMBER(AVERAGEIFS(Observed!P$2:P$485,Observed!$A$2:$A$485,$A68,Observed!$C$2:$C$485,$C68)),AVERAGEIFS(Observed!P$2:P$485,Observed!$A$2:$A$485,$A68,Observed!$C$2:$C$485,$C68),"")</f>
        <v>1072.1633333333332</v>
      </c>
      <c r="Q68" s="25" t="str">
        <f>IF(ISNUMBER(AVERAGEIFS(Observed!Q$2:Q$485,Observed!$A$2:$A$485,$A68,Observed!$C$2:$C$485,$C68)),AVERAGEIFS(Observed!Q$2:Q$485,Observed!$A$2:$A$485,$A68,Observed!$C$2:$C$485,$C68),"")</f>
        <v/>
      </c>
      <c r="R68" s="25" t="str">
        <f>IF(ISNUMBER(AVERAGEIFS(Observed!R$2:R$485,Observed!$A$2:$A$485,$A68,Observed!$C$2:$C$485,$C68)),AVERAGEIFS(Observed!R$2:R$485,Observed!$A$2:$A$485,$A68,Observed!$C$2:$C$485,$C68),"")</f>
        <v/>
      </c>
      <c r="S68" s="25" t="str">
        <f>IF(ISNUMBER(AVERAGEIFS(Observed!S$2:S$485,Observed!$A$2:$A$485,$A68,Observed!$C$2:$C$485,$C68)),AVERAGEIFS(Observed!S$2:S$485,Observed!$A$2:$A$485,$A68,Observed!$C$2:$C$485,$C68),"")</f>
        <v/>
      </c>
      <c r="T68" s="24" t="str">
        <f>IF(ISNUMBER(AVERAGEIFS(Observed!T$2:T$485,Observed!$A$2:$A$485,$A68,Observed!$C$2:$C$485,$C68)),AVERAGEIFS(Observed!T$2:T$485,Observed!$A$2:$A$485,$A68,Observed!$C$2:$C$485,$C68),"")</f>
        <v/>
      </c>
      <c r="U68" s="26" t="str">
        <f>IF(ISNUMBER(AVERAGEIFS(Observed!U$2:U$485,Observed!$A$2:$A$485,$A68,Observed!$C$2:$C$485,$C68)),AVERAGEIFS(Observed!U$2:U$485,Observed!$A$2:$A$485,$A68,Observed!$C$2:$C$485,$C68),"")</f>
        <v/>
      </c>
      <c r="V68" s="26" t="str">
        <f>IF(ISNUMBER(AVERAGEIFS(Observed!V$2:V$485,Observed!$A$2:$A$485,$A68,Observed!$C$2:$C$485,$C68)),AVERAGEIFS(Observed!V$2:V$485,Observed!$A$2:$A$485,$A68,Observed!$C$2:$C$485,$C68),"")</f>
        <v/>
      </c>
      <c r="W68" s="24" t="str">
        <f>IF(ISNUMBER(AVERAGEIFS(Observed!W$2:W$485,Observed!$A$2:$A$485,$A68,Observed!$C$2:$C$485,$C68)),AVERAGEIFS(Observed!W$2:W$485,Observed!$A$2:$A$485,$A68,Observed!$C$2:$C$485,$C68),"")</f>
        <v/>
      </c>
      <c r="X68" s="24" t="str">
        <f>IF(ISNUMBER(AVERAGEIFS(Observed!X$2:X$485,Observed!$A$2:$A$485,$A68,Observed!$C$2:$C$485,$C68)),AVERAGEIFS(Observed!X$2:X$485,Observed!$A$2:$A$485,$A68,Observed!$C$2:$C$485,$C68),"")</f>
        <v/>
      </c>
      <c r="Y68" s="24" t="str">
        <f>IF(ISNUMBER(AVERAGEIFS(Observed!Y$2:Y$485,Observed!$A$2:$A$485,$A68,Observed!$C$2:$C$485,$C68)),AVERAGEIFS(Observed!Y$2:Y$485,Observed!$A$2:$A$485,$A68,Observed!$C$2:$C$485,$C68),"")</f>
        <v/>
      </c>
      <c r="Z68" s="24" t="str">
        <f>IF(ISNUMBER(AVERAGEIFS(Observed!Z$2:Z$485,Observed!$A$2:$A$485,$A68,Observed!$C$2:$C$485,$C68)),AVERAGEIFS(Observed!Z$2:Z$485,Observed!$A$2:$A$485,$A68,Observed!$C$2:$C$485,$C68),"")</f>
        <v/>
      </c>
      <c r="AA68" s="24" t="str">
        <f>IF(ISNUMBER(AVERAGEIFS(Observed!AA$2:AA$485,Observed!$A$2:$A$485,$A68,Observed!$C$2:$C$485,$C68)),AVERAGEIFS(Observed!AA$2:AA$485,Observed!$A$2:$A$485,$A68,Observed!$C$2:$C$485,$C68),"")</f>
        <v/>
      </c>
      <c r="AB68" s="24" t="str">
        <f>IF(ISNUMBER(AVERAGEIFS(Observed!AB$2:AB$485,Observed!$A$2:$A$485,$A68,Observed!$C$2:$C$485,$C68)),AVERAGEIFS(Observed!AB$2:AB$485,Observed!$A$2:$A$485,$A68,Observed!$C$2:$C$485,$C68),"")</f>
        <v/>
      </c>
      <c r="AC68" s="24" t="str">
        <f>IF(ISNUMBER(AVERAGEIFS(Observed!AC$2:AC$485,Observed!$A$2:$A$485,$A68,Observed!$C$2:$C$485,$C68)),AVERAGEIFS(Observed!AC$2:AC$485,Observed!$A$2:$A$485,$A68,Observed!$C$2:$C$485,$C68),"")</f>
        <v/>
      </c>
      <c r="AD68" s="24" t="str">
        <f>IF(ISNUMBER(AVERAGEIFS(Observed!AD$2:AD$485,Observed!$A$2:$A$485,$A68,Observed!$C$2:$C$485,$C68)),AVERAGEIFS(Observed!AD$2:AD$485,Observed!$A$2:$A$485,$A68,Observed!$C$2:$C$485,$C68),"")</f>
        <v/>
      </c>
      <c r="AE68" s="24" t="str">
        <f>IF(ISNUMBER(AVERAGEIFS(Observed!AE$2:AE$485,Observed!$A$2:$A$485,$A68,Observed!$C$2:$C$485,$C68)),AVERAGEIFS(Observed!AE$2:AE$485,Observed!$A$2:$A$485,$A68,Observed!$C$2:$C$485,$C68),"")</f>
        <v/>
      </c>
      <c r="AF68" s="25" t="str">
        <f>IF(ISNUMBER(AVERAGEIFS(Observed!AF$2:AF$485,Observed!$A$2:$A$485,$A68,Observed!$C$2:$C$485,$C68)),AVERAGEIFS(Observed!AF$2:AF$485,Observed!$A$2:$A$485,$A68,Observed!$C$2:$C$485,$C68),"")</f>
        <v/>
      </c>
      <c r="AG68" s="25" t="str">
        <f>IF(ISNUMBER(AVERAGEIFS(Observed!AG$2:AG$485,Observed!$A$2:$A$485,$A68,Observed!$C$2:$C$485,$C68)),AVERAGEIFS(Observed!AG$2:AG$485,Observed!$A$2:$A$485,$A68,Observed!$C$2:$C$485,$C68),"")</f>
        <v/>
      </c>
      <c r="AH68" s="25" t="str">
        <f>IF(ISNUMBER(AVERAGEIFS(Observed!AH$2:AH$485,Observed!$A$2:$A$485,$A68,Observed!$C$2:$C$485,$C68)),AVERAGEIFS(Observed!AH$2:AH$485,Observed!$A$2:$A$485,$A68,Observed!$C$2:$C$485,$C68),"")</f>
        <v/>
      </c>
      <c r="AI68" s="24" t="str">
        <f>IF(ISNUMBER(AVERAGEIFS(Observed!AI$2:AI$485,Observed!$A$2:$A$485,$A68,Observed!$C$2:$C$485,$C68)),AVERAGEIFS(Observed!AI$2:AI$485,Observed!$A$2:$A$485,$A68,Observed!$C$2:$C$485,$C68),"")</f>
        <v/>
      </c>
      <c r="AJ68" s="25">
        <f>IF(ISNUMBER(AVERAGEIFS(Observed!AJ$2:AJ$485,Observed!$A$2:$A$485,$A68,Observed!$C$2:$C$485,$C68)),AVERAGEIFS(Observed!AJ$2:AJ$485,Observed!$A$2:$A$485,$A68,Observed!$C$2:$C$485,$C68),"")</f>
        <v>7.6666666666666662E-3</v>
      </c>
      <c r="AK68" s="25">
        <f>IF(ISNUMBER(AVERAGEIFS(Observed!AK$2:AK$485,Observed!$A$2:$A$485,$A68,Observed!$C$2:$C$485,$C68)),AVERAGEIFS(Observed!AK$2:AK$485,Observed!$A$2:$A$485,$A68,Observed!$C$2:$C$485,$C68),"")</f>
        <v>1E-3</v>
      </c>
      <c r="AL68" s="25">
        <f>IF(ISNUMBER(AVERAGEIFS(Observed!AL$2:AL$485,Observed!$A$2:$A$485,$A68,Observed!$C$2:$C$485,$C68)),AVERAGEIFS(Observed!AL$2:AL$485,Observed!$A$2:$A$485,$A68,Observed!$C$2:$C$485,$C68),"")</f>
        <v>0.32366666666666666</v>
      </c>
      <c r="AM68" s="25">
        <f>IF(ISNUMBER(AVERAGEIFS(Observed!AM$2:AM$485,Observed!$A$2:$A$485,$A68,Observed!$C$2:$C$485,$C68)),AVERAGEIFS(Observed!AM$2:AM$485,Observed!$A$2:$A$485,$A68,Observed!$C$2:$C$485,$C68),"")</f>
        <v>0.36966666666666664</v>
      </c>
      <c r="AN68" s="25">
        <f>IF(ISNUMBER(AVERAGEIFS(Observed!AN$2:AN$485,Observed!$A$2:$A$485,$A68,Observed!$C$2:$C$485,$C68)),AVERAGEIFS(Observed!AN$2:AN$485,Observed!$A$2:$A$485,$A68,Observed!$C$2:$C$485,$C68),"")</f>
        <v>0.26566666666666666</v>
      </c>
      <c r="AO68" s="25" t="str">
        <f>IF(ISNUMBER(AVERAGEIFS(Observed!AO$2:AO$485,Observed!$A$2:$A$485,$A68,Observed!$C$2:$C$485,$C68)),AVERAGEIFS(Observed!AO$2:AO$485,Observed!$A$2:$A$485,$A68,Observed!$C$2:$C$485,$C68),"")</f>
        <v/>
      </c>
      <c r="AP68" s="25">
        <f>IF(ISNUMBER(AVERAGEIFS(Observed!AP$2:AP$485,Observed!$A$2:$A$485,$A68,Observed!$C$2:$C$485,$C68)),AVERAGEIFS(Observed!AP$2:AP$485,Observed!$A$2:$A$485,$A68,Observed!$C$2:$C$485,$C68),"")</f>
        <v>1.7666666666666667E-2</v>
      </c>
      <c r="AQ68" s="24" t="str">
        <f>IF(ISNUMBER(AVERAGEIFS(Observed!AQ$2:AQ$485,Observed!$A$2:$A$485,$A68,Observed!$C$2:$C$485,$C68)),AVERAGEIFS(Observed!AQ$2:AQ$485,Observed!$A$2:$A$485,$A68,Observed!$C$2:$C$485,$C68),"")</f>
        <v/>
      </c>
      <c r="AR68" s="25" t="str">
        <f>IF(ISNUMBER(AVERAGEIFS(Observed!AR$2:AR$485,Observed!$A$2:$A$485,$A68,Observed!$C$2:$C$485,$C68)),AVERAGEIFS(Observed!AR$2:AR$485,Observed!$A$2:$A$485,$A68,Observed!$C$2:$C$485,$C68),"")</f>
        <v/>
      </c>
      <c r="AS68" s="24" t="str">
        <f>IF(ISNUMBER(AVERAGEIFS(Observed!AS$2:AS$485,Observed!$A$2:$A$485,$A68,Observed!$C$2:$C$485,$C68)),AVERAGEIFS(Observed!AS$2:AS$485,Observed!$A$2:$A$485,$A68,Observed!$C$2:$C$485,$C68),"")</f>
        <v/>
      </c>
      <c r="AT68" s="24" t="str">
        <f>IF(ISNUMBER(AVERAGEIFS(Observed!AT$2:AT$485,Observed!$A$2:$A$485,$A68,Observed!$C$2:$C$485,$C68)),AVERAGEIFS(Observed!AT$2:AT$485,Observed!$A$2:$A$485,$A68,Observed!$C$2:$C$485,$C68),"")</f>
        <v/>
      </c>
      <c r="AU68" s="2">
        <f>COUNTIFS(Observed!$A$2:$A$485,$A68,Observed!$C$2:$C$485,$C68)</f>
        <v>3</v>
      </c>
      <c r="AV68" s="2">
        <f>COUNT(M68:AT68)</f>
        <v>9</v>
      </c>
    </row>
    <row r="69" spans="1:48" x14ac:dyDescent="0.25">
      <c r="A69" s="4" t="s">
        <v>28</v>
      </c>
      <c r="B69" t="s">
        <v>25</v>
      </c>
      <c r="C69" s="3">
        <v>42515</v>
      </c>
      <c r="D69">
        <v>1</v>
      </c>
      <c r="E69">
        <v>50</v>
      </c>
      <c r="G69">
        <v>50</v>
      </c>
      <c r="H69" s="2" t="s">
        <v>51</v>
      </c>
      <c r="I69" s="2" t="s">
        <v>23</v>
      </c>
      <c r="J69">
        <v>12</v>
      </c>
      <c r="K69" s="2" t="s">
        <v>21</v>
      </c>
      <c r="L69" s="23" t="str">
        <f>IF(ISNUMBER(AVERAGEIFS(Observed!L$2:L$485,Observed!$A$2:$A$485,$A69,Observed!$C$2:$C$485,$C69)),AVERAGEIFS(Observed!L$2:L$485,Observed!$A$2:$A$485,$A69,Observed!$C$2:$C$485,$C69),"")</f>
        <v/>
      </c>
      <c r="M69" s="24" t="str">
        <f>IF(ISNUMBER(AVERAGEIFS(Observed!M$2:M$485,Observed!$A$2:$A$485,$A69,Observed!$C$2:$C$485,$C69)),AVERAGEIFS(Observed!M$2:M$485,Observed!$A$2:$A$485,$A69,Observed!$C$2:$C$485,$C69),"")</f>
        <v/>
      </c>
      <c r="N69" s="24">
        <f>IF(ISNUMBER(AVERAGEIFS(Observed!N$2:N$485,Observed!$A$2:$A$485,$A69,Observed!$C$2:$C$485,$C69)),AVERAGEIFS(Observed!N$2:N$485,Observed!$A$2:$A$485,$A69,Observed!$C$2:$C$485,$C69),"")</f>
        <v>59.653333333333336</v>
      </c>
      <c r="O69" s="24">
        <f>IF(ISNUMBER(AVERAGEIFS(Observed!O$2:O$485,Observed!$A$2:$A$485,$A69,Observed!$C$2:$C$485,$C69)),AVERAGEIFS(Observed!O$2:O$485,Observed!$A$2:$A$485,$A69,Observed!$C$2:$C$485,$C69),"")</f>
        <v>59.653333333333336</v>
      </c>
      <c r="P69" s="24">
        <f>IF(ISNUMBER(AVERAGEIFS(Observed!P$2:P$485,Observed!$A$2:$A$485,$A69,Observed!$C$2:$C$485,$C69)),AVERAGEIFS(Observed!P$2:P$485,Observed!$A$2:$A$485,$A69,Observed!$C$2:$C$485,$C69),"")</f>
        <v>1268.4233333333334</v>
      </c>
      <c r="Q69" s="25" t="str">
        <f>IF(ISNUMBER(AVERAGEIFS(Observed!Q$2:Q$485,Observed!$A$2:$A$485,$A69,Observed!$C$2:$C$485,$C69)),AVERAGEIFS(Observed!Q$2:Q$485,Observed!$A$2:$A$485,$A69,Observed!$C$2:$C$485,$C69),"")</f>
        <v/>
      </c>
      <c r="R69" s="25" t="str">
        <f>IF(ISNUMBER(AVERAGEIFS(Observed!R$2:R$485,Observed!$A$2:$A$485,$A69,Observed!$C$2:$C$485,$C69)),AVERAGEIFS(Observed!R$2:R$485,Observed!$A$2:$A$485,$A69,Observed!$C$2:$C$485,$C69),"")</f>
        <v/>
      </c>
      <c r="S69" s="25" t="str">
        <f>IF(ISNUMBER(AVERAGEIFS(Observed!S$2:S$485,Observed!$A$2:$A$485,$A69,Observed!$C$2:$C$485,$C69)),AVERAGEIFS(Observed!S$2:S$485,Observed!$A$2:$A$485,$A69,Observed!$C$2:$C$485,$C69),"")</f>
        <v/>
      </c>
      <c r="T69" s="24" t="str">
        <f>IF(ISNUMBER(AVERAGEIFS(Observed!T$2:T$485,Observed!$A$2:$A$485,$A69,Observed!$C$2:$C$485,$C69)),AVERAGEIFS(Observed!T$2:T$485,Observed!$A$2:$A$485,$A69,Observed!$C$2:$C$485,$C69),"")</f>
        <v/>
      </c>
      <c r="U69" s="26" t="str">
        <f>IF(ISNUMBER(AVERAGEIFS(Observed!U$2:U$485,Observed!$A$2:$A$485,$A69,Observed!$C$2:$C$485,$C69)),AVERAGEIFS(Observed!U$2:U$485,Observed!$A$2:$A$485,$A69,Observed!$C$2:$C$485,$C69),"")</f>
        <v/>
      </c>
      <c r="V69" s="26" t="str">
        <f>IF(ISNUMBER(AVERAGEIFS(Observed!V$2:V$485,Observed!$A$2:$A$485,$A69,Observed!$C$2:$C$485,$C69)),AVERAGEIFS(Observed!V$2:V$485,Observed!$A$2:$A$485,$A69,Observed!$C$2:$C$485,$C69),"")</f>
        <v/>
      </c>
      <c r="W69" s="24" t="str">
        <f>IF(ISNUMBER(AVERAGEIFS(Observed!W$2:W$485,Observed!$A$2:$A$485,$A69,Observed!$C$2:$C$485,$C69)),AVERAGEIFS(Observed!W$2:W$485,Observed!$A$2:$A$485,$A69,Observed!$C$2:$C$485,$C69),"")</f>
        <v/>
      </c>
      <c r="X69" s="24" t="str">
        <f>IF(ISNUMBER(AVERAGEIFS(Observed!X$2:X$485,Observed!$A$2:$A$485,$A69,Observed!$C$2:$C$485,$C69)),AVERAGEIFS(Observed!X$2:X$485,Observed!$A$2:$A$485,$A69,Observed!$C$2:$C$485,$C69),"")</f>
        <v/>
      </c>
      <c r="Y69" s="24" t="str">
        <f>IF(ISNUMBER(AVERAGEIFS(Observed!Y$2:Y$485,Observed!$A$2:$A$485,$A69,Observed!$C$2:$C$485,$C69)),AVERAGEIFS(Observed!Y$2:Y$485,Observed!$A$2:$A$485,$A69,Observed!$C$2:$C$485,$C69),"")</f>
        <v/>
      </c>
      <c r="Z69" s="24" t="str">
        <f>IF(ISNUMBER(AVERAGEIFS(Observed!Z$2:Z$485,Observed!$A$2:$A$485,$A69,Observed!$C$2:$C$485,$C69)),AVERAGEIFS(Observed!Z$2:Z$485,Observed!$A$2:$A$485,$A69,Observed!$C$2:$C$485,$C69),"")</f>
        <v/>
      </c>
      <c r="AA69" s="24" t="str">
        <f>IF(ISNUMBER(AVERAGEIFS(Observed!AA$2:AA$485,Observed!$A$2:$A$485,$A69,Observed!$C$2:$C$485,$C69)),AVERAGEIFS(Observed!AA$2:AA$485,Observed!$A$2:$A$485,$A69,Observed!$C$2:$C$485,$C69),"")</f>
        <v/>
      </c>
      <c r="AB69" s="24" t="str">
        <f>IF(ISNUMBER(AVERAGEIFS(Observed!AB$2:AB$485,Observed!$A$2:$A$485,$A69,Observed!$C$2:$C$485,$C69)),AVERAGEIFS(Observed!AB$2:AB$485,Observed!$A$2:$A$485,$A69,Observed!$C$2:$C$485,$C69),"")</f>
        <v/>
      </c>
      <c r="AC69" s="24" t="str">
        <f>IF(ISNUMBER(AVERAGEIFS(Observed!AC$2:AC$485,Observed!$A$2:$A$485,$A69,Observed!$C$2:$C$485,$C69)),AVERAGEIFS(Observed!AC$2:AC$485,Observed!$A$2:$A$485,$A69,Observed!$C$2:$C$485,$C69),"")</f>
        <v/>
      </c>
      <c r="AD69" s="24" t="str">
        <f>IF(ISNUMBER(AVERAGEIFS(Observed!AD$2:AD$485,Observed!$A$2:$A$485,$A69,Observed!$C$2:$C$485,$C69)),AVERAGEIFS(Observed!AD$2:AD$485,Observed!$A$2:$A$485,$A69,Observed!$C$2:$C$485,$C69),"")</f>
        <v/>
      </c>
      <c r="AE69" s="24" t="str">
        <f>IF(ISNUMBER(AVERAGEIFS(Observed!AE$2:AE$485,Observed!$A$2:$A$485,$A69,Observed!$C$2:$C$485,$C69)),AVERAGEIFS(Observed!AE$2:AE$485,Observed!$A$2:$A$485,$A69,Observed!$C$2:$C$485,$C69),"")</f>
        <v/>
      </c>
      <c r="AF69" s="25" t="str">
        <f>IF(ISNUMBER(AVERAGEIFS(Observed!AF$2:AF$485,Observed!$A$2:$A$485,$A69,Observed!$C$2:$C$485,$C69)),AVERAGEIFS(Observed!AF$2:AF$485,Observed!$A$2:$A$485,$A69,Observed!$C$2:$C$485,$C69),"")</f>
        <v/>
      </c>
      <c r="AG69" s="25" t="str">
        <f>IF(ISNUMBER(AVERAGEIFS(Observed!AG$2:AG$485,Observed!$A$2:$A$485,$A69,Observed!$C$2:$C$485,$C69)),AVERAGEIFS(Observed!AG$2:AG$485,Observed!$A$2:$A$485,$A69,Observed!$C$2:$C$485,$C69),"")</f>
        <v/>
      </c>
      <c r="AH69" s="25" t="str">
        <f>IF(ISNUMBER(AVERAGEIFS(Observed!AH$2:AH$485,Observed!$A$2:$A$485,$A69,Observed!$C$2:$C$485,$C69)),AVERAGEIFS(Observed!AH$2:AH$485,Observed!$A$2:$A$485,$A69,Observed!$C$2:$C$485,$C69),"")</f>
        <v/>
      </c>
      <c r="AI69" s="24" t="str">
        <f>IF(ISNUMBER(AVERAGEIFS(Observed!AI$2:AI$485,Observed!$A$2:$A$485,$A69,Observed!$C$2:$C$485,$C69)),AVERAGEIFS(Observed!AI$2:AI$485,Observed!$A$2:$A$485,$A69,Observed!$C$2:$C$485,$C69),"")</f>
        <v/>
      </c>
      <c r="AJ69" s="25">
        <f>IF(ISNUMBER(AVERAGEIFS(Observed!AJ$2:AJ$485,Observed!$A$2:$A$485,$A69,Observed!$C$2:$C$485,$C69)),AVERAGEIFS(Observed!AJ$2:AJ$485,Observed!$A$2:$A$485,$A69,Observed!$C$2:$C$485,$C69),"")</f>
        <v>7.3333333333333332E-3</v>
      </c>
      <c r="AK69" s="25">
        <f>IF(ISNUMBER(AVERAGEIFS(Observed!AK$2:AK$485,Observed!$A$2:$A$485,$A69,Observed!$C$2:$C$485,$C69)),AVERAGEIFS(Observed!AK$2:AK$485,Observed!$A$2:$A$485,$A69,Observed!$C$2:$C$485,$C69),"")</f>
        <v>3.0000000000000001E-3</v>
      </c>
      <c r="AL69" s="25">
        <f>IF(ISNUMBER(AVERAGEIFS(Observed!AL$2:AL$485,Observed!$A$2:$A$485,$A69,Observed!$C$2:$C$485,$C69)),AVERAGEIFS(Observed!AL$2:AL$485,Observed!$A$2:$A$485,$A69,Observed!$C$2:$C$485,$C69),"")</f>
        <v>0.17466666666666666</v>
      </c>
      <c r="AM69" s="25">
        <f>IF(ISNUMBER(AVERAGEIFS(Observed!AM$2:AM$485,Observed!$A$2:$A$485,$A69,Observed!$C$2:$C$485,$C69)),AVERAGEIFS(Observed!AM$2:AM$485,Observed!$A$2:$A$485,$A69,Observed!$C$2:$C$485,$C69),"")</f>
        <v>0.38433333333333336</v>
      </c>
      <c r="AN69" s="25">
        <f>IF(ISNUMBER(AVERAGEIFS(Observed!AN$2:AN$485,Observed!$A$2:$A$485,$A69,Observed!$C$2:$C$485,$C69)),AVERAGEIFS(Observed!AN$2:AN$485,Observed!$A$2:$A$485,$A69,Observed!$C$2:$C$485,$C69),"")</f>
        <v>0.39100000000000001</v>
      </c>
      <c r="AO69" s="25" t="str">
        <f>IF(ISNUMBER(AVERAGEIFS(Observed!AO$2:AO$485,Observed!$A$2:$A$485,$A69,Observed!$C$2:$C$485,$C69)),AVERAGEIFS(Observed!AO$2:AO$485,Observed!$A$2:$A$485,$A69,Observed!$C$2:$C$485,$C69),"")</f>
        <v/>
      </c>
      <c r="AP69" s="25">
        <f>IF(ISNUMBER(AVERAGEIFS(Observed!AP$2:AP$485,Observed!$A$2:$A$485,$A69,Observed!$C$2:$C$485,$C69)),AVERAGEIFS(Observed!AP$2:AP$485,Observed!$A$2:$A$485,$A69,Observed!$C$2:$C$485,$C69),"")</f>
        <v>2.7666666666666669E-2</v>
      </c>
      <c r="AQ69" s="24" t="str">
        <f>IF(ISNUMBER(AVERAGEIFS(Observed!AQ$2:AQ$485,Observed!$A$2:$A$485,$A69,Observed!$C$2:$C$485,$C69)),AVERAGEIFS(Observed!AQ$2:AQ$485,Observed!$A$2:$A$485,$A69,Observed!$C$2:$C$485,$C69),"")</f>
        <v/>
      </c>
      <c r="AR69" s="25" t="str">
        <f>IF(ISNUMBER(AVERAGEIFS(Observed!AR$2:AR$485,Observed!$A$2:$A$485,$A69,Observed!$C$2:$C$485,$C69)),AVERAGEIFS(Observed!AR$2:AR$485,Observed!$A$2:$A$485,$A69,Observed!$C$2:$C$485,$C69),"")</f>
        <v/>
      </c>
      <c r="AS69" s="24" t="str">
        <f>IF(ISNUMBER(AVERAGEIFS(Observed!AS$2:AS$485,Observed!$A$2:$A$485,$A69,Observed!$C$2:$C$485,$C69)),AVERAGEIFS(Observed!AS$2:AS$485,Observed!$A$2:$A$485,$A69,Observed!$C$2:$C$485,$C69),"")</f>
        <v/>
      </c>
      <c r="AT69" s="24" t="str">
        <f>IF(ISNUMBER(AVERAGEIFS(Observed!AT$2:AT$485,Observed!$A$2:$A$485,$A69,Observed!$C$2:$C$485,$C69)),AVERAGEIFS(Observed!AT$2:AT$485,Observed!$A$2:$A$485,$A69,Observed!$C$2:$C$485,$C69),"")</f>
        <v/>
      </c>
      <c r="AU69" s="2">
        <f>COUNTIFS(Observed!$A$2:$A$485,$A69,Observed!$C$2:$C$485,$C69)</f>
        <v>3</v>
      </c>
      <c r="AV69" s="2">
        <f>COUNT(M69:AT69)</f>
        <v>9</v>
      </c>
    </row>
    <row r="70" spans="1:48" x14ac:dyDescent="0.25">
      <c r="A70" s="4" t="s">
        <v>27</v>
      </c>
      <c r="B70" t="s">
        <v>25</v>
      </c>
      <c r="C70" s="3">
        <v>42515</v>
      </c>
      <c r="D70">
        <v>1</v>
      </c>
      <c r="E70">
        <v>100</v>
      </c>
      <c r="G70">
        <v>100</v>
      </c>
      <c r="H70" s="2" t="s">
        <v>51</v>
      </c>
      <c r="I70" s="2" t="s">
        <v>23</v>
      </c>
      <c r="J70">
        <v>12</v>
      </c>
      <c r="K70" s="2" t="s">
        <v>21</v>
      </c>
      <c r="L70" s="23" t="str">
        <f>IF(ISNUMBER(AVERAGEIFS(Observed!L$2:L$485,Observed!$A$2:$A$485,$A70,Observed!$C$2:$C$485,$C70)),AVERAGEIFS(Observed!L$2:L$485,Observed!$A$2:$A$485,$A70,Observed!$C$2:$C$485,$C70),"")</f>
        <v/>
      </c>
      <c r="M70" s="24" t="str">
        <f>IF(ISNUMBER(AVERAGEIFS(Observed!M$2:M$485,Observed!$A$2:$A$485,$A70,Observed!$C$2:$C$485,$C70)),AVERAGEIFS(Observed!M$2:M$485,Observed!$A$2:$A$485,$A70,Observed!$C$2:$C$485,$C70),"")</f>
        <v/>
      </c>
      <c r="N70" s="24">
        <f>IF(ISNUMBER(AVERAGEIFS(Observed!N$2:N$485,Observed!$A$2:$A$485,$A70,Observed!$C$2:$C$485,$C70)),AVERAGEIFS(Observed!N$2:N$485,Observed!$A$2:$A$485,$A70,Observed!$C$2:$C$485,$C70),"")</f>
        <v>63.410000000000004</v>
      </c>
      <c r="O70" s="24">
        <f>IF(ISNUMBER(AVERAGEIFS(Observed!O$2:O$485,Observed!$A$2:$A$485,$A70,Observed!$C$2:$C$485,$C70)),AVERAGEIFS(Observed!O$2:O$485,Observed!$A$2:$A$485,$A70,Observed!$C$2:$C$485,$C70),"")</f>
        <v>63.410000000000004</v>
      </c>
      <c r="P70" s="24">
        <f>IF(ISNUMBER(AVERAGEIFS(Observed!P$2:P$485,Observed!$A$2:$A$485,$A70,Observed!$C$2:$C$485,$C70)),AVERAGEIFS(Observed!P$2:P$485,Observed!$A$2:$A$485,$A70,Observed!$C$2:$C$485,$C70),"")</f>
        <v>1190.2366666666669</v>
      </c>
      <c r="Q70" s="25" t="str">
        <f>IF(ISNUMBER(AVERAGEIFS(Observed!Q$2:Q$485,Observed!$A$2:$A$485,$A70,Observed!$C$2:$C$485,$C70)),AVERAGEIFS(Observed!Q$2:Q$485,Observed!$A$2:$A$485,$A70,Observed!$C$2:$C$485,$C70),"")</f>
        <v/>
      </c>
      <c r="R70" s="25" t="str">
        <f>IF(ISNUMBER(AVERAGEIFS(Observed!R$2:R$485,Observed!$A$2:$A$485,$A70,Observed!$C$2:$C$485,$C70)),AVERAGEIFS(Observed!R$2:R$485,Observed!$A$2:$A$485,$A70,Observed!$C$2:$C$485,$C70),"")</f>
        <v/>
      </c>
      <c r="S70" s="25" t="str">
        <f>IF(ISNUMBER(AVERAGEIFS(Observed!S$2:S$485,Observed!$A$2:$A$485,$A70,Observed!$C$2:$C$485,$C70)),AVERAGEIFS(Observed!S$2:S$485,Observed!$A$2:$A$485,$A70,Observed!$C$2:$C$485,$C70),"")</f>
        <v/>
      </c>
      <c r="T70" s="24" t="str">
        <f>IF(ISNUMBER(AVERAGEIFS(Observed!T$2:T$485,Observed!$A$2:$A$485,$A70,Observed!$C$2:$C$485,$C70)),AVERAGEIFS(Observed!T$2:T$485,Observed!$A$2:$A$485,$A70,Observed!$C$2:$C$485,$C70),"")</f>
        <v/>
      </c>
      <c r="U70" s="26" t="str">
        <f>IF(ISNUMBER(AVERAGEIFS(Observed!U$2:U$485,Observed!$A$2:$A$485,$A70,Observed!$C$2:$C$485,$C70)),AVERAGEIFS(Observed!U$2:U$485,Observed!$A$2:$A$485,$A70,Observed!$C$2:$C$485,$C70),"")</f>
        <v/>
      </c>
      <c r="V70" s="26" t="str">
        <f>IF(ISNUMBER(AVERAGEIFS(Observed!V$2:V$485,Observed!$A$2:$A$485,$A70,Observed!$C$2:$C$485,$C70)),AVERAGEIFS(Observed!V$2:V$485,Observed!$A$2:$A$485,$A70,Observed!$C$2:$C$485,$C70),"")</f>
        <v/>
      </c>
      <c r="W70" s="24" t="str">
        <f>IF(ISNUMBER(AVERAGEIFS(Observed!W$2:W$485,Observed!$A$2:$A$485,$A70,Observed!$C$2:$C$485,$C70)),AVERAGEIFS(Observed!W$2:W$485,Observed!$A$2:$A$485,$A70,Observed!$C$2:$C$485,$C70),"")</f>
        <v/>
      </c>
      <c r="X70" s="24" t="str">
        <f>IF(ISNUMBER(AVERAGEIFS(Observed!X$2:X$485,Observed!$A$2:$A$485,$A70,Observed!$C$2:$C$485,$C70)),AVERAGEIFS(Observed!X$2:X$485,Observed!$A$2:$A$485,$A70,Observed!$C$2:$C$485,$C70),"")</f>
        <v/>
      </c>
      <c r="Y70" s="24" t="str">
        <f>IF(ISNUMBER(AVERAGEIFS(Observed!Y$2:Y$485,Observed!$A$2:$A$485,$A70,Observed!$C$2:$C$485,$C70)),AVERAGEIFS(Observed!Y$2:Y$485,Observed!$A$2:$A$485,$A70,Observed!$C$2:$C$485,$C70),"")</f>
        <v/>
      </c>
      <c r="Z70" s="24" t="str">
        <f>IF(ISNUMBER(AVERAGEIFS(Observed!Z$2:Z$485,Observed!$A$2:$A$485,$A70,Observed!$C$2:$C$485,$C70)),AVERAGEIFS(Observed!Z$2:Z$485,Observed!$A$2:$A$485,$A70,Observed!$C$2:$C$485,$C70),"")</f>
        <v/>
      </c>
      <c r="AA70" s="24" t="str">
        <f>IF(ISNUMBER(AVERAGEIFS(Observed!AA$2:AA$485,Observed!$A$2:$A$485,$A70,Observed!$C$2:$C$485,$C70)),AVERAGEIFS(Observed!AA$2:AA$485,Observed!$A$2:$A$485,$A70,Observed!$C$2:$C$485,$C70),"")</f>
        <v/>
      </c>
      <c r="AB70" s="24" t="str">
        <f>IF(ISNUMBER(AVERAGEIFS(Observed!AB$2:AB$485,Observed!$A$2:$A$485,$A70,Observed!$C$2:$C$485,$C70)),AVERAGEIFS(Observed!AB$2:AB$485,Observed!$A$2:$A$485,$A70,Observed!$C$2:$C$485,$C70),"")</f>
        <v/>
      </c>
      <c r="AC70" s="24" t="str">
        <f>IF(ISNUMBER(AVERAGEIFS(Observed!AC$2:AC$485,Observed!$A$2:$A$485,$A70,Observed!$C$2:$C$485,$C70)),AVERAGEIFS(Observed!AC$2:AC$485,Observed!$A$2:$A$485,$A70,Observed!$C$2:$C$485,$C70),"")</f>
        <v/>
      </c>
      <c r="AD70" s="24" t="str">
        <f>IF(ISNUMBER(AVERAGEIFS(Observed!AD$2:AD$485,Observed!$A$2:$A$485,$A70,Observed!$C$2:$C$485,$C70)),AVERAGEIFS(Observed!AD$2:AD$485,Observed!$A$2:$A$485,$A70,Observed!$C$2:$C$485,$C70),"")</f>
        <v/>
      </c>
      <c r="AE70" s="24" t="str">
        <f>IF(ISNUMBER(AVERAGEIFS(Observed!AE$2:AE$485,Observed!$A$2:$A$485,$A70,Observed!$C$2:$C$485,$C70)),AVERAGEIFS(Observed!AE$2:AE$485,Observed!$A$2:$A$485,$A70,Observed!$C$2:$C$485,$C70),"")</f>
        <v/>
      </c>
      <c r="AF70" s="25" t="str">
        <f>IF(ISNUMBER(AVERAGEIFS(Observed!AF$2:AF$485,Observed!$A$2:$A$485,$A70,Observed!$C$2:$C$485,$C70)),AVERAGEIFS(Observed!AF$2:AF$485,Observed!$A$2:$A$485,$A70,Observed!$C$2:$C$485,$C70),"")</f>
        <v/>
      </c>
      <c r="AG70" s="25" t="str">
        <f>IF(ISNUMBER(AVERAGEIFS(Observed!AG$2:AG$485,Observed!$A$2:$A$485,$A70,Observed!$C$2:$C$485,$C70)),AVERAGEIFS(Observed!AG$2:AG$485,Observed!$A$2:$A$485,$A70,Observed!$C$2:$C$485,$C70),"")</f>
        <v/>
      </c>
      <c r="AH70" s="25" t="str">
        <f>IF(ISNUMBER(AVERAGEIFS(Observed!AH$2:AH$485,Observed!$A$2:$A$485,$A70,Observed!$C$2:$C$485,$C70)),AVERAGEIFS(Observed!AH$2:AH$485,Observed!$A$2:$A$485,$A70,Observed!$C$2:$C$485,$C70),"")</f>
        <v/>
      </c>
      <c r="AI70" s="24" t="str">
        <f>IF(ISNUMBER(AVERAGEIFS(Observed!AI$2:AI$485,Observed!$A$2:$A$485,$A70,Observed!$C$2:$C$485,$C70)),AVERAGEIFS(Observed!AI$2:AI$485,Observed!$A$2:$A$485,$A70,Observed!$C$2:$C$485,$C70),"")</f>
        <v/>
      </c>
      <c r="AJ70" s="25">
        <f>IF(ISNUMBER(AVERAGEIFS(Observed!AJ$2:AJ$485,Observed!$A$2:$A$485,$A70,Observed!$C$2:$C$485,$C70)),AVERAGEIFS(Observed!AJ$2:AJ$485,Observed!$A$2:$A$485,$A70,Observed!$C$2:$C$485,$C70),"")</f>
        <v>1.5333333333333332E-2</v>
      </c>
      <c r="AK70" s="25">
        <f>IF(ISNUMBER(AVERAGEIFS(Observed!AK$2:AK$485,Observed!$A$2:$A$485,$A70,Observed!$C$2:$C$485,$C70)),AVERAGEIFS(Observed!AK$2:AK$485,Observed!$A$2:$A$485,$A70,Observed!$C$2:$C$485,$C70),"")</f>
        <v>4.3333333333333331E-3</v>
      </c>
      <c r="AL70" s="25">
        <f>IF(ISNUMBER(AVERAGEIFS(Observed!AL$2:AL$485,Observed!$A$2:$A$485,$A70,Observed!$C$2:$C$485,$C70)),AVERAGEIFS(Observed!AL$2:AL$485,Observed!$A$2:$A$485,$A70,Observed!$C$2:$C$485,$C70),"")</f>
        <v>0.19866666666666666</v>
      </c>
      <c r="AM70" s="25">
        <f>IF(ISNUMBER(AVERAGEIFS(Observed!AM$2:AM$485,Observed!$A$2:$A$485,$A70,Observed!$C$2:$C$485,$C70)),AVERAGEIFS(Observed!AM$2:AM$485,Observed!$A$2:$A$485,$A70,Observed!$C$2:$C$485,$C70),"")</f>
        <v>0.47033333333333333</v>
      </c>
      <c r="AN70" s="25">
        <f>IF(ISNUMBER(AVERAGEIFS(Observed!AN$2:AN$485,Observed!$A$2:$A$485,$A70,Observed!$C$2:$C$485,$C70)),AVERAGEIFS(Observed!AN$2:AN$485,Observed!$A$2:$A$485,$A70,Observed!$C$2:$C$485,$C70),"")</f>
        <v>0.30299999999999999</v>
      </c>
      <c r="AO70" s="25" t="str">
        <f>IF(ISNUMBER(AVERAGEIFS(Observed!AO$2:AO$485,Observed!$A$2:$A$485,$A70,Observed!$C$2:$C$485,$C70)),AVERAGEIFS(Observed!AO$2:AO$485,Observed!$A$2:$A$485,$A70,Observed!$C$2:$C$485,$C70),"")</f>
        <v/>
      </c>
      <c r="AP70" s="25">
        <f>IF(ISNUMBER(AVERAGEIFS(Observed!AP$2:AP$485,Observed!$A$2:$A$485,$A70,Observed!$C$2:$C$485,$C70)),AVERAGEIFS(Observed!AP$2:AP$485,Observed!$A$2:$A$485,$A70,Observed!$C$2:$C$485,$C70),"")</f>
        <v>8.9999999999999993E-3</v>
      </c>
      <c r="AQ70" s="24" t="str">
        <f>IF(ISNUMBER(AVERAGEIFS(Observed!AQ$2:AQ$485,Observed!$A$2:$A$485,$A70,Observed!$C$2:$C$485,$C70)),AVERAGEIFS(Observed!AQ$2:AQ$485,Observed!$A$2:$A$485,$A70,Observed!$C$2:$C$485,$C70),"")</f>
        <v/>
      </c>
      <c r="AR70" s="25" t="str">
        <f>IF(ISNUMBER(AVERAGEIFS(Observed!AR$2:AR$485,Observed!$A$2:$A$485,$A70,Observed!$C$2:$C$485,$C70)),AVERAGEIFS(Observed!AR$2:AR$485,Observed!$A$2:$A$485,$A70,Observed!$C$2:$C$485,$C70),"")</f>
        <v/>
      </c>
      <c r="AS70" s="24" t="str">
        <f>IF(ISNUMBER(AVERAGEIFS(Observed!AS$2:AS$485,Observed!$A$2:$A$485,$A70,Observed!$C$2:$C$485,$C70)),AVERAGEIFS(Observed!AS$2:AS$485,Observed!$A$2:$A$485,$A70,Observed!$C$2:$C$485,$C70),"")</f>
        <v/>
      </c>
      <c r="AT70" s="24" t="str">
        <f>IF(ISNUMBER(AVERAGEIFS(Observed!AT$2:AT$485,Observed!$A$2:$A$485,$A70,Observed!$C$2:$C$485,$C70)),AVERAGEIFS(Observed!AT$2:AT$485,Observed!$A$2:$A$485,$A70,Observed!$C$2:$C$485,$C70),"")</f>
        <v/>
      </c>
      <c r="AU70" s="2">
        <f>COUNTIFS(Observed!$A$2:$A$485,$A70,Observed!$C$2:$C$485,$C70)</f>
        <v>3</v>
      </c>
      <c r="AV70" s="2">
        <f>COUNT(M70:AT70)</f>
        <v>9</v>
      </c>
    </row>
    <row r="71" spans="1:48" x14ac:dyDescent="0.25">
      <c r="A71" s="4" t="s">
        <v>24</v>
      </c>
      <c r="B71" t="s">
        <v>25</v>
      </c>
      <c r="C71" s="3">
        <v>42515</v>
      </c>
      <c r="D71">
        <v>1</v>
      </c>
      <c r="E71">
        <v>200</v>
      </c>
      <c r="G71">
        <v>200</v>
      </c>
      <c r="H71" s="2" t="s">
        <v>51</v>
      </c>
      <c r="I71" s="2" t="s">
        <v>23</v>
      </c>
      <c r="J71">
        <v>12</v>
      </c>
      <c r="K71" s="2" t="s">
        <v>21</v>
      </c>
      <c r="L71" s="23" t="str">
        <f>IF(ISNUMBER(AVERAGEIFS(Observed!L$2:L$485,Observed!$A$2:$A$485,$A71,Observed!$C$2:$C$485,$C71)),AVERAGEIFS(Observed!L$2:L$485,Observed!$A$2:$A$485,$A71,Observed!$C$2:$C$485,$C71),"")</f>
        <v/>
      </c>
      <c r="M71" s="24" t="str">
        <f>IF(ISNUMBER(AVERAGEIFS(Observed!M$2:M$485,Observed!$A$2:$A$485,$A71,Observed!$C$2:$C$485,$C71)),AVERAGEIFS(Observed!M$2:M$485,Observed!$A$2:$A$485,$A71,Observed!$C$2:$C$485,$C71),"")</f>
        <v/>
      </c>
      <c r="N71" s="24">
        <f>IF(ISNUMBER(AVERAGEIFS(Observed!N$2:N$485,Observed!$A$2:$A$485,$A71,Observed!$C$2:$C$485,$C71)),AVERAGEIFS(Observed!N$2:N$485,Observed!$A$2:$A$485,$A71,Observed!$C$2:$C$485,$C71),"")</f>
        <v>79.856666666666669</v>
      </c>
      <c r="O71" s="24">
        <f>IF(ISNUMBER(AVERAGEIFS(Observed!O$2:O$485,Observed!$A$2:$A$485,$A71,Observed!$C$2:$C$485,$C71)),AVERAGEIFS(Observed!O$2:O$485,Observed!$A$2:$A$485,$A71,Observed!$C$2:$C$485,$C71),"")</f>
        <v>79.856666666666669</v>
      </c>
      <c r="P71" s="24">
        <f>IF(ISNUMBER(AVERAGEIFS(Observed!P$2:P$485,Observed!$A$2:$A$485,$A71,Observed!$C$2:$C$485,$C71)),AVERAGEIFS(Observed!P$2:P$485,Observed!$A$2:$A$485,$A71,Observed!$C$2:$C$485,$C71),"")</f>
        <v>1495.2333333333333</v>
      </c>
      <c r="Q71" s="25" t="str">
        <f>IF(ISNUMBER(AVERAGEIFS(Observed!Q$2:Q$485,Observed!$A$2:$A$485,$A71,Observed!$C$2:$C$485,$C71)),AVERAGEIFS(Observed!Q$2:Q$485,Observed!$A$2:$A$485,$A71,Observed!$C$2:$C$485,$C71),"")</f>
        <v/>
      </c>
      <c r="R71" s="25" t="str">
        <f>IF(ISNUMBER(AVERAGEIFS(Observed!R$2:R$485,Observed!$A$2:$A$485,$A71,Observed!$C$2:$C$485,$C71)),AVERAGEIFS(Observed!R$2:R$485,Observed!$A$2:$A$485,$A71,Observed!$C$2:$C$485,$C71),"")</f>
        <v/>
      </c>
      <c r="S71" s="25" t="str">
        <f>IF(ISNUMBER(AVERAGEIFS(Observed!S$2:S$485,Observed!$A$2:$A$485,$A71,Observed!$C$2:$C$485,$C71)),AVERAGEIFS(Observed!S$2:S$485,Observed!$A$2:$A$485,$A71,Observed!$C$2:$C$485,$C71),"")</f>
        <v/>
      </c>
      <c r="T71" s="24" t="str">
        <f>IF(ISNUMBER(AVERAGEIFS(Observed!T$2:T$485,Observed!$A$2:$A$485,$A71,Observed!$C$2:$C$485,$C71)),AVERAGEIFS(Observed!T$2:T$485,Observed!$A$2:$A$485,$A71,Observed!$C$2:$C$485,$C71),"")</f>
        <v/>
      </c>
      <c r="U71" s="26" t="str">
        <f>IF(ISNUMBER(AVERAGEIFS(Observed!U$2:U$485,Observed!$A$2:$A$485,$A71,Observed!$C$2:$C$485,$C71)),AVERAGEIFS(Observed!U$2:U$485,Observed!$A$2:$A$485,$A71,Observed!$C$2:$C$485,$C71),"")</f>
        <v/>
      </c>
      <c r="V71" s="26" t="str">
        <f>IF(ISNUMBER(AVERAGEIFS(Observed!V$2:V$485,Observed!$A$2:$A$485,$A71,Observed!$C$2:$C$485,$C71)),AVERAGEIFS(Observed!V$2:V$485,Observed!$A$2:$A$485,$A71,Observed!$C$2:$C$485,$C71),"")</f>
        <v/>
      </c>
      <c r="W71" s="24" t="str">
        <f>IF(ISNUMBER(AVERAGEIFS(Observed!W$2:W$485,Observed!$A$2:$A$485,$A71,Observed!$C$2:$C$485,$C71)),AVERAGEIFS(Observed!W$2:W$485,Observed!$A$2:$A$485,$A71,Observed!$C$2:$C$485,$C71),"")</f>
        <v/>
      </c>
      <c r="X71" s="24" t="str">
        <f>IF(ISNUMBER(AVERAGEIFS(Observed!X$2:X$485,Observed!$A$2:$A$485,$A71,Observed!$C$2:$C$485,$C71)),AVERAGEIFS(Observed!X$2:X$485,Observed!$A$2:$A$485,$A71,Observed!$C$2:$C$485,$C71),"")</f>
        <v/>
      </c>
      <c r="Y71" s="24" t="str">
        <f>IF(ISNUMBER(AVERAGEIFS(Observed!Y$2:Y$485,Observed!$A$2:$A$485,$A71,Observed!$C$2:$C$485,$C71)),AVERAGEIFS(Observed!Y$2:Y$485,Observed!$A$2:$A$485,$A71,Observed!$C$2:$C$485,$C71),"")</f>
        <v/>
      </c>
      <c r="Z71" s="24" t="str">
        <f>IF(ISNUMBER(AVERAGEIFS(Observed!Z$2:Z$485,Observed!$A$2:$A$485,$A71,Observed!$C$2:$C$485,$C71)),AVERAGEIFS(Observed!Z$2:Z$485,Observed!$A$2:$A$485,$A71,Observed!$C$2:$C$485,$C71),"")</f>
        <v/>
      </c>
      <c r="AA71" s="24" t="str">
        <f>IF(ISNUMBER(AVERAGEIFS(Observed!AA$2:AA$485,Observed!$A$2:$A$485,$A71,Observed!$C$2:$C$485,$C71)),AVERAGEIFS(Observed!AA$2:AA$485,Observed!$A$2:$A$485,$A71,Observed!$C$2:$C$485,$C71),"")</f>
        <v/>
      </c>
      <c r="AB71" s="24" t="str">
        <f>IF(ISNUMBER(AVERAGEIFS(Observed!AB$2:AB$485,Observed!$A$2:$A$485,$A71,Observed!$C$2:$C$485,$C71)),AVERAGEIFS(Observed!AB$2:AB$485,Observed!$A$2:$A$485,$A71,Observed!$C$2:$C$485,$C71),"")</f>
        <v/>
      </c>
      <c r="AC71" s="24" t="str">
        <f>IF(ISNUMBER(AVERAGEIFS(Observed!AC$2:AC$485,Observed!$A$2:$A$485,$A71,Observed!$C$2:$C$485,$C71)),AVERAGEIFS(Observed!AC$2:AC$485,Observed!$A$2:$A$485,$A71,Observed!$C$2:$C$485,$C71),"")</f>
        <v/>
      </c>
      <c r="AD71" s="24" t="str">
        <f>IF(ISNUMBER(AVERAGEIFS(Observed!AD$2:AD$485,Observed!$A$2:$A$485,$A71,Observed!$C$2:$C$485,$C71)),AVERAGEIFS(Observed!AD$2:AD$485,Observed!$A$2:$A$485,$A71,Observed!$C$2:$C$485,$C71),"")</f>
        <v/>
      </c>
      <c r="AE71" s="24" t="str">
        <f>IF(ISNUMBER(AVERAGEIFS(Observed!AE$2:AE$485,Observed!$A$2:$A$485,$A71,Observed!$C$2:$C$485,$C71)),AVERAGEIFS(Observed!AE$2:AE$485,Observed!$A$2:$A$485,$A71,Observed!$C$2:$C$485,$C71),"")</f>
        <v/>
      </c>
      <c r="AF71" s="25" t="str">
        <f>IF(ISNUMBER(AVERAGEIFS(Observed!AF$2:AF$485,Observed!$A$2:$A$485,$A71,Observed!$C$2:$C$485,$C71)),AVERAGEIFS(Observed!AF$2:AF$485,Observed!$A$2:$A$485,$A71,Observed!$C$2:$C$485,$C71),"")</f>
        <v/>
      </c>
      <c r="AG71" s="25" t="str">
        <f>IF(ISNUMBER(AVERAGEIFS(Observed!AG$2:AG$485,Observed!$A$2:$A$485,$A71,Observed!$C$2:$C$485,$C71)),AVERAGEIFS(Observed!AG$2:AG$485,Observed!$A$2:$A$485,$A71,Observed!$C$2:$C$485,$C71),"")</f>
        <v/>
      </c>
      <c r="AH71" s="25" t="str">
        <f>IF(ISNUMBER(AVERAGEIFS(Observed!AH$2:AH$485,Observed!$A$2:$A$485,$A71,Observed!$C$2:$C$485,$C71)),AVERAGEIFS(Observed!AH$2:AH$485,Observed!$A$2:$A$485,$A71,Observed!$C$2:$C$485,$C71),"")</f>
        <v/>
      </c>
      <c r="AI71" s="24" t="str">
        <f>IF(ISNUMBER(AVERAGEIFS(Observed!AI$2:AI$485,Observed!$A$2:$A$485,$A71,Observed!$C$2:$C$485,$C71)),AVERAGEIFS(Observed!AI$2:AI$485,Observed!$A$2:$A$485,$A71,Observed!$C$2:$C$485,$C71),"")</f>
        <v/>
      </c>
      <c r="AJ71" s="25">
        <f>IF(ISNUMBER(AVERAGEIFS(Observed!AJ$2:AJ$485,Observed!$A$2:$A$485,$A71,Observed!$C$2:$C$485,$C71)),AVERAGEIFS(Observed!AJ$2:AJ$485,Observed!$A$2:$A$485,$A71,Observed!$C$2:$C$485,$C71),"")</f>
        <v>7.0000000000000001E-3</v>
      </c>
      <c r="AK71" s="25">
        <f>IF(ISNUMBER(AVERAGEIFS(Observed!AK$2:AK$485,Observed!$A$2:$A$485,$A71,Observed!$C$2:$C$485,$C71)),AVERAGEIFS(Observed!AK$2:AK$485,Observed!$A$2:$A$485,$A71,Observed!$C$2:$C$485,$C71),"")</f>
        <v>2E-3</v>
      </c>
      <c r="AL71" s="25">
        <f>IF(ISNUMBER(AVERAGEIFS(Observed!AL$2:AL$485,Observed!$A$2:$A$485,$A71,Observed!$C$2:$C$485,$C71)),AVERAGEIFS(Observed!AL$2:AL$485,Observed!$A$2:$A$485,$A71,Observed!$C$2:$C$485,$C71),"")</f>
        <v>0.30066666666666669</v>
      </c>
      <c r="AM71" s="25">
        <f>IF(ISNUMBER(AVERAGEIFS(Observed!AM$2:AM$485,Observed!$A$2:$A$485,$A71,Observed!$C$2:$C$485,$C71)),AVERAGEIFS(Observed!AM$2:AM$485,Observed!$A$2:$A$485,$A71,Observed!$C$2:$C$485,$C71),"")</f>
        <v>0.52733333333333332</v>
      </c>
      <c r="AN71" s="25">
        <f>IF(ISNUMBER(AVERAGEIFS(Observed!AN$2:AN$485,Observed!$A$2:$A$485,$A71,Observed!$C$2:$C$485,$C71)),AVERAGEIFS(Observed!AN$2:AN$485,Observed!$A$2:$A$485,$A71,Observed!$C$2:$C$485,$C71),"")</f>
        <v>0.15233333333333335</v>
      </c>
      <c r="AO71" s="25" t="str">
        <f>IF(ISNUMBER(AVERAGEIFS(Observed!AO$2:AO$485,Observed!$A$2:$A$485,$A71,Observed!$C$2:$C$485,$C71)),AVERAGEIFS(Observed!AO$2:AO$485,Observed!$A$2:$A$485,$A71,Observed!$C$2:$C$485,$C71),"")</f>
        <v/>
      </c>
      <c r="AP71" s="25" t="str">
        <f>IF(ISNUMBER(AVERAGEIFS(Observed!AP$2:AP$485,Observed!$A$2:$A$485,$A71,Observed!$C$2:$C$485,$C71)),AVERAGEIFS(Observed!AP$2:AP$485,Observed!$A$2:$A$485,$A71,Observed!$C$2:$C$485,$C71),"")</f>
        <v/>
      </c>
      <c r="AQ71" s="24" t="str">
        <f>IF(ISNUMBER(AVERAGEIFS(Observed!AQ$2:AQ$485,Observed!$A$2:$A$485,$A71,Observed!$C$2:$C$485,$C71)),AVERAGEIFS(Observed!AQ$2:AQ$485,Observed!$A$2:$A$485,$A71,Observed!$C$2:$C$485,$C71),"")</f>
        <v/>
      </c>
      <c r="AR71" s="25" t="str">
        <f>IF(ISNUMBER(AVERAGEIFS(Observed!AR$2:AR$485,Observed!$A$2:$A$485,$A71,Observed!$C$2:$C$485,$C71)),AVERAGEIFS(Observed!AR$2:AR$485,Observed!$A$2:$A$485,$A71,Observed!$C$2:$C$485,$C71),"")</f>
        <v/>
      </c>
      <c r="AS71" s="24" t="str">
        <f>IF(ISNUMBER(AVERAGEIFS(Observed!AS$2:AS$485,Observed!$A$2:$A$485,$A71,Observed!$C$2:$C$485,$C71)),AVERAGEIFS(Observed!AS$2:AS$485,Observed!$A$2:$A$485,$A71,Observed!$C$2:$C$485,$C71),"")</f>
        <v/>
      </c>
      <c r="AT71" s="24" t="str">
        <f>IF(ISNUMBER(AVERAGEIFS(Observed!AT$2:AT$485,Observed!$A$2:$A$485,$A71,Observed!$C$2:$C$485,$C71)),AVERAGEIFS(Observed!AT$2:AT$485,Observed!$A$2:$A$485,$A71,Observed!$C$2:$C$485,$C71),"")</f>
        <v/>
      </c>
      <c r="AU71" s="2">
        <f>COUNTIFS(Observed!$A$2:$A$485,$A71,Observed!$C$2:$C$485,$C71)</f>
        <v>3</v>
      </c>
      <c r="AV71" s="2">
        <f>COUNT(M71:AT71)</f>
        <v>8</v>
      </c>
    </row>
    <row r="72" spans="1:48" x14ac:dyDescent="0.25">
      <c r="A72" s="4" t="s">
        <v>30</v>
      </c>
      <c r="B72" t="s">
        <v>25</v>
      </c>
      <c r="C72" s="3">
        <v>42515</v>
      </c>
      <c r="D72">
        <v>1</v>
      </c>
      <c r="E72">
        <v>350</v>
      </c>
      <c r="G72">
        <v>350</v>
      </c>
      <c r="H72" s="2" t="s">
        <v>51</v>
      </c>
      <c r="I72" s="2" t="s">
        <v>23</v>
      </c>
      <c r="J72">
        <v>12</v>
      </c>
      <c r="K72" s="2" t="s">
        <v>21</v>
      </c>
      <c r="L72" s="23" t="str">
        <f>IF(ISNUMBER(AVERAGEIFS(Observed!L$2:L$485,Observed!$A$2:$A$485,$A72,Observed!$C$2:$C$485,$C72)),AVERAGEIFS(Observed!L$2:L$485,Observed!$A$2:$A$485,$A72,Observed!$C$2:$C$485,$C72),"")</f>
        <v/>
      </c>
      <c r="M72" s="24" t="str">
        <f>IF(ISNUMBER(AVERAGEIFS(Observed!M$2:M$485,Observed!$A$2:$A$485,$A72,Observed!$C$2:$C$485,$C72)),AVERAGEIFS(Observed!M$2:M$485,Observed!$A$2:$A$485,$A72,Observed!$C$2:$C$485,$C72),"")</f>
        <v/>
      </c>
      <c r="N72" s="24">
        <f>IF(ISNUMBER(AVERAGEIFS(Observed!N$2:N$485,Observed!$A$2:$A$485,$A72,Observed!$C$2:$C$485,$C72)),AVERAGEIFS(Observed!N$2:N$485,Observed!$A$2:$A$485,$A72,Observed!$C$2:$C$485,$C72),"")</f>
        <v>64.016666666666666</v>
      </c>
      <c r="O72" s="24">
        <f>IF(ISNUMBER(AVERAGEIFS(Observed!O$2:O$485,Observed!$A$2:$A$485,$A72,Observed!$C$2:$C$485,$C72)),AVERAGEIFS(Observed!O$2:O$485,Observed!$A$2:$A$485,$A72,Observed!$C$2:$C$485,$C72),"")</f>
        <v>64.016666666666666</v>
      </c>
      <c r="P72" s="24">
        <f>IF(ISNUMBER(AVERAGEIFS(Observed!P$2:P$485,Observed!$A$2:$A$485,$A72,Observed!$C$2:$C$485,$C72)),AVERAGEIFS(Observed!P$2:P$485,Observed!$A$2:$A$485,$A72,Observed!$C$2:$C$485,$C72),"")</f>
        <v>1394.363333333333</v>
      </c>
      <c r="Q72" s="25" t="str">
        <f>IF(ISNUMBER(AVERAGEIFS(Observed!Q$2:Q$485,Observed!$A$2:$A$485,$A72,Observed!$C$2:$C$485,$C72)),AVERAGEIFS(Observed!Q$2:Q$485,Observed!$A$2:$A$485,$A72,Observed!$C$2:$C$485,$C72),"")</f>
        <v/>
      </c>
      <c r="R72" s="25" t="str">
        <f>IF(ISNUMBER(AVERAGEIFS(Observed!R$2:R$485,Observed!$A$2:$A$485,$A72,Observed!$C$2:$C$485,$C72)),AVERAGEIFS(Observed!R$2:R$485,Observed!$A$2:$A$485,$A72,Observed!$C$2:$C$485,$C72),"")</f>
        <v/>
      </c>
      <c r="S72" s="25" t="str">
        <f>IF(ISNUMBER(AVERAGEIFS(Observed!S$2:S$485,Observed!$A$2:$A$485,$A72,Observed!$C$2:$C$485,$C72)),AVERAGEIFS(Observed!S$2:S$485,Observed!$A$2:$A$485,$A72,Observed!$C$2:$C$485,$C72),"")</f>
        <v/>
      </c>
      <c r="T72" s="24" t="str">
        <f>IF(ISNUMBER(AVERAGEIFS(Observed!T$2:T$485,Observed!$A$2:$A$485,$A72,Observed!$C$2:$C$485,$C72)),AVERAGEIFS(Observed!T$2:T$485,Observed!$A$2:$A$485,$A72,Observed!$C$2:$C$485,$C72),"")</f>
        <v/>
      </c>
      <c r="U72" s="26" t="str">
        <f>IF(ISNUMBER(AVERAGEIFS(Observed!U$2:U$485,Observed!$A$2:$A$485,$A72,Observed!$C$2:$C$485,$C72)),AVERAGEIFS(Observed!U$2:U$485,Observed!$A$2:$A$485,$A72,Observed!$C$2:$C$485,$C72),"")</f>
        <v/>
      </c>
      <c r="V72" s="26" t="str">
        <f>IF(ISNUMBER(AVERAGEIFS(Observed!V$2:V$485,Observed!$A$2:$A$485,$A72,Observed!$C$2:$C$485,$C72)),AVERAGEIFS(Observed!V$2:V$485,Observed!$A$2:$A$485,$A72,Observed!$C$2:$C$485,$C72),"")</f>
        <v/>
      </c>
      <c r="W72" s="24" t="str">
        <f>IF(ISNUMBER(AVERAGEIFS(Observed!W$2:W$485,Observed!$A$2:$A$485,$A72,Observed!$C$2:$C$485,$C72)),AVERAGEIFS(Observed!W$2:W$485,Observed!$A$2:$A$485,$A72,Observed!$C$2:$C$485,$C72),"")</f>
        <v/>
      </c>
      <c r="X72" s="24" t="str">
        <f>IF(ISNUMBER(AVERAGEIFS(Observed!X$2:X$485,Observed!$A$2:$A$485,$A72,Observed!$C$2:$C$485,$C72)),AVERAGEIFS(Observed!X$2:X$485,Observed!$A$2:$A$485,$A72,Observed!$C$2:$C$485,$C72),"")</f>
        <v/>
      </c>
      <c r="Y72" s="24" t="str">
        <f>IF(ISNUMBER(AVERAGEIFS(Observed!Y$2:Y$485,Observed!$A$2:$A$485,$A72,Observed!$C$2:$C$485,$C72)),AVERAGEIFS(Observed!Y$2:Y$485,Observed!$A$2:$A$485,$A72,Observed!$C$2:$C$485,$C72),"")</f>
        <v/>
      </c>
      <c r="Z72" s="24" t="str">
        <f>IF(ISNUMBER(AVERAGEIFS(Observed!Z$2:Z$485,Observed!$A$2:$A$485,$A72,Observed!$C$2:$C$485,$C72)),AVERAGEIFS(Observed!Z$2:Z$485,Observed!$A$2:$A$485,$A72,Observed!$C$2:$C$485,$C72),"")</f>
        <v/>
      </c>
      <c r="AA72" s="24" t="str">
        <f>IF(ISNUMBER(AVERAGEIFS(Observed!AA$2:AA$485,Observed!$A$2:$A$485,$A72,Observed!$C$2:$C$485,$C72)),AVERAGEIFS(Observed!AA$2:AA$485,Observed!$A$2:$A$485,$A72,Observed!$C$2:$C$485,$C72),"")</f>
        <v/>
      </c>
      <c r="AB72" s="24" t="str">
        <f>IF(ISNUMBER(AVERAGEIFS(Observed!AB$2:AB$485,Observed!$A$2:$A$485,$A72,Observed!$C$2:$C$485,$C72)),AVERAGEIFS(Observed!AB$2:AB$485,Observed!$A$2:$A$485,$A72,Observed!$C$2:$C$485,$C72),"")</f>
        <v/>
      </c>
      <c r="AC72" s="24" t="str">
        <f>IF(ISNUMBER(AVERAGEIFS(Observed!AC$2:AC$485,Observed!$A$2:$A$485,$A72,Observed!$C$2:$C$485,$C72)),AVERAGEIFS(Observed!AC$2:AC$485,Observed!$A$2:$A$485,$A72,Observed!$C$2:$C$485,$C72),"")</f>
        <v/>
      </c>
      <c r="AD72" s="24" t="str">
        <f>IF(ISNUMBER(AVERAGEIFS(Observed!AD$2:AD$485,Observed!$A$2:$A$485,$A72,Observed!$C$2:$C$485,$C72)),AVERAGEIFS(Observed!AD$2:AD$485,Observed!$A$2:$A$485,$A72,Observed!$C$2:$C$485,$C72),"")</f>
        <v/>
      </c>
      <c r="AE72" s="24" t="str">
        <f>IF(ISNUMBER(AVERAGEIFS(Observed!AE$2:AE$485,Observed!$A$2:$A$485,$A72,Observed!$C$2:$C$485,$C72)),AVERAGEIFS(Observed!AE$2:AE$485,Observed!$A$2:$A$485,$A72,Observed!$C$2:$C$485,$C72),"")</f>
        <v/>
      </c>
      <c r="AF72" s="25" t="str">
        <f>IF(ISNUMBER(AVERAGEIFS(Observed!AF$2:AF$485,Observed!$A$2:$A$485,$A72,Observed!$C$2:$C$485,$C72)),AVERAGEIFS(Observed!AF$2:AF$485,Observed!$A$2:$A$485,$A72,Observed!$C$2:$C$485,$C72),"")</f>
        <v/>
      </c>
      <c r="AG72" s="25" t="str">
        <f>IF(ISNUMBER(AVERAGEIFS(Observed!AG$2:AG$485,Observed!$A$2:$A$485,$A72,Observed!$C$2:$C$485,$C72)),AVERAGEIFS(Observed!AG$2:AG$485,Observed!$A$2:$A$485,$A72,Observed!$C$2:$C$485,$C72),"")</f>
        <v/>
      </c>
      <c r="AH72" s="25" t="str">
        <f>IF(ISNUMBER(AVERAGEIFS(Observed!AH$2:AH$485,Observed!$A$2:$A$485,$A72,Observed!$C$2:$C$485,$C72)),AVERAGEIFS(Observed!AH$2:AH$485,Observed!$A$2:$A$485,$A72,Observed!$C$2:$C$485,$C72),"")</f>
        <v/>
      </c>
      <c r="AI72" s="24" t="str">
        <f>IF(ISNUMBER(AVERAGEIFS(Observed!AI$2:AI$485,Observed!$A$2:$A$485,$A72,Observed!$C$2:$C$485,$C72)),AVERAGEIFS(Observed!AI$2:AI$485,Observed!$A$2:$A$485,$A72,Observed!$C$2:$C$485,$C72),"")</f>
        <v/>
      </c>
      <c r="AJ72" s="25">
        <f>IF(ISNUMBER(AVERAGEIFS(Observed!AJ$2:AJ$485,Observed!$A$2:$A$485,$A72,Observed!$C$2:$C$485,$C72)),AVERAGEIFS(Observed!AJ$2:AJ$485,Observed!$A$2:$A$485,$A72,Observed!$C$2:$C$485,$C72),"")</f>
        <v>2.9333333333333333E-2</v>
      </c>
      <c r="AK72" s="25">
        <f>IF(ISNUMBER(AVERAGEIFS(Observed!AK$2:AK$485,Observed!$A$2:$A$485,$A72,Observed!$C$2:$C$485,$C72)),AVERAGEIFS(Observed!AK$2:AK$485,Observed!$A$2:$A$485,$A72,Observed!$C$2:$C$485,$C72),"")</f>
        <v>1E-3</v>
      </c>
      <c r="AL72" s="25">
        <f>IF(ISNUMBER(AVERAGEIFS(Observed!AL$2:AL$485,Observed!$A$2:$A$485,$A72,Observed!$C$2:$C$485,$C72)),AVERAGEIFS(Observed!AL$2:AL$485,Observed!$A$2:$A$485,$A72,Observed!$C$2:$C$485,$C72),"")</f>
        <v>0.25300000000000006</v>
      </c>
      <c r="AM72" s="25">
        <f>IF(ISNUMBER(AVERAGEIFS(Observed!AM$2:AM$485,Observed!$A$2:$A$485,$A72,Observed!$C$2:$C$485,$C72)),AVERAGEIFS(Observed!AM$2:AM$485,Observed!$A$2:$A$485,$A72,Observed!$C$2:$C$485,$C72),"")</f>
        <v>0.54166666666666663</v>
      </c>
      <c r="AN72" s="25">
        <f>IF(ISNUMBER(AVERAGEIFS(Observed!AN$2:AN$485,Observed!$A$2:$A$485,$A72,Observed!$C$2:$C$485,$C72)),AVERAGEIFS(Observed!AN$2:AN$485,Observed!$A$2:$A$485,$A72,Observed!$C$2:$C$485,$C72),"")</f>
        <v>0.14399999999999999</v>
      </c>
      <c r="AO72" s="25" t="str">
        <f>IF(ISNUMBER(AVERAGEIFS(Observed!AO$2:AO$485,Observed!$A$2:$A$485,$A72,Observed!$C$2:$C$485,$C72)),AVERAGEIFS(Observed!AO$2:AO$485,Observed!$A$2:$A$485,$A72,Observed!$C$2:$C$485,$C72),"")</f>
        <v/>
      </c>
      <c r="AP72" s="25">
        <f>IF(ISNUMBER(AVERAGEIFS(Observed!AP$2:AP$485,Observed!$A$2:$A$485,$A72,Observed!$C$2:$C$485,$C72)),AVERAGEIFS(Observed!AP$2:AP$485,Observed!$A$2:$A$485,$A72,Observed!$C$2:$C$485,$C72),"")</f>
        <v>3.3500000000000002E-2</v>
      </c>
      <c r="AQ72" s="24" t="str">
        <f>IF(ISNUMBER(AVERAGEIFS(Observed!AQ$2:AQ$485,Observed!$A$2:$A$485,$A72,Observed!$C$2:$C$485,$C72)),AVERAGEIFS(Observed!AQ$2:AQ$485,Observed!$A$2:$A$485,$A72,Observed!$C$2:$C$485,$C72),"")</f>
        <v/>
      </c>
      <c r="AR72" s="25" t="str">
        <f>IF(ISNUMBER(AVERAGEIFS(Observed!AR$2:AR$485,Observed!$A$2:$A$485,$A72,Observed!$C$2:$C$485,$C72)),AVERAGEIFS(Observed!AR$2:AR$485,Observed!$A$2:$A$485,$A72,Observed!$C$2:$C$485,$C72),"")</f>
        <v/>
      </c>
      <c r="AS72" s="24" t="str">
        <f>IF(ISNUMBER(AVERAGEIFS(Observed!AS$2:AS$485,Observed!$A$2:$A$485,$A72,Observed!$C$2:$C$485,$C72)),AVERAGEIFS(Observed!AS$2:AS$485,Observed!$A$2:$A$485,$A72,Observed!$C$2:$C$485,$C72),"")</f>
        <v/>
      </c>
      <c r="AT72" s="24" t="str">
        <f>IF(ISNUMBER(AVERAGEIFS(Observed!AT$2:AT$485,Observed!$A$2:$A$485,$A72,Observed!$C$2:$C$485,$C72)),AVERAGEIFS(Observed!AT$2:AT$485,Observed!$A$2:$A$485,$A72,Observed!$C$2:$C$485,$C72),"")</f>
        <v/>
      </c>
      <c r="AU72" s="2">
        <f>COUNTIFS(Observed!$A$2:$A$485,$A72,Observed!$C$2:$C$485,$C72)</f>
        <v>3</v>
      </c>
      <c r="AV72" s="2">
        <f>COUNT(M72:AT72)</f>
        <v>9</v>
      </c>
    </row>
    <row r="73" spans="1:48" x14ac:dyDescent="0.25">
      <c r="A73" s="4" t="s">
        <v>29</v>
      </c>
      <c r="B73" t="s">
        <v>25</v>
      </c>
      <c r="C73" s="3">
        <v>42515</v>
      </c>
      <c r="D73">
        <v>1</v>
      </c>
      <c r="E73">
        <v>500</v>
      </c>
      <c r="G73">
        <v>500</v>
      </c>
      <c r="H73" s="2" t="s">
        <v>51</v>
      </c>
      <c r="I73" s="2" t="s">
        <v>23</v>
      </c>
      <c r="J73">
        <v>12</v>
      </c>
      <c r="K73" s="2" t="s">
        <v>21</v>
      </c>
      <c r="L73" s="23" t="str">
        <f>IF(ISNUMBER(AVERAGEIFS(Observed!L$2:L$485,Observed!$A$2:$A$485,$A73,Observed!$C$2:$C$485,$C73)),AVERAGEIFS(Observed!L$2:L$485,Observed!$A$2:$A$485,$A73,Observed!$C$2:$C$485,$C73),"")</f>
        <v/>
      </c>
      <c r="M73" s="24" t="str">
        <f>IF(ISNUMBER(AVERAGEIFS(Observed!M$2:M$485,Observed!$A$2:$A$485,$A73,Observed!$C$2:$C$485,$C73)),AVERAGEIFS(Observed!M$2:M$485,Observed!$A$2:$A$485,$A73,Observed!$C$2:$C$485,$C73),"")</f>
        <v/>
      </c>
      <c r="N73" s="24">
        <f>IF(ISNUMBER(AVERAGEIFS(Observed!N$2:N$485,Observed!$A$2:$A$485,$A73,Observed!$C$2:$C$485,$C73)),AVERAGEIFS(Observed!N$2:N$485,Observed!$A$2:$A$485,$A73,Observed!$C$2:$C$485,$C73),"")</f>
        <v>91.473333333333315</v>
      </c>
      <c r="O73" s="24">
        <f>IF(ISNUMBER(AVERAGEIFS(Observed!O$2:O$485,Observed!$A$2:$A$485,$A73,Observed!$C$2:$C$485,$C73)),AVERAGEIFS(Observed!O$2:O$485,Observed!$A$2:$A$485,$A73,Observed!$C$2:$C$485,$C73),"")</f>
        <v>91.473333333333315</v>
      </c>
      <c r="P73" s="24">
        <f>IF(ISNUMBER(AVERAGEIFS(Observed!P$2:P$485,Observed!$A$2:$A$485,$A73,Observed!$C$2:$C$485,$C73)),AVERAGEIFS(Observed!P$2:P$485,Observed!$A$2:$A$485,$A73,Observed!$C$2:$C$485,$C73),"")</f>
        <v>1551.1166666666668</v>
      </c>
      <c r="Q73" s="25" t="str">
        <f>IF(ISNUMBER(AVERAGEIFS(Observed!Q$2:Q$485,Observed!$A$2:$A$485,$A73,Observed!$C$2:$C$485,$C73)),AVERAGEIFS(Observed!Q$2:Q$485,Observed!$A$2:$A$485,$A73,Observed!$C$2:$C$485,$C73),"")</f>
        <v/>
      </c>
      <c r="R73" s="25" t="str">
        <f>IF(ISNUMBER(AVERAGEIFS(Observed!R$2:R$485,Observed!$A$2:$A$485,$A73,Observed!$C$2:$C$485,$C73)),AVERAGEIFS(Observed!R$2:R$485,Observed!$A$2:$A$485,$A73,Observed!$C$2:$C$485,$C73),"")</f>
        <v/>
      </c>
      <c r="S73" s="25" t="str">
        <f>IF(ISNUMBER(AVERAGEIFS(Observed!S$2:S$485,Observed!$A$2:$A$485,$A73,Observed!$C$2:$C$485,$C73)),AVERAGEIFS(Observed!S$2:S$485,Observed!$A$2:$A$485,$A73,Observed!$C$2:$C$485,$C73),"")</f>
        <v/>
      </c>
      <c r="T73" s="24" t="str">
        <f>IF(ISNUMBER(AVERAGEIFS(Observed!T$2:T$485,Observed!$A$2:$A$485,$A73,Observed!$C$2:$C$485,$C73)),AVERAGEIFS(Observed!T$2:T$485,Observed!$A$2:$A$485,$A73,Observed!$C$2:$C$485,$C73),"")</f>
        <v/>
      </c>
      <c r="U73" s="26" t="str">
        <f>IF(ISNUMBER(AVERAGEIFS(Observed!U$2:U$485,Observed!$A$2:$A$485,$A73,Observed!$C$2:$C$485,$C73)),AVERAGEIFS(Observed!U$2:U$485,Observed!$A$2:$A$485,$A73,Observed!$C$2:$C$485,$C73),"")</f>
        <v/>
      </c>
      <c r="V73" s="26" t="str">
        <f>IF(ISNUMBER(AVERAGEIFS(Observed!V$2:V$485,Observed!$A$2:$A$485,$A73,Observed!$C$2:$C$485,$C73)),AVERAGEIFS(Observed!V$2:V$485,Observed!$A$2:$A$485,$A73,Observed!$C$2:$C$485,$C73),"")</f>
        <v/>
      </c>
      <c r="W73" s="24" t="str">
        <f>IF(ISNUMBER(AVERAGEIFS(Observed!W$2:W$485,Observed!$A$2:$A$485,$A73,Observed!$C$2:$C$485,$C73)),AVERAGEIFS(Observed!W$2:W$485,Observed!$A$2:$A$485,$A73,Observed!$C$2:$C$485,$C73),"")</f>
        <v/>
      </c>
      <c r="X73" s="24" t="str">
        <f>IF(ISNUMBER(AVERAGEIFS(Observed!X$2:X$485,Observed!$A$2:$A$485,$A73,Observed!$C$2:$C$485,$C73)),AVERAGEIFS(Observed!X$2:X$485,Observed!$A$2:$A$485,$A73,Observed!$C$2:$C$485,$C73),"")</f>
        <v/>
      </c>
      <c r="Y73" s="24" t="str">
        <f>IF(ISNUMBER(AVERAGEIFS(Observed!Y$2:Y$485,Observed!$A$2:$A$485,$A73,Observed!$C$2:$C$485,$C73)),AVERAGEIFS(Observed!Y$2:Y$485,Observed!$A$2:$A$485,$A73,Observed!$C$2:$C$485,$C73),"")</f>
        <v/>
      </c>
      <c r="Z73" s="24" t="str">
        <f>IF(ISNUMBER(AVERAGEIFS(Observed!Z$2:Z$485,Observed!$A$2:$A$485,$A73,Observed!$C$2:$C$485,$C73)),AVERAGEIFS(Observed!Z$2:Z$485,Observed!$A$2:$A$485,$A73,Observed!$C$2:$C$485,$C73),"")</f>
        <v/>
      </c>
      <c r="AA73" s="24" t="str">
        <f>IF(ISNUMBER(AVERAGEIFS(Observed!AA$2:AA$485,Observed!$A$2:$A$485,$A73,Observed!$C$2:$C$485,$C73)),AVERAGEIFS(Observed!AA$2:AA$485,Observed!$A$2:$A$485,$A73,Observed!$C$2:$C$485,$C73),"")</f>
        <v/>
      </c>
      <c r="AB73" s="24" t="str">
        <f>IF(ISNUMBER(AVERAGEIFS(Observed!AB$2:AB$485,Observed!$A$2:$A$485,$A73,Observed!$C$2:$C$485,$C73)),AVERAGEIFS(Observed!AB$2:AB$485,Observed!$A$2:$A$485,$A73,Observed!$C$2:$C$485,$C73),"")</f>
        <v/>
      </c>
      <c r="AC73" s="24" t="str">
        <f>IF(ISNUMBER(AVERAGEIFS(Observed!AC$2:AC$485,Observed!$A$2:$A$485,$A73,Observed!$C$2:$C$485,$C73)),AVERAGEIFS(Observed!AC$2:AC$485,Observed!$A$2:$A$485,$A73,Observed!$C$2:$C$485,$C73),"")</f>
        <v/>
      </c>
      <c r="AD73" s="24" t="str">
        <f>IF(ISNUMBER(AVERAGEIFS(Observed!AD$2:AD$485,Observed!$A$2:$A$485,$A73,Observed!$C$2:$C$485,$C73)),AVERAGEIFS(Observed!AD$2:AD$485,Observed!$A$2:$A$485,$A73,Observed!$C$2:$C$485,$C73),"")</f>
        <v/>
      </c>
      <c r="AE73" s="24" t="str">
        <f>IF(ISNUMBER(AVERAGEIFS(Observed!AE$2:AE$485,Observed!$A$2:$A$485,$A73,Observed!$C$2:$C$485,$C73)),AVERAGEIFS(Observed!AE$2:AE$485,Observed!$A$2:$A$485,$A73,Observed!$C$2:$C$485,$C73),"")</f>
        <v/>
      </c>
      <c r="AF73" s="25" t="str">
        <f>IF(ISNUMBER(AVERAGEIFS(Observed!AF$2:AF$485,Observed!$A$2:$A$485,$A73,Observed!$C$2:$C$485,$C73)),AVERAGEIFS(Observed!AF$2:AF$485,Observed!$A$2:$A$485,$A73,Observed!$C$2:$C$485,$C73),"")</f>
        <v/>
      </c>
      <c r="AG73" s="25" t="str">
        <f>IF(ISNUMBER(AVERAGEIFS(Observed!AG$2:AG$485,Observed!$A$2:$A$485,$A73,Observed!$C$2:$C$485,$C73)),AVERAGEIFS(Observed!AG$2:AG$485,Observed!$A$2:$A$485,$A73,Observed!$C$2:$C$485,$C73),"")</f>
        <v/>
      </c>
      <c r="AH73" s="25" t="str">
        <f>IF(ISNUMBER(AVERAGEIFS(Observed!AH$2:AH$485,Observed!$A$2:$A$485,$A73,Observed!$C$2:$C$485,$C73)),AVERAGEIFS(Observed!AH$2:AH$485,Observed!$A$2:$A$485,$A73,Observed!$C$2:$C$485,$C73),"")</f>
        <v/>
      </c>
      <c r="AI73" s="24" t="str">
        <f>IF(ISNUMBER(AVERAGEIFS(Observed!AI$2:AI$485,Observed!$A$2:$A$485,$A73,Observed!$C$2:$C$485,$C73)),AVERAGEIFS(Observed!AI$2:AI$485,Observed!$A$2:$A$485,$A73,Observed!$C$2:$C$485,$C73),"")</f>
        <v/>
      </c>
      <c r="AJ73" s="25">
        <f>IF(ISNUMBER(AVERAGEIFS(Observed!AJ$2:AJ$485,Observed!$A$2:$A$485,$A73,Observed!$C$2:$C$485,$C73)),AVERAGEIFS(Observed!AJ$2:AJ$485,Observed!$A$2:$A$485,$A73,Observed!$C$2:$C$485,$C73),"")</f>
        <v>1.5333333333333332E-2</v>
      </c>
      <c r="AK73" s="25">
        <f>IF(ISNUMBER(AVERAGEIFS(Observed!AK$2:AK$485,Observed!$A$2:$A$485,$A73,Observed!$C$2:$C$485,$C73)),AVERAGEIFS(Observed!AK$2:AK$485,Observed!$A$2:$A$485,$A73,Observed!$C$2:$C$485,$C73),"")</f>
        <v>1E-3</v>
      </c>
      <c r="AL73" s="25">
        <f>IF(ISNUMBER(AVERAGEIFS(Observed!AL$2:AL$485,Observed!$A$2:$A$485,$A73,Observed!$C$2:$C$485,$C73)),AVERAGEIFS(Observed!AL$2:AL$485,Observed!$A$2:$A$485,$A73,Observed!$C$2:$C$485,$C73),"")</f>
        <v>0.22466666666666665</v>
      </c>
      <c r="AM73" s="25">
        <f>IF(ISNUMBER(AVERAGEIFS(Observed!AM$2:AM$485,Observed!$A$2:$A$485,$A73,Observed!$C$2:$C$485,$C73)),AVERAGEIFS(Observed!AM$2:AM$485,Observed!$A$2:$A$485,$A73,Observed!$C$2:$C$485,$C73),"")</f>
        <v>0.63</v>
      </c>
      <c r="AN73" s="25">
        <f>IF(ISNUMBER(AVERAGEIFS(Observed!AN$2:AN$485,Observed!$A$2:$A$485,$A73,Observed!$C$2:$C$485,$C73)),AVERAGEIFS(Observed!AN$2:AN$485,Observed!$A$2:$A$485,$A73,Observed!$C$2:$C$485,$C73),"")</f>
        <v>0.11699999999999999</v>
      </c>
      <c r="AO73" s="25" t="str">
        <f>IF(ISNUMBER(AVERAGEIFS(Observed!AO$2:AO$485,Observed!$A$2:$A$485,$A73,Observed!$C$2:$C$485,$C73)),AVERAGEIFS(Observed!AO$2:AO$485,Observed!$A$2:$A$485,$A73,Observed!$C$2:$C$485,$C73),"")</f>
        <v/>
      </c>
      <c r="AP73" s="25">
        <f>IF(ISNUMBER(AVERAGEIFS(Observed!AP$2:AP$485,Observed!$A$2:$A$485,$A73,Observed!$C$2:$C$485,$C73)),AVERAGEIFS(Observed!AP$2:AP$485,Observed!$A$2:$A$485,$A73,Observed!$C$2:$C$485,$C73),"")</f>
        <v>8.0000000000000002E-3</v>
      </c>
      <c r="AQ73" s="24" t="str">
        <f>IF(ISNUMBER(AVERAGEIFS(Observed!AQ$2:AQ$485,Observed!$A$2:$A$485,$A73,Observed!$C$2:$C$485,$C73)),AVERAGEIFS(Observed!AQ$2:AQ$485,Observed!$A$2:$A$485,$A73,Observed!$C$2:$C$485,$C73),"")</f>
        <v/>
      </c>
      <c r="AR73" s="25" t="str">
        <f>IF(ISNUMBER(AVERAGEIFS(Observed!AR$2:AR$485,Observed!$A$2:$A$485,$A73,Observed!$C$2:$C$485,$C73)),AVERAGEIFS(Observed!AR$2:AR$485,Observed!$A$2:$A$485,$A73,Observed!$C$2:$C$485,$C73),"")</f>
        <v/>
      </c>
      <c r="AS73" s="24" t="str">
        <f>IF(ISNUMBER(AVERAGEIFS(Observed!AS$2:AS$485,Observed!$A$2:$A$485,$A73,Observed!$C$2:$C$485,$C73)),AVERAGEIFS(Observed!AS$2:AS$485,Observed!$A$2:$A$485,$A73,Observed!$C$2:$C$485,$C73),"")</f>
        <v/>
      </c>
      <c r="AT73" s="24" t="str">
        <f>IF(ISNUMBER(AVERAGEIFS(Observed!AT$2:AT$485,Observed!$A$2:$A$485,$A73,Observed!$C$2:$C$485,$C73)),AVERAGEIFS(Observed!AT$2:AT$485,Observed!$A$2:$A$485,$A73,Observed!$C$2:$C$485,$C73),"")</f>
        <v/>
      </c>
      <c r="AU73" s="2">
        <f>COUNTIFS(Observed!$A$2:$A$485,$A73,Observed!$C$2:$C$485,$C73)</f>
        <v>3</v>
      </c>
      <c r="AV73" s="2">
        <f>COUNT(M73:AT73)</f>
        <v>9</v>
      </c>
    </row>
    <row r="74" spans="1:48" x14ac:dyDescent="0.25">
      <c r="A74" s="4" t="s">
        <v>26</v>
      </c>
      <c r="B74" t="s">
        <v>25</v>
      </c>
      <c r="C74" s="3">
        <v>42600</v>
      </c>
      <c r="D74">
        <v>1</v>
      </c>
      <c r="E74">
        <v>0</v>
      </c>
      <c r="G74">
        <v>0</v>
      </c>
      <c r="H74" s="2" t="s">
        <v>52</v>
      </c>
      <c r="I74" s="2" t="s">
        <v>31</v>
      </c>
      <c r="J74">
        <v>13</v>
      </c>
      <c r="K74" s="2" t="s">
        <v>21</v>
      </c>
      <c r="L74" s="23" t="str">
        <f>IF(ISNUMBER(AVERAGEIFS(Observed!L$2:L$485,Observed!$A$2:$A$485,$A74,Observed!$C$2:$C$485,$C74)),AVERAGEIFS(Observed!L$2:L$485,Observed!$A$2:$A$485,$A74,Observed!$C$2:$C$485,$C74),"")</f>
        <v/>
      </c>
      <c r="M74" s="24" t="str">
        <f>IF(ISNUMBER(AVERAGEIFS(Observed!M$2:M$485,Observed!$A$2:$A$485,$A74,Observed!$C$2:$C$485,$C74)),AVERAGEIFS(Observed!M$2:M$485,Observed!$A$2:$A$485,$A74,Observed!$C$2:$C$485,$C74),"")</f>
        <v/>
      </c>
      <c r="N74" s="24">
        <f>IF(ISNUMBER(AVERAGEIFS(Observed!N$2:N$485,Observed!$A$2:$A$485,$A74,Observed!$C$2:$C$485,$C74)),AVERAGEIFS(Observed!N$2:N$485,Observed!$A$2:$A$485,$A74,Observed!$C$2:$C$485,$C74),"")</f>
        <v>60.109999999999992</v>
      </c>
      <c r="O74" s="24">
        <f>IF(ISNUMBER(AVERAGEIFS(Observed!O$2:O$485,Observed!$A$2:$A$485,$A74,Observed!$C$2:$C$485,$C74)),AVERAGEIFS(Observed!O$2:O$485,Observed!$A$2:$A$485,$A74,Observed!$C$2:$C$485,$C74),"")</f>
        <v>60.109999999999992</v>
      </c>
      <c r="P74" s="24">
        <f>IF(ISNUMBER(AVERAGEIFS(Observed!P$2:P$485,Observed!$A$2:$A$485,$A74,Observed!$C$2:$C$485,$C74)),AVERAGEIFS(Observed!P$2:P$485,Observed!$A$2:$A$485,$A74,Observed!$C$2:$C$485,$C74),"")</f>
        <v>60.109999999999992</v>
      </c>
      <c r="Q74" s="25" t="str">
        <f>IF(ISNUMBER(AVERAGEIFS(Observed!Q$2:Q$485,Observed!$A$2:$A$485,$A74,Observed!$C$2:$C$485,$C74)),AVERAGEIFS(Observed!Q$2:Q$485,Observed!$A$2:$A$485,$A74,Observed!$C$2:$C$485,$C74),"")</f>
        <v/>
      </c>
      <c r="R74" s="25" t="str">
        <f>IF(ISNUMBER(AVERAGEIFS(Observed!R$2:R$485,Observed!$A$2:$A$485,$A74,Observed!$C$2:$C$485,$C74)),AVERAGEIFS(Observed!R$2:R$485,Observed!$A$2:$A$485,$A74,Observed!$C$2:$C$485,$C74),"")</f>
        <v/>
      </c>
      <c r="S74" s="25" t="str">
        <f>IF(ISNUMBER(AVERAGEIFS(Observed!S$2:S$485,Observed!$A$2:$A$485,$A74,Observed!$C$2:$C$485,$C74)),AVERAGEIFS(Observed!S$2:S$485,Observed!$A$2:$A$485,$A74,Observed!$C$2:$C$485,$C74),"")</f>
        <v/>
      </c>
      <c r="T74" s="24" t="str">
        <f>IF(ISNUMBER(AVERAGEIFS(Observed!T$2:T$485,Observed!$A$2:$A$485,$A74,Observed!$C$2:$C$485,$C74)),AVERAGEIFS(Observed!T$2:T$485,Observed!$A$2:$A$485,$A74,Observed!$C$2:$C$485,$C74),"")</f>
        <v/>
      </c>
      <c r="U74" s="26" t="str">
        <f>IF(ISNUMBER(AVERAGEIFS(Observed!U$2:U$485,Observed!$A$2:$A$485,$A74,Observed!$C$2:$C$485,$C74)),AVERAGEIFS(Observed!U$2:U$485,Observed!$A$2:$A$485,$A74,Observed!$C$2:$C$485,$C74),"")</f>
        <v/>
      </c>
      <c r="V74" s="26" t="str">
        <f>IF(ISNUMBER(AVERAGEIFS(Observed!V$2:V$485,Observed!$A$2:$A$485,$A74,Observed!$C$2:$C$485,$C74)),AVERAGEIFS(Observed!V$2:V$485,Observed!$A$2:$A$485,$A74,Observed!$C$2:$C$485,$C74),"")</f>
        <v/>
      </c>
      <c r="W74" s="24" t="str">
        <f>IF(ISNUMBER(AVERAGEIFS(Observed!W$2:W$485,Observed!$A$2:$A$485,$A74,Observed!$C$2:$C$485,$C74)),AVERAGEIFS(Observed!W$2:W$485,Observed!$A$2:$A$485,$A74,Observed!$C$2:$C$485,$C74),"")</f>
        <v/>
      </c>
      <c r="X74" s="24" t="str">
        <f>IF(ISNUMBER(AVERAGEIFS(Observed!X$2:X$485,Observed!$A$2:$A$485,$A74,Observed!$C$2:$C$485,$C74)),AVERAGEIFS(Observed!X$2:X$485,Observed!$A$2:$A$485,$A74,Observed!$C$2:$C$485,$C74),"")</f>
        <v/>
      </c>
      <c r="Y74" s="24" t="str">
        <f>IF(ISNUMBER(AVERAGEIFS(Observed!Y$2:Y$485,Observed!$A$2:$A$485,$A74,Observed!$C$2:$C$485,$C74)),AVERAGEIFS(Observed!Y$2:Y$485,Observed!$A$2:$A$485,$A74,Observed!$C$2:$C$485,$C74),"")</f>
        <v/>
      </c>
      <c r="Z74" s="24" t="str">
        <f>IF(ISNUMBER(AVERAGEIFS(Observed!Z$2:Z$485,Observed!$A$2:$A$485,$A74,Observed!$C$2:$C$485,$C74)),AVERAGEIFS(Observed!Z$2:Z$485,Observed!$A$2:$A$485,$A74,Observed!$C$2:$C$485,$C74),"")</f>
        <v/>
      </c>
      <c r="AA74" s="24" t="str">
        <f>IF(ISNUMBER(AVERAGEIFS(Observed!AA$2:AA$485,Observed!$A$2:$A$485,$A74,Observed!$C$2:$C$485,$C74)),AVERAGEIFS(Observed!AA$2:AA$485,Observed!$A$2:$A$485,$A74,Observed!$C$2:$C$485,$C74),"")</f>
        <v/>
      </c>
      <c r="AB74" s="24" t="str">
        <f>IF(ISNUMBER(AVERAGEIFS(Observed!AB$2:AB$485,Observed!$A$2:$A$485,$A74,Observed!$C$2:$C$485,$C74)),AVERAGEIFS(Observed!AB$2:AB$485,Observed!$A$2:$A$485,$A74,Observed!$C$2:$C$485,$C74),"")</f>
        <v/>
      </c>
      <c r="AC74" s="24" t="str">
        <f>IF(ISNUMBER(AVERAGEIFS(Observed!AC$2:AC$485,Observed!$A$2:$A$485,$A74,Observed!$C$2:$C$485,$C74)),AVERAGEIFS(Observed!AC$2:AC$485,Observed!$A$2:$A$485,$A74,Observed!$C$2:$C$485,$C74),"")</f>
        <v/>
      </c>
      <c r="AD74" s="24" t="str">
        <f>IF(ISNUMBER(AVERAGEIFS(Observed!AD$2:AD$485,Observed!$A$2:$A$485,$A74,Observed!$C$2:$C$485,$C74)),AVERAGEIFS(Observed!AD$2:AD$485,Observed!$A$2:$A$485,$A74,Observed!$C$2:$C$485,$C74),"")</f>
        <v/>
      </c>
      <c r="AE74" s="24" t="str">
        <f>IF(ISNUMBER(AVERAGEIFS(Observed!AE$2:AE$485,Observed!$A$2:$A$485,$A74,Observed!$C$2:$C$485,$C74)),AVERAGEIFS(Observed!AE$2:AE$485,Observed!$A$2:$A$485,$A74,Observed!$C$2:$C$485,$C74),"")</f>
        <v/>
      </c>
      <c r="AF74" s="25" t="str">
        <f>IF(ISNUMBER(AVERAGEIFS(Observed!AF$2:AF$485,Observed!$A$2:$A$485,$A74,Observed!$C$2:$C$485,$C74)),AVERAGEIFS(Observed!AF$2:AF$485,Observed!$A$2:$A$485,$A74,Observed!$C$2:$C$485,$C74),"")</f>
        <v/>
      </c>
      <c r="AG74" s="25" t="str">
        <f>IF(ISNUMBER(AVERAGEIFS(Observed!AG$2:AG$485,Observed!$A$2:$A$485,$A74,Observed!$C$2:$C$485,$C74)),AVERAGEIFS(Observed!AG$2:AG$485,Observed!$A$2:$A$485,$A74,Observed!$C$2:$C$485,$C74),"")</f>
        <v/>
      </c>
      <c r="AH74" s="25" t="str">
        <f>IF(ISNUMBER(AVERAGEIFS(Observed!AH$2:AH$485,Observed!$A$2:$A$485,$A74,Observed!$C$2:$C$485,$C74)),AVERAGEIFS(Observed!AH$2:AH$485,Observed!$A$2:$A$485,$A74,Observed!$C$2:$C$485,$C74),"")</f>
        <v/>
      </c>
      <c r="AI74" s="24" t="str">
        <f>IF(ISNUMBER(AVERAGEIFS(Observed!AI$2:AI$485,Observed!$A$2:$A$485,$A74,Observed!$C$2:$C$485,$C74)),AVERAGEIFS(Observed!AI$2:AI$485,Observed!$A$2:$A$485,$A74,Observed!$C$2:$C$485,$C74),"")</f>
        <v/>
      </c>
      <c r="AJ74" s="25">
        <f>IF(ISNUMBER(AVERAGEIFS(Observed!AJ$2:AJ$485,Observed!$A$2:$A$485,$A74,Observed!$C$2:$C$485,$C74)),AVERAGEIFS(Observed!AJ$2:AJ$485,Observed!$A$2:$A$485,$A74,Observed!$C$2:$C$485,$C74),"")</f>
        <v>0.04</v>
      </c>
      <c r="AK74" s="25">
        <f>IF(ISNUMBER(AVERAGEIFS(Observed!AK$2:AK$485,Observed!$A$2:$A$485,$A74,Observed!$C$2:$C$485,$C74)),AVERAGEIFS(Observed!AK$2:AK$485,Observed!$A$2:$A$485,$A74,Observed!$C$2:$C$485,$C74),"")</f>
        <v>1.4E-2</v>
      </c>
      <c r="AL74" s="25">
        <f>IF(ISNUMBER(AVERAGEIFS(Observed!AL$2:AL$485,Observed!$A$2:$A$485,$A74,Observed!$C$2:$C$485,$C74)),AVERAGEIFS(Observed!AL$2:AL$485,Observed!$A$2:$A$485,$A74,Observed!$C$2:$C$485,$C74),"")</f>
        <v>5.7999999999999996E-2</v>
      </c>
      <c r="AM74" s="25">
        <f>IF(ISNUMBER(AVERAGEIFS(Observed!AM$2:AM$485,Observed!$A$2:$A$485,$A74,Observed!$C$2:$C$485,$C74)),AVERAGEIFS(Observed!AM$2:AM$485,Observed!$A$2:$A$485,$A74,Observed!$C$2:$C$485,$C74),"")</f>
        <v>0.64866666666666661</v>
      </c>
      <c r="AN74" s="25">
        <f>IF(ISNUMBER(AVERAGEIFS(Observed!AN$2:AN$485,Observed!$A$2:$A$485,$A74,Observed!$C$2:$C$485,$C74)),AVERAGEIFS(Observed!AN$2:AN$485,Observed!$A$2:$A$485,$A74,Observed!$C$2:$C$485,$C74),"")</f>
        <v>0.23233333333333336</v>
      </c>
      <c r="AO74" s="25" t="str">
        <f>IF(ISNUMBER(AVERAGEIFS(Observed!AO$2:AO$485,Observed!$A$2:$A$485,$A74,Observed!$C$2:$C$485,$C74)),AVERAGEIFS(Observed!AO$2:AO$485,Observed!$A$2:$A$485,$A74,Observed!$C$2:$C$485,$C74),"")</f>
        <v/>
      </c>
      <c r="AP74" s="25">
        <f>IF(ISNUMBER(AVERAGEIFS(Observed!AP$2:AP$485,Observed!$A$2:$A$485,$A74,Observed!$C$2:$C$485,$C74)),AVERAGEIFS(Observed!AP$2:AP$485,Observed!$A$2:$A$485,$A74,Observed!$C$2:$C$485,$C74),"")</f>
        <v>1.5E-3</v>
      </c>
      <c r="AQ74" s="24" t="str">
        <f>IF(ISNUMBER(AVERAGEIFS(Observed!AQ$2:AQ$485,Observed!$A$2:$A$485,$A74,Observed!$C$2:$C$485,$C74)),AVERAGEIFS(Observed!AQ$2:AQ$485,Observed!$A$2:$A$485,$A74,Observed!$C$2:$C$485,$C74),"")</f>
        <v/>
      </c>
      <c r="AR74" s="25" t="str">
        <f>IF(ISNUMBER(AVERAGEIFS(Observed!AR$2:AR$485,Observed!$A$2:$A$485,$A74,Observed!$C$2:$C$485,$C74)),AVERAGEIFS(Observed!AR$2:AR$485,Observed!$A$2:$A$485,$A74,Observed!$C$2:$C$485,$C74),"")</f>
        <v/>
      </c>
      <c r="AS74" s="24" t="str">
        <f>IF(ISNUMBER(AVERAGEIFS(Observed!AS$2:AS$485,Observed!$A$2:$A$485,$A74,Observed!$C$2:$C$485,$C74)),AVERAGEIFS(Observed!AS$2:AS$485,Observed!$A$2:$A$485,$A74,Observed!$C$2:$C$485,$C74),"")</f>
        <v/>
      </c>
      <c r="AT74" s="24" t="str">
        <f>IF(ISNUMBER(AVERAGEIFS(Observed!AT$2:AT$485,Observed!$A$2:$A$485,$A74,Observed!$C$2:$C$485,$C74)),AVERAGEIFS(Observed!AT$2:AT$485,Observed!$A$2:$A$485,$A74,Observed!$C$2:$C$485,$C74),"")</f>
        <v/>
      </c>
      <c r="AU74" s="2">
        <f>COUNTIFS(Observed!$A$2:$A$485,$A74,Observed!$C$2:$C$485,$C74)</f>
        <v>3</v>
      </c>
      <c r="AV74" s="2">
        <f>COUNT(M74:AT74)</f>
        <v>9</v>
      </c>
    </row>
    <row r="75" spans="1:48" x14ac:dyDescent="0.25">
      <c r="A75" s="4" t="s">
        <v>28</v>
      </c>
      <c r="B75" t="s">
        <v>25</v>
      </c>
      <c r="C75" s="3">
        <v>42600</v>
      </c>
      <c r="D75">
        <v>1</v>
      </c>
      <c r="E75">
        <v>50</v>
      </c>
      <c r="G75">
        <v>50</v>
      </c>
      <c r="H75" s="2" t="s">
        <v>52</v>
      </c>
      <c r="I75" s="2" t="s">
        <v>31</v>
      </c>
      <c r="J75">
        <v>13</v>
      </c>
      <c r="K75" s="2" t="s">
        <v>21</v>
      </c>
      <c r="L75" s="23" t="str">
        <f>IF(ISNUMBER(AVERAGEIFS(Observed!L$2:L$485,Observed!$A$2:$A$485,$A75,Observed!$C$2:$C$485,$C75)),AVERAGEIFS(Observed!L$2:L$485,Observed!$A$2:$A$485,$A75,Observed!$C$2:$C$485,$C75),"")</f>
        <v/>
      </c>
      <c r="M75" s="24" t="str">
        <f>IF(ISNUMBER(AVERAGEIFS(Observed!M$2:M$485,Observed!$A$2:$A$485,$A75,Observed!$C$2:$C$485,$C75)),AVERAGEIFS(Observed!M$2:M$485,Observed!$A$2:$A$485,$A75,Observed!$C$2:$C$485,$C75),"")</f>
        <v/>
      </c>
      <c r="N75" s="24">
        <f>IF(ISNUMBER(AVERAGEIFS(Observed!N$2:N$485,Observed!$A$2:$A$485,$A75,Observed!$C$2:$C$485,$C75)),AVERAGEIFS(Observed!N$2:N$485,Observed!$A$2:$A$485,$A75,Observed!$C$2:$C$485,$C75),"")</f>
        <v>98.826666666666668</v>
      </c>
      <c r="O75" s="24">
        <f>IF(ISNUMBER(AVERAGEIFS(Observed!O$2:O$485,Observed!$A$2:$A$485,$A75,Observed!$C$2:$C$485,$C75)),AVERAGEIFS(Observed!O$2:O$485,Observed!$A$2:$A$485,$A75,Observed!$C$2:$C$485,$C75),"")</f>
        <v>98.826666666666668</v>
      </c>
      <c r="P75" s="24">
        <f>IF(ISNUMBER(AVERAGEIFS(Observed!P$2:P$485,Observed!$A$2:$A$485,$A75,Observed!$C$2:$C$485,$C75)),AVERAGEIFS(Observed!P$2:P$485,Observed!$A$2:$A$485,$A75,Observed!$C$2:$C$485,$C75),"")</f>
        <v>98.826666666666668</v>
      </c>
      <c r="Q75" s="25" t="str">
        <f>IF(ISNUMBER(AVERAGEIFS(Observed!Q$2:Q$485,Observed!$A$2:$A$485,$A75,Observed!$C$2:$C$485,$C75)),AVERAGEIFS(Observed!Q$2:Q$485,Observed!$A$2:$A$485,$A75,Observed!$C$2:$C$485,$C75),"")</f>
        <v/>
      </c>
      <c r="R75" s="25" t="str">
        <f>IF(ISNUMBER(AVERAGEIFS(Observed!R$2:R$485,Observed!$A$2:$A$485,$A75,Observed!$C$2:$C$485,$C75)),AVERAGEIFS(Observed!R$2:R$485,Observed!$A$2:$A$485,$A75,Observed!$C$2:$C$485,$C75),"")</f>
        <v/>
      </c>
      <c r="S75" s="25" t="str">
        <f>IF(ISNUMBER(AVERAGEIFS(Observed!S$2:S$485,Observed!$A$2:$A$485,$A75,Observed!$C$2:$C$485,$C75)),AVERAGEIFS(Observed!S$2:S$485,Observed!$A$2:$A$485,$A75,Observed!$C$2:$C$485,$C75),"")</f>
        <v/>
      </c>
      <c r="T75" s="24" t="str">
        <f>IF(ISNUMBER(AVERAGEIFS(Observed!T$2:T$485,Observed!$A$2:$A$485,$A75,Observed!$C$2:$C$485,$C75)),AVERAGEIFS(Observed!T$2:T$485,Observed!$A$2:$A$485,$A75,Observed!$C$2:$C$485,$C75),"")</f>
        <v/>
      </c>
      <c r="U75" s="26" t="str">
        <f>IF(ISNUMBER(AVERAGEIFS(Observed!U$2:U$485,Observed!$A$2:$A$485,$A75,Observed!$C$2:$C$485,$C75)),AVERAGEIFS(Observed!U$2:U$485,Observed!$A$2:$A$485,$A75,Observed!$C$2:$C$485,$C75),"")</f>
        <v/>
      </c>
      <c r="V75" s="26" t="str">
        <f>IF(ISNUMBER(AVERAGEIFS(Observed!V$2:V$485,Observed!$A$2:$A$485,$A75,Observed!$C$2:$C$485,$C75)),AVERAGEIFS(Observed!V$2:V$485,Observed!$A$2:$A$485,$A75,Observed!$C$2:$C$485,$C75),"")</f>
        <v/>
      </c>
      <c r="W75" s="24" t="str">
        <f>IF(ISNUMBER(AVERAGEIFS(Observed!W$2:W$485,Observed!$A$2:$A$485,$A75,Observed!$C$2:$C$485,$C75)),AVERAGEIFS(Observed!W$2:W$485,Observed!$A$2:$A$485,$A75,Observed!$C$2:$C$485,$C75),"")</f>
        <v/>
      </c>
      <c r="X75" s="24" t="str">
        <f>IF(ISNUMBER(AVERAGEIFS(Observed!X$2:X$485,Observed!$A$2:$A$485,$A75,Observed!$C$2:$C$485,$C75)),AVERAGEIFS(Observed!X$2:X$485,Observed!$A$2:$A$485,$A75,Observed!$C$2:$C$485,$C75),"")</f>
        <v/>
      </c>
      <c r="Y75" s="24" t="str">
        <f>IF(ISNUMBER(AVERAGEIFS(Observed!Y$2:Y$485,Observed!$A$2:$A$485,$A75,Observed!$C$2:$C$485,$C75)),AVERAGEIFS(Observed!Y$2:Y$485,Observed!$A$2:$A$485,$A75,Observed!$C$2:$C$485,$C75),"")</f>
        <v/>
      </c>
      <c r="Z75" s="24" t="str">
        <f>IF(ISNUMBER(AVERAGEIFS(Observed!Z$2:Z$485,Observed!$A$2:$A$485,$A75,Observed!$C$2:$C$485,$C75)),AVERAGEIFS(Observed!Z$2:Z$485,Observed!$A$2:$A$485,$A75,Observed!$C$2:$C$485,$C75),"")</f>
        <v/>
      </c>
      <c r="AA75" s="24" t="str">
        <f>IF(ISNUMBER(AVERAGEIFS(Observed!AA$2:AA$485,Observed!$A$2:$A$485,$A75,Observed!$C$2:$C$485,$C75)),AVERAGEIFS(Observed!AA$2:AA$485,Observed!$A$2:$A$485,$A75,Observed!$C$2:$C$485,$C75),"")</f>
        <v/>
      </c>
      <c r="AB75" s="24" t="str">
        <f>IF(ISNUMBER(AVERAGEIFS(Observed!AB$2:AB$485,Observed!$A$2:$A$485,$A75,Observed!$C$2:$C$485,$C75)),AVERAGEIFS(Observed!AB$2:AB$485,Observed!$A$2:$A$485,$A75,Observed!$C$2:$C$485,$C75),"")</f>
        <v/>
      </c>
      <c r="AC75" s="24" t="str">
        <f>IF(ISNUMBER(AVERAGEIFS(Observed!AC$2:AC$485,Observed!$A$2:$A$485,$A75,Observed!$C$2:$C$485,$C75)),AVERAGEIFS(Observed!AC$2:AC$485,Observed!$A$2:$A$485,$A75,Observed!$C$2:$C$485,$C75),"")</f>
        <v/>
      </c>
      <c r="AD75" s="24" t="str">
        <f>IF(ISNUMBER(AVERAGEIFS(Observed!AD$2:AD$485,Observed!$A$2:$A$485,$A75,Observed!$C$2:$C$485,$C75)),AVERAGEIFS(Observed!AD$2:AD$485,Observed!$A$2:$A$485,$A75,Observed!$C$2:$C$485,$C75),"")</f>
        <v/>
      </c>
      <c r="AE75" s="24" t="str">
        <f>IF(ISNUMBER(AVERAGEIFS(Observed!AE$2:AE$485,Observed!$A$2:$A$485,$A75,Observed!$C$2:$C$485,$C75)),AVERAGEIFS(Observed!AE$2:AE$485,Observed!$A$2:$A$485,$A75,Observed!$C$2:$C$485,$C75),"")</f>
        <v/>
      </c>
      <c r="AF75" s="25" t="str">
        <f>IF(ISNUMBER(AVERAGEIFS(Observed!AF$2:AF$485,Observed!$A$2:$A$485,$A75,Observed!$C$2:$C$485,$C75)),AVERAGEIFS(Observed!AF$2:AF$485,Observed!$A$2:$A$485,$A75,Observed!$C$2:$C$485,$C75),"")</f>
        <v/>
      </c>
      <c r="AG75" s="25" t="str">
        <f>IF(ISNUMBER(AVERAGEIFS(Observed!AG$2:AG$485,Observed!$A$2:$A$485,$A75,Observed!$C$2:$C$485,$C75)),AVERAGEIFS(Observed!AG$2:AG$485,Observed!$A$2:$A$485,$A75,Observed!$C$2:$C$485,$C75),"")</f>
        <v/>
      </c>
      <c r="AH75" s="25" t="str">
        <f>IF(ISNUMBER(AVERAGEIFS(Observed!AH$2:AH$485,Observed!$A$2:$A$485,$A75,Observed!$C$2:$C$485,$C75)),AVERAGEIFS(Observed!AH$2:AH$485,Observed!$A$2:$A$485,$A75,Observed!$C$2:$C$485,$C75),"")</f>
        <v/>
      </c>
      <c r="AI75" s="24" t="str">
        <f>IF(ISNUMBER(AVERAGEIFS(Observed!AI$2:AI$485,Observed!$A$2:$A$485,$A75,Observed!$C$2:$C$485,$C75)),AVERAGEIFS(Observed!AI$2:AI$485,Observed!$A$2:$A$485,$A75,Observed!$C$2:$C$485,$C75),"")</f>
        <v/>
      </c>
      <c r="AJ75" s="25">
        <f>IF(ISNUMBER(AVERAGEIFS(Observed!AJ$2:AJ$485,Observed!$A$2:$A$485,$A75,Observed!$C$2:$C$485,$C75)),AVERAGEIFS(Observed!AJ$2:AJ$485,Observed!$A$2:$A$485,$A75,Observed!$C$2:$C$485,$C75),"")</f>
        <v>2.1666666666666667E-2</v>
      </c>
      <c r="AK75" s="25">
        <f>IF(ISNUMBER(AVERAGEIFS(Observed!AK$2:AK$485,Observed!$A$2:$A$485,$A75,Observed!$C$2:$C$485,$C75)),AVERAGEIFS(Observed!AK$2:AK$485,Observed!$A$2:$A$485,$A75,Observed!$C$2:$C$485,$C75),"")</f>
        <v>6.5000000000000006E-3</v>
      </c>
      <c r="AL75" s="25">
        <f>IF(ISNUMBER(AVERAGEIFS(Observed!AL$2:AL$485,Observed!$A$2:$A$485,$A75,Observed!$C$2:$C$485,$C75)),AVERAGEIFS(Observed!AL$2:AL$485,Observed!$A$2:$A$485,$A75,Observed!$C$2:$C$485,$C75),"")</f>
        <v>2.5666666666666667E-2</v>
      </c>
      <c r="AM75" s="25">
        <f>IF(ISNUMBER(AVERAGEIFS(Observed!AM$2:AM$485,Observed!$A$2:$A$485,$A75,Observed!$C$2:$C$485,$C75)),AVERAGEIFS(Observed!AM$2:AM$485,Observed!$A$2:$A$485,$A75,Observed!$C$2:$C$485,$C75),"")</f>
        <v>0.58433333333333326</v>
      </c>
      <c r="AN75" s="25">
        <f>IF(ISNUMBER(AVERAGEIFS(Observed!AN$2:AN$485,Observed!$A$2:$A$485,$A75,Observed!$C$2:$C$485,$C75)),AVERAGEIFS(Observed!AN$2:AN$485,Observed!$A$2:$A$485,$A75,Observed!$C$2:$C$485,$C75),"")</f>
        <v>0.34400000000000003</v>
      </c>
      <c r="AO75" s="25" t="str">
        <f>IF(ISNUMBER(AVERAGEIFS(Observed!AO$2:AO$485,Observed!$A$2:$A$485,$A75,Observed!$C$2:$C$485,$C75)),AVERAGEIFS(Observed!AO$2:AO$485,Observed!$A$2:$A$485,$A75,Observed!$C$2:$C$485,$C75),"")</f>
        <v/>
      </c>
      <c r="AP75" s="25">
        <f>IF(ISNUMBER(AVERAGEIFS(Observed!AP$2:AP$485,Observed!$A$2:$A$485,$A75,Observed!$C$2:$C$485,$C75)),AVERAGEIFS(Observed!AP$2:AP$485,Observed!$A$2:$A$485,$A75,Observed!$C$2:$C$485,$C75),"")</f>
        <v>4.3333333333333331E-3</v>
      </c>
      <c r="AQ75" s="24" t="str">
        <f>IF(ISNUMBER(AVERAGEIFS(Observed!AQ$2:AQ$485,Observed!$A$2:$A$485,$A75,Observed!$C$2:$C$485,$C75)),AVERAGEIFS(Observed!AQ$2:AQ$485,Observed!$A$2:$A$485,$A75,Observed!$C$2:$C$485,$C75),"")</f>
        <v/>
      </c>
      <c r="AR75" s="25" t="str">
        <f>IF(ISNUMBER(AVERAGEIFS(Observed!AR$2:AR$485,Observed!$A$2:$A$485,$A75,Observed!$C$2:$C$485,$C75)),AVERAGEIFS(Observed!AR$2:AR$485,Observed!$A$2:$A$485,$A75,Observed!$C$2:$C$485,$C75),"")</f>
        <v/>
      </c>
      <c r="AS75" s="24" t="str">
        <f>IF(ISNUMBER(AVERAGEIFS(Observed!AS$2:AS$485,Observed!$A$2:$A$485,$A75,Observed!$C$2:$C$485,$C75)),AVERAGEIFS(Observed!AS$2:AS$485,Observed!$A$2:$A$485,$A75,Observed!$C$2:$C$485,$C75),"")</f>
        <v/>
      </c>
      <c r="AT75" s="24" t="str">
        <f>IF(ISNUMBER(AVERAGEIFS(Observed!AT$2:AT$485,Observed!$A$2:$A$485,$A75,Observed!$C$2:$C$485,$C75)),AVERAGEIFS(Observed!AT$2:AT$485,Observed!$A$2:$A$485,$A75,Observed!$C$2:$C$485,$C75),"")</f>
        <v/>
      </c>
      <c r="AU75" s="2">
        <f>COUNTIFS(Observed!$A$2:$A$485,$A75,Observed!$C$2:$C$485,$C75)</f>
        <v>3</v>
      </c>
      <c r="AV75" s="2">
        <f>COUNT(M75:AT75)</f>
        <v>9</v>
      </c>
    </row>
    <row r="76" spans="1:48" x14ac:dyDescent="0.25">
      <c r="A76" s="4" t="s">
        <v>27</v>
      </c>
      <c r="B76" t="s">
        <v>25</v>
      </c>
      <c r="C76" s="3">
        <v>42600</v>
      </c>
      <c r="D76">
        <v>1</v>
      </c>
      <c r="E76">
        <v>100</v>
      </c>
      <c r="G76">
        <v>100</v>
      </c>
      <c r="H76" s="2" t="s">
        <v>52</v>
      </c>
      <c r="I76" s="2" t="s">
        <v>31</v>
      </c>
      <c r="J76">
        <v>13</v>
      </c>
      <c r="K76" s="2" t="s">
        <v>21</v>
      </c>
      <c r="L76" s="23" t="str">
        <f>IF(ISNUMBER(AVERAGEIFS(Observed!L$2:L$485,Observed!$A$2:$A$485,$A76,Observed!$C$2:$C$485,$C76)),AVERAGEIFS(Observed!L$2:L$485,Observed!$A$2:$A$485,$A76,Observed!$C$2:$C$485,$C76),"")</f>
        <v/>
      </c>
      <c r="M76" s="24" t="str">
        <f>IF(ISNUMBER(AVERAGEIFS(Observed!M$2:M$485,Observed!$A$2:$A$485,$A76,Observed!$C$2:$C$485,$C76)),AVERAGEIFS(Observed!M$2:M$485,Observed!$A$2:$A$485,$A76,Observed!$C$2:$C$485,$C76),"")</f>
        <v/>
      </c>
      <c r="N76" s="24">
        <f>IF(ISNUMBER(AVERAGEIFS(Observed!N$2:N$485,Observed!$A$2:$A$485,$A76,Observed!$C$2:$C$485,$C76)),AVERAGEIFS(Observed!N$2:N$485,Observed!$A$2:$A$485,$A76,Observed!$C$2:$C$485,$C76),"")</f>
        <v>97.37</v>
      </c>
      <c r="O76" s="24">
        <f>IF(ISNUMBER(AVERAGEIFS(Observed!O$2:O$485,Observed!$A$2:$A$485,$A76,Observed!$C$2:$C$485,$C76)),AVERAGEIFS(Observed!O$2:O$485,Observed!$A$2:$A$485,$A76,Observed!$C$2:$C$485,$C76),"")</f>
        <v>97.37</v>
      </c>
      <c r="P76" s="24">
        <f>IF(ISNUMBER(AVERAGEIFS(Observed!P$2:P$485,Observed!$A$2:$A$485,$A76,Observed!$C$2:$C$485,$C76)),AVERAGEIFS(Observed!P$2:P$485,Observed!$A$2:$A$485,$A76,Observed!$C$2:$C$485,$C76),"")</f>
        <v>97.37</v>
      </c>
      <c r="Q76" s="25" t="str">
        <f>IF(ISNUMBER(AVERAGEIFS(Observed!Q$2:Q$485,Observed!$A$2:$A$485,$A76,Observed!$C$2:$C$485,$C76)),AVERAGEIFS(Observed!Q$2:Q$485,Observed!$A$2:$A$485,$A76,Observed!$C$2:$C$485,$C76),"")</f>
        <v/>
      </c>
      <c r="R76" s="25" t="str">
        <f>IF(ISNUMBER(AVERAGEIFS(Observed!R$2:R$485,Observed!$A$2:$A$485,$A76,Observed!$C$2:$C$485,$C76)),AVERAGEIFS(Observed!R$2:R$485,Observed!$A$2:$A$485,$A76,Observed!$C$2:$C$485,$C76),"")</f>
        <v/>
      </c>
      <c r="S76" s="25" t="str">
        <f>IF(ISNUMBER(AVERAGEIFS(Observed!S$2:S$485,Observed!$A$2:$A$485,$A76,Observed!$C$2:$C$485,$C76)),AVERAGEIFS(Observed!S$2:S$485,Observed!$A$2:$A$485,$A76,Observed!$C$2:$C$485,$C76),"")</f>
        <v/>
      </c>
      <c r="T76" s="24" t="str">
        <f>IF(ISNUMBER(AVERAGEIFS(Observed!T$2:T$485,Observed!$A$2:$A$485,$A76,Observed!$C$2:$C$485,$C76)),AVERAGEIFS(Observed!T$2:T$485,Observed!$A$2:$A$485,$A76,Observed!$C$2:$C$485,$C76),"")</f>
        <v/>
      </c>
      <c r="U76" s="26" t="str">
        <f>IF(ISNUMBER(AVERAGEIFS(Observed!U$2:U$485,Observed!$A$2:$A$485,$A76,Observed!$C$2:$C$485,$C76)),AVERAGEIFS(Observed!U$2:U$485,Observed!$A$2:$A$485,$A76,Observed!$C$2:$C$485,$C76),"")</f>
        <v/>
      </c>
      <c r="V76" s="26" t="str">
        <f>IF(ISNUMBER(AVERAGEIFS(Observed!V$2:V$485,Observed!$A$2:$A$485,$A76,Observed!$C$2:$C$485,$C76)),AVERAGEIFS(Observed!V$2:V$485,Observed!$A$2:$A$485,$A76,Observed!$C$2:$C$485,$C76),"")</f>
        <v/>
      </c>
      <c r="W76" s="24" t="str">
        <f>IF(ISNUMBER(AVERAGEIFS(Observed!W$2:W$485,Observed!$A$2:$A$485,$A76,Observed!$C$2:$C$485,$C76)),AVERAGEIFS(Observed!W$2:W$485,Observed!$A$2:$A$485,$A76,Observed!$C$2:$C$485,$C76),"")</f>
        <v/>
      </c>
      <c r="X76" s="24" t="str">
        <f>IF(ISNUMBER(AVERAGEIFS(Observed!X$2:X$485,Observed!$A$2:$A$485,$A76,Observed!$C$2:$C$485,$C76)),AVERAGEIFS(Observed!X$2:X$485,Observed!$A$2:$A$485,$A76,Observed!$C$2:$C$485,$C76),"")</f>
        <v/>
      </c>
      <c r="Y76" s="24" t="str">
        <f>IF(ISNUMBER(AVERAGEIFS(Observed!Y$2:Y$485,Observed!$A$2:$A$485,$A76,Observed!$C$2:$C$485,$C76)),AVERAGEIFS(Observed!Y$2:Y$485,Observed!$A$2:$A$485,$A76,Observed!$C$2:$C$485,$C76),"")</f>
        <v/>
      </c>
      <c r="Z76" s="24" t="str">
        <f>IF(ISNUMBER(AVERAGEIFS(Observed!Z$2:Z$485,Observed!$A$2:$A$485,$A76,Observed!$C$2:$C$485,$C76)),AVERAGEIFS(Observed!Z$2:Z$485,Observed!$A$2:$A$485,$A76,Observed!$C$2:$C$485,$C76),"")</f>
        <v/>
      </c>
      <c r="AA76" s="24" t="str">
        <f>IF(ISNUMBER(AVERAGEIFS(Observed!AA$2:AA$485,Observed!$A$2:$A$485,$A76,Observed!$C$2:$C$485,$C76)),AVERAGEIFS(Observed!AA$2:AA$485,Observed!$A$2:$A$485,$A76,Observed!$C$2:$C$485,$C76),"")</f>
        <v/>
      </c>
      <c r="AB76" s="24" t="str">
        <f>IF(ISNUMBER(AVERAGEIFS(Observed!AB$2:AB$485,Observed!$A$2:$A$485,$A76,Observed!$C$2:$C$485,$C76)),AVERAGEIFS(Observed!AB$2:AB$485,Observed!$A$2:$A$485,$A76,Observed!$C$2:$C$485,$C76),"")</f>
        <v/>
      </c>
      <c r="AC76" s="24" t="str">
        <f>IF(ISNUMBER(AVERAGEIFS(Observed!AC$2:AC$485,Observed!$A$2:$A$485,$A76,Observed!$C$2:$C$485,$C76)),AVERAGEIFS(Observed!AC$2:AC$485,Observed!$A$2:$A$485,$A76,Observed!$C$2:$C$485,$C76),"")</f>
        <v/>
      </c>
      <c r="AD76" s="24" t="str">
        <f>IF(ISNUMBER(AVERAGEIFS(Observed!AD$2:AD$485,Observed!$A$2:$A$485,$A76,Observed!$C$2:$C$485,$C76)),AVERAGEIFS(Observed!AD$2:AD$485,Observed!$A$2:$A$485,$A76,Observed!$C$2:$C$485,$C76),"")</f>
        <v/>
      </c>
      <c r="AE76" s="24" t="str">
        <f>IF(ISNUMBER(AVERAGEIFS(Observed!AE$2:AE$485,Observed!$A$2:$A$485,$A76,Observed!$C$2:$C$485,$C76)),AVERAGEIFS(Observed!AE$2:AE$485,Observed!$A$2:$A$485,$A76,Observed!$C$2:$C$485,$C76),"")</f>
        <v/>
      </c>
      <c r="AF76" s="25" t="str">
        <f>IF(ISNUMBER(AVERAGEIFS(Observed!AF$2:AF$485,Observed!$A$2:$A$485,$A76,Observed!$C$2:$C$485,$C76)),AVERAGEIFS(Observed!AF$2:AF$485,Observed!$A$2:$A$485,$A76,Observed!$C$2:$C$485,$C76),"")</f>
        <v/>
      </c>
      <c r="AG76" s="25" t="str">
        <f>IF(ISNUMBER(AVERAGEIFS(Observed!AG$2:AG$485,Observed!$A$2:$A$485,$A76,Observed!$C$2:$C$485,$C76)),AVERAGEIFS(Observed!AG$2:AG$485,Observed!$A$2:$A$485,$A76,Observed!$C$2:$C$485,$C76),"")</f>
        <v/>
      </c>
      <c r="AH76" s="25" t="str">
        <f>IF(ISNUMBER(AVERAGEIFS(Observed!AH$2:AH$485,Observed!$A$2:$A$485,$A76,Observed!$C$2:$C$485,$C76)),AVERAGEIFS(Observed!AH$2:AH$485,Observed!$A$2:$A$485,$A76,Observed!$C$2:$C$485,$C76),"")</f>
        <v/>
      </c>
      <c r="AI76" s="24" t="str">
        <f>IF(ISNUMBER(AVERAGEIFS(Observed!AI$2:AI$485,Observed!$A$2:$A$485,$A76,Observed!$C$2:$C$485,$C76)),AVERAGEIFS(Observed!AI$2:AI$485,Observed!$A$2:$A$485,$A76,Observed!$C$2:$C$485,$C76),"")</f>
        <v/>
      </c>
      <c r="AJ76" s="25">
        <f>IF(ISNUMBER(AVERAGEIFS(Observed!AJ$2:AJ$485,Observed!$A$2:$A$485,$A76,Observed!$C$2:$C$485,$C76)),AVERAGEIFS(Observed!AJ$2:AJ$485,Observed!$A$2:$A$485,$A76,Observed!$C$2:$C$485,$C76),"")</f>
        <v>7.3999999999999996E-2</v>
      </c>
      <c r="AK76" s="25">
        <f>IF(ISNUMBER(AVERAGEIFS(Observed!AK$2:AK$485,Observed!$A$2:$A$485,$A76,Observed!$C$2:$C$485,$C76)),AVERAGEIFS(Observed!AK$2:AK$485,Observed!$A$2:$A$485,$A76,Observed!$C$2:$C$485,$C76),"")</f>
        <v>6.6666666666666671E-3</v>
      </c>
      <c r="AL76" s="25">
        <f>IF(ISNUMBER(AVERAGEIFS(Observed!AL$2:AL$485,Observed!$A$2:$A$485,$A76,Observed!$C$2:$C$485,$C76)),AVERAGEIFS(Observed!AL$2:AL$485,Observed!$A$2:$A$485,$A76,Observed!$C$2:$C$485,$C76),"")</f>
        <v>4.9666666666666665E-2</v>
      </c>
      <c r="AM76" s="25">
        <f>IF(ISNUMBER(AVERAGEIFS(Observed!AM$2:AM$485,Observed!$A$2:$A$485,$A76,Observed!$C$2:$C$485,$C76)),AVERAGEIFS(Observed!AM$2:AM$485,Observed!$A$2:$A$485,$A76,Observed!$C$2:$C$485,$C76),"")</f>
        <v>0.68333333333333324</v>
      </c>
      <c r="AN76" s="25">
        <f>IF(ISNUMBER(AVERAGEIFS(Observed!AN$2:AN$485,Observed!$A$2:$A$485,$A76,Observed!$C$2:$C$485,$C76)),AVERAGEIFS(Observed!AN$2:AN$485,Observed!$A$2:$A$485,$A76,Observed!$C$2:$C$485,$C76),"")</f>
        <v>0.17300000000000001</v>
      </c>
      <c r="AO76" s="25" t="str">
        <f>IF(ISNUMBER(AVERAGEIFS(Observed!AO$2:AO$485,Observed!$A$2:$A$485,$A76,Observed!$C$2:$C$485,$C76)),AVERAGEIFS(Observed!AO$2:AO$485,Observed!$A$2:$A$485,$A76,Observed!$C$2:$C$485,$C76),"")</f>
        <v/>
      </c>
      <c r="AP76" s="25">
        <f>IF(ISNUMBER(AVERAGEIFS(Observed!AP$2:AP$485,Observed!$A$2:$A$485,$A76,Observed!$C$2:$C$485,$C76)),AVERAGEIFS(Observed!AP$2:AP$485,Observed!$A$2:$A$485,$A76,Observed!$C$2:$C$485,$C76),"")</f>
        <v>0</v>
      </c>
      <c r="AQ76" s="24" t="str">
        <f>IF(ISNUMBER(AVERAGEIFS(Observed!AQ$2:AQ$485,Observed!$A$2:$A$485,$A76,Observed!$C$2:$C$485,$C76)),AVERAGEIFS(Observed!AQ$2:AQ$485,Observed!$A$2:$A$485,$A76,Observed!$C$2:$C$485,$C76),"")</f>
        <v/>
      </c>
      <c r="AR76" s="25" t="str">
        <f>IF(ISNUMBER(AVERAGEIFS(Observed!AR$2:AR$485,Observed!$A$2:$A$485,$A76,Observed!$C$2:$C$485,$C76)),AVERAGEIFS(Observed!AR$2:AR$485,Observed!$A$2:$A$485,$A76,Observed!$C$2:$C$485,$C76),"")</f>
        <v/>
      </c>
      <c r="AS76" s="24" t="str">
        <f>IF(ISNUMBER(AVERAGEIFS(Observed!AS$2:AS$485,Observed!$A$2:$A$485,$A76,Observed!$C$2:$C$485,$C76)),AVERAGEIFS(Observed!AS$2:AS$485,Observed!$A$2:$A$485,$A76,Observed!$C$2:$C$485,$C76),"")</f>
        <v/>
      </c>
      <c r="AT76" s="24" t="str">
        <f>IF(ISNUMBER(AVERAGEIFS(Observed!AT$2:AT$485,Observed!$A$2:$A$485,$A76,Observed!$C$2:$C$485,$C76)),AVERAGEIFS(Observed!AT$2:AT$485,Observed!$A$2:$A$485,$A76,Observed!$C$2:$C$485,$C76),"")</f>
        <v/>
      </c>
      <c r="AU76" s="2">
        <f>COUNTIFS(Observed!$A$2:$A$485,$A76,Observed!$C$2:$C$485,$C76)</f>
        <v>3</v>
      </c>
      <c r="AV76" s="2">
        <f>COUNT(M76:AT76)</f>
        <v>9</v>
      </c>
    </row>
    <row r="77" spans="1:48" x14ac:dyDescent="0.25">
      <c r="A77" s="4" t="s">
        <v>24</v>
      </c>
      <c r="B77" t="s">
        <v>25</v>
      </c>
      <c r="C77" s="3">
        <v>42600</v>
      </c>
      <c r="D77">
        <v>1</v>
      </c>
      <c r="E77">
        <v>200</v>
      </c>
      <c r="G77">
        <v>200</v>
      </c>
      <c r="H77" s="2" t="s">
        <v>52</v>
      </c>
      <c r="I77" s="2" t="s">
        <v>31</v>
      </c>
      <c r="J77">
        <v>13</v>
      </c>
      <c r="K77" s="2" t="s">
        <v>21</v>
      </c>
      <c r="L77" s="23" t="str">
        <f>IF(ISNUMBER(AVERAGEIFS(Observed!L$2:L$485,Observed!$A$2:$A$485,$A77,Observed!$C$2:$C$485,$C77)),AVERAGEIFS(Observed!L$2:L$485,Observed!$A$2:$A$485,$A77,Observed!$C$2:$C$485,$C77),"")</f>
        <v/>
      </c>
      <c r="M77" s="24" t="str">
        <f>IF(ISNUMBER(AVERAGEIFS(Observed!M$2:M$485,Observed!$A$2:$A$485,$A77,Observed!$C$2:$C$485,$C77)),AVERAGEIFS(Observed!M$2:M$485,Observed!$A$2:$A$485,$A77,Observed!$C$2:$C$485,$C77),"")</f>
        <v/>
      </c>
      <c r="N77" s="24">
        <f>IF(ISNUMBER(AVERAGEIFS(Observed!N$2:N$485,Observed!$A$2:$A$485,$A77,Observed!$C$2:$C$485,$C77)),AVERAGEIFS(Observed!N$2:N$485,Observed!$A$2:$A$485,$A77,Observed!$C$2:$C$485,$C77),"")</f>
        <v>120.02666666666669</v>
      </c>
      <c r="O77" s="24">
        <f>IF(ISNUMBER(AVERAGEIFS(Observed!O$2:O$485,Observed!$A$2:$A$485,$A77,Observed!$C$2:$C$485,$C77)),AVERAGEIFS(Observed!O$2:O$485,Observed!$A$2:$A$485,$A77,Observed!$C$2:$C$485,$C77),"")</f>
        <v>120.02666666666669</v>
      </c>
      <c r="P77" s="24">
        <f>IF(ISNUMBER(AVERAGEIFS(Observed!P$2:P$485,Observed!$A$2:$A$485,$A77,Observed!$C$2:$C$485,$C77)),AVERAGEIFS(Observed!P$2:P$485,Observed!$A$2:$A$485,$A77,Observed!$C$2:$C$485,$C77),"")</f>
        <v>120.02666666666669</v>
      </c>
      <c r="Q77" s="25" t="str">
        <f>IF(ISNUMBER(AVERAGEIFS(Observed!Q$2:Q$485,Observed!$A$2:$A$485,$A77,Observed!$C$2:$C$485,$C77)),AVERAGEIFS(Observed!Q$2:Q$485,Observed!$A$2:$A$485,$A77,Observed!$C$2:$C$485,$C77),"")</f>
        <v/>
      </c>
      <c r="R77" s="25" t="str">
        <f>IF(ISNUMBER(AVERAGEIFS(Observed!R$2:R$485,Observed!$A$2:$A$485,$A77,Observed!$C$2:$C$485,$C77)),AVERAGEIFS(Observed!R$2:R$485,Observed!$A$2:$A$485,$A77,Observed!$C$2:$C$485,$C77),"")</f>
        <v/>
      </c>
      <c r="S77" s="25" t="str">
        <f>IF(ISNUMBER(AVERAGEIFS(Observed!S$2:S$485,Observed!$A$2:$A$485,$A77,Observed!$C$2:$C$485,$C77)),AVERAGEIFS(Observed!S$2:S$485,Observed!$A$2:$A$485,$A77,Observed!$C$2:$C$485,$C77),"")</f>
        <v/>
      </c>
      <c r="T77" s="24" t="str">
        <f>IF(ISNUMBER(AVERAGEIFS(Observed!T$2:T$485,Observed!$A$2:$A$485,$A77,Observed!$C$2:$C$485,$C77)),AVERAGEIFS(Observed!T$2:T$485,Observed!$A$2:$A$485,$A77,Observed!$C$2:$C$485,$C77),"")</f>
        <v/>
      </c>
      <c r="U77" s="26" t="str">
        <f>IF(ISNUMBER(AVERAGEIFS(Observed!U$2:U$485,Observed!$A$2:$A$485,$A77,Observed!$C$2:$C$485,$C77)),AVERAGEIFS(Observed!U$2:U$485,Observed!$A$2:$A$485,$A77,Observed!$C$2:$C$485,$C77),"")</f>
        <v/>
      </c>
      <c r="V77" s="26" t="str">
        <f>IF(ISNUMBER(AVERAGEIFS(Observed!V$2:V$485,Observed!$A$2:$A$485,$A77,Observed!$C$2:$C$485,$C77)),AVERAGEIFS(Observed!V$2:V$485,Observed!$A$2:$A$485,$A77,Observed!$C$2:$C$485,$C77),"")</f>
        <v/>
      </c>
      <c r="W77" s="24" t="str">
        <f>IF(ISNUMBER(AVERAGEIFS(Observed!W$2:W$485,Observed!$A$2:$A$485,$A77,Observed!$C$2:$C$485,$C77)),AVERAGEIFS(Observed!W$2:W$485,Observed!$A$2:$A$485,$A77,Observed!$C$2:$C$485,$C77),"")</f>
        <v/>
      </c>
      <c r="X77" s="24" t="str">
        <f>IF(ISNUMBER(AVERAGEIFS(Observed!X$2:X$485,Observed!$A$2:$A$485,$A77,Observed!$C$2:$C$485,$C77)),AVERAGEIFS(Observed!X$2:X$485,Observed!$A$2:$A$485,$A77,Observed!$C$2:$C$485,$C77),"")</f>
        <v/>
      </c>
      <c r="Y77" s="24" t="str">
        <f>IF(ISNUMBER(AVERAGEIFS(Observed!Y$2:Y$485,Observed!$A$2:$A$485,$A77,Observed!$C$2:$C$485,$C77)),AVERAGEIFS(Observed!Y$2:Y$485,Observed!$A$2:$A$485,$A77,Observed!$C$2:$C$485,$C77),"")</f>
        <v/>
      </c>
      <c r="Z77" s="24" t="str">
        <f>IF(ISNUMBER(AVERAGEIFS(Observed!Z$2:Z$485,Observed!$A$2:$A$485,$A77,Observed!$C$2:$C$485,$C77)),AVERAGEIFS(Observed!Z$2:Z$485,Observed!$A$2:$A$485,$A77,Observed!$C$2:$C$485,$C77),"")</f>
        <v/>
      </c>
      <c r="AA77" s="24" t="str">
        <f>IF(ISNUMBER(AVERAGEIFS(Observed!AA$2:AA$485,Observed!$A$2:$A$485,$A77,Observed!$C$2:$C$485,$C77)),AVERAGEIFS(Observed!AA$2:AA$485,Observed!$A$2:$A$485,$A77,Observed!$C$2:$C$485,$C77),"")</f>
        <v/>
      </c>
      <c r="AB77" s="24" t="str">
        <f>IF(ISNUMBER(AVERAGEIFS(Observed!AB$2:AB$485,Observed!$A$2:$A$485,$A77,Observed!$C$2:$C$485,$C77)),AVERAGEIFS(Observed!AB$2:AB$485,Observed!$A$2:$A$485,$A77,Observed!$C$2:$C$485,$C77),"")</f>
        <v/>
      </c>
      <c r="AC77" s="24" t="str">
        <f>IF(ISNUMBER(AVERAGEIFS(Observed!AC$2:AC$485,Observed!$A$2:$A$485,$A77,Observed!$C$2:$C$485,$C77)),AVERAGEIFS(Observed!AC$2:AC$485,Observed!$A$2:$A$485,$A77,Observed!$C$2:$C$485,$C77),"")</f>
        <v/>
      </c>
      <c r="AD77" s="24" t="str">
        <f>IF(ISNUMBER(AVERAGEIFS(Observed!AD$2:AD$485,Observed!$A$2:$A$485,$A77,Observed!$C$2:$C$485,$C77)),AVERAGEIFS(Observed!AD$2:AD$485,Observed!$A$2:$A$485,$A77,Observed!$C$2:$C$485,$C77),"")</f>
        <v/>
      </c>
      <c r="AE77" s="24" t="str">
        <f>IF(ISNUMBER(AVERAGEIFS(Observed!AE$2:AE$485,Observed!$A$2:$A$485,$A77,Observed!$C$2:$C$485,$C77)),AVERAGEIFS(Observed!AE$2:AE$485,Observed!$A$2:$A$485,$A77,Observed!$C$2:$C$485,$C77),"")</f>
        <v/>
      </c>
      <c r="AF77" s="25" t="str">
        <f>IF(ISNUMBER(AVERAGEIFS(Observed!AF$2:AF$485,Observed!$A$2:$A$485,$A77,Observed!$C$2:$C$485,$C77)),AVERAGEIFS(Observed!AF$2:AF$485,Observed!$A$2:$A$485,$A77,Observed!$C$2:$C$485,$C77),"")</f>
        <v/>
      </c>
      <c r="AG77" s="25" t="str">
        <f>IF(ISNUMBER(AVERAGEIFS(Observed!AG$2:AG$485,Observed!$A$2:$A$485,$A77,Observed!$C$2:$C$485,$C77)),AVERAGEIFS(Observed!AG$2:AG$485,Observed!$A$2:$A$485,$A77,Observed!$C$2:$C$485,$C77),"")</f>
        <v/>
      </c>
      <c r="AH77" s="25" t="str">
        <f>IF(ISNUMBER(AVERAGEIFS(Observed!AH$2:AH$485,Observed!$A$2:$A$485,$A77,Observed!$C$2:$C$485,$C77)),AVERAGEIFS(Observed!AH$2:AH$485,Observed!$A$2:$A$485,$A77,Observed!$C$2:$C$485,$C77),"")</f>
        <v/>
      </c>
      <c r="AI77" s="24" t="str">
        <f>IF(ISNUMBER(AVERAGEIFS(Observed!AI$2:AI$485,Observed!$A$2:$A$485,$A77,Observed!$C$2:$C$485,$C77)),AVERAGEIFS(Observed!AI$2:AI$485,Observed!$A$2:$A$485,$A77,Observed!$C$2:$C$485,$C77),"")</f>
        <v/>
      </c>
      <c r="AJ77" s="25">
        <f>IF(ISNUMBER(AVERAGEIFS(Observed!AJ$2:AJ$485,Observed!$A$2:$A$485,$A77,Observed!$C$2:$C$485,$C77)),AVERAGEIFS(Observed!AJ$2:AJ$485,Observed!$A$2:$A$485,$A77,Observed!$C$2:$C$485,$C77),"")</f>
        <v>3.7666666666666661E-2</v>
      </c>
      <c r="AK77" s="25">
        <f>IF(ISNUMBER(AVERAGEIFS(Observed!AK$2:AK$485,Observed!$A$2:$A$485,$A77,Observed!$C$2:$C$485,$C77)),AVERAGEIFS(Observed!AK$2:AK$485,Observed!$A$2:$A$485,$A77,Observed!$C$2:$C$485,$C77),"")</f>
        <v>1.2E-2</v>
      </c>
      <c r="AL77" s="25">
        <f>IF(ISNUMBER(AVERAGEIFS(Observed!AL$2:AL$485,Observed!$A$2:$A$485,$A77,Observed!$C$2:$C$485,$C77)),AVERAGEIFS(Observed!AL$2:AL$485,Observed!$A$2:$A$485,$A77,Observed!$C$2:$C$485,$C77),"")</f>
        <v>6.533333333333334E-2</v>
      </c>
      <c r="AM77" s="25">
        <f>IF(ISNUMBER(AVERAGEIFS(Observed!AM$2:AM$485,Observed!$A$2:$A$485,$A77,Observed!$C$2:$C$485,$C77)),AVERAGEIFS(Observed!AM$2:AM$485,Observed!$A$2:$A$485,$A77,Observed!$C$2:$C$485,$C77),"")</f>
        <v>0.65800000000000003</v>
      </c>
      <c r="AN77" s="25">
        <f>IF(ISNUMBER(AVERAGEIFS(Observed!AN$2:AN$485,Observed!$A$2:$A$485,$A77,Observed!$C$2:$C$485,$C77)),AVERAGEIFS(Observed!AN$2:AN$485,Observed!$A$2:$A$485,$A77,Observed!$C$2:$C$485,$C77),"")</f>
        <v>0.22766666666666668</v>
      </c>
      <c r="AO77" s="25" t="str">
        <f>IF(ISNUMBER(AVERAGEIFS(Observed!AO$2:AO$485,Observed!$A$2:$A$485,$A77,Observed!$C$2:$C$485,$C77)),AVERAGEIFS(Observed!AO$2:AO$485,Observed!$A$2:$A$485,$A77,Observed!$C$2:$C$485,$C77),"")</f>
        <v/>
      </c>
      <c r="AP77" s="25">
        <f>IF(ISNUMBER(AVERAGEIFS(Observed!AP$2:AP$485,Observed!$A$2:$A$485,$A77,Observed!$C$2:$C$485,$C77)),AVERAGEIFS(Observed!AP$2:AP$485,Observed!$A$2:$A$485,$A77,Observed!$C$2:$C$485,$C77),"")</f>
        <v>3.0000000000000001E-3</v>
      </c>
      <c r="AQ77" s="24" t="str">
        <f>IF(ISNUMBER(AVERAGEIFS(Observed!AQ$2:AQ$485,Observed!$A$2:$A$485,$A77,Observed!$C$2:$C$485,$C77)),AVERAGEIFS(Observed!AQ$2:AQ$485,Observed!$A$2:$A$485,$A77,Observed!$C$2:$C$485,$C77),"")</f>
        <v/>
      </c>
      <c r="AR77" s="25" t="str">
        <f>IF(ISNUMBER(AVERAGEIFS(Observed!AR$2:AR$485,Observed!$A$2:$A$485,$A77,Observed!$C$2:$C$485,$C77)),AVERAGEIFS(Observed!AR$2:AR$485,Observed!$A$2:$A$485,$A77,Observed!$C$2:$C$485,$C77),"")</f>
        <v/>
      </c>
      <c r="AS77" s="24" t="str">
        <f>IF(ISNUMBER(AVERAGEIFS(Observed!AS$2:AS$485,Observed!$A$2:$A$485,$A77,Observed!$C$2:$C$485,$C77)),AVERAGEIFS(Observed!AS$2:AS$485,Observed!$A$2:$A$485,$A77,Observed!$C$2:$C$485,$C77),"")</f>
        <v/>
      </c>
      <c r="AT77" s="24" t="str">
        <f>IF(ISNUMBER(AVERAGEIFS(Observed!AT$2:AT$485,Observed!$A$2:$A$485,$A77,Observed!$C$2:$C$485,$C77)),AVERAGEIFS(Observed!AT$2:AT$485,Observed!$A$2:$A$485,$A77,Observed!$C$2:$C$485,$C77),"")</f>
        <v/>
      </c>
      <c r="AU77" s="2">
        <f>COUNTIFS(Observed!$A$2:$A$485,$A77,Observed!$C$2:$C$485,$C77)</f>
        <v>3</v>
      </c>
      <c r="AV77" s="2">
        <f>COUNT(M77:AT77)</f>
        <v>9</v>
      </c>
    </row>
    <row r="78" spans="1:48" x14ac:dyDescent="0.25">
      <c r="A78" s="4" t="s">
        <v>30</v>
      </c>
      <c r="B78" t="s">
        <v>25</v>
      </c>
      <c r="C78" s="3">
        <v>42600</v>
      </c>
      <c r="D78">
        <v>1</v>
      </c>
      <c r="E78">
        <v>350</v>
      </c>
      <c r="G78">
        <v>350</v>
      </c>
      <c r="H78" s="2" t="s">
        <v>52</v>
      </c>
      <c r="I78" s="2" t="s">
        <v>31</v>
      </c>
      <c r="J78">
        <v>13</v>
      </c>
      <c r="K78" s="2" t="s">
        <v>21</v>
      </c>
      <c r="L78" s="23" t="str">
        <f>IF(ISNUMBER(AVERAGEIFS(Observed!L$2:L$485,Observed!$A$2:$A$485,$A78,Observed!$C$2:$C$485,$C78)),AVERAGEIFS(Observed!L$2:L$485,Observed!$A$2:$A$485,$A78,Observed!$C$2:$C$485,$C78),"")</f>
        <v/>
      </c>
      <c r="M78" s="24" t="str">
        <f>IF(ISNUMBER(AVERAGEIFS(Observed!M$2:M$485,Observed!$A$2:$A$485,$A78,Observed!$C$2:$C$485,$C78)),AVERAGEIFS(Observed!M$2:M$485,Observed!$A$2:$A$485,$A78,Observed!$C$2:$C$485,$C78),"")</f>
        <v/>
      </c>
      <c r="N78" s="24">
        <f>IF(ISNUMBER(AVERAGEIFS(Observed!N$2:N$485,Observed!$A$2:$A$485,$A78,Observed!$C$2:$C$485,$C78)),AVERAGEIFS(Observed!N$2:N$485,Observed!$A$2:$A$485,$A78,Observed!$C$2:$C$485,$C78),"")</f>
        <v>96.820000000000007</v>
      </c>
      <c r="O78" s="24">
        <f>IF(ISNUMBER(AVERAGEIFS(Observed!O$2:O$485,Observed!$A$2:$A$485,$A78,Observed!$C$2:$C$485,$C78)),AVERAGEIFS(Observed!O$2:O$485,Observed!$A$2:$A$485,$A78,Observed!$C$2:$C$485,$C78),"")</f>
        <v>96.820000000000007</v>
      </c>
      <c r="P78" s="24">
        <f>IF(ISNUMBER(AVERAGEIFS(Observed!P$2:P$485,Observed!$A$2:$A$485,$A78,Observed!$C$2:$C$485,$C78)),AVERAGEIFS(Observed!P$2:P$485,Observed!$A$2:$A$485,$A78,Observed!$C$2:$C$485,$C78),"")</f>
        <v>96.820000000000007</v>
      </c>
      <c r="Q78" s="25" t="str">
        <f>IF(ISNUMBER(AVERAGEIFS(Observed!Q$2:Q$485,Observed!$A$2:$A$485,$A78,Observed!$C$2:$C$485,$C78)),AVERAGEIFS(Observed!Q$2:Q$485,Observed!$A$2:$A$485,$A78,Observed!$C$2:$C$485,$C78),"")</f>
        <v/>
      </c>
      <c r="R78" s="25" t="str">
        <f>IF(ISNUMBER(AVERAGEIFS(Observed!R$2:R$485,Observed!$A$2:$A$485,$A78,Observed!$C$2:$C$485,$C78)),AVERAGEIFS(Observed!R$2:R$485,Observed!$A$2:$A$485,$A78,Observed!$C$2:$C$485,$C78),"")</f>
        <v/>
      </c>
      <c r="S78" s="25" t="str">
        <f>IF(ISNUMBER(AVERAGEIFS(Observed!S$2:S$485,Observed!$A$2:$A$485,$A78,Observed!$C$2:$C$485,$C78)),AVERAGEIFS(Observed!S$2:S$485,Observed!$A$2:$A$485,$A78,Observed!$C$2:$C$485,$C78),"")</f>
        <v/>
      </c>
      <c r="T78" s="24" t="str">
        <f>IF(ISNUMBER(AVERAGEIFS(Observed!T$2:T$485,Observed!$A$2:$A$485,$A78,Observed!$C$2:$C$485,$C78)),AVERAGEIFS(Observed!T$2:T$485,Observed!$A$2:$A$485,$A78,Observed!$C$2:$C$485,$C78),"")</f>
        <v/>
      </c>
      <c r="U78" s="26" t="str">
        <f>IF(ISNUMBER(AVERAGEIFS(Observed!U$2:U$485,Observed!$A$2:$A$485,$A78,Observed!$C$2:$C$485,$C78)),AVERAGEIFS(Observed!U$2:U$485,Observed!$A$2:$A$485,$A78,Observed!$C$2:$C$485,$C78),"")</f>
        <v/>
      </c>
      <c r="V78" s="26" t="str">
        <f>IF(ISNUMBER(AVERAGEIFS(Observed!V$2:V$485,Observed!$A$2:$A$485,$A78,Observed!$C$2:$C$485,$C78)),AVERAGEIFS(Observed!V$2:V$485,Observed!$A$2:$A$485,$A78,Observed!$C$2:$C$485,$C78),"")</f>
        <v/>
      </c>
      <c r="W78" s="24" t="str">
        <f>IF(ISNUMBER(AVERAGEIFS(Observed!W$2:W$485,Observed!$A$2:$A$485,$A78,Observed!$C$2:$C$485,$C78)),AVERAGEIFS(Observed!W$2:W$485,Observed!$A$2:$A$485,$A78,Observed!$C$2:$C$485,$C78),"")</f>
        <v/>
      </c>
      <c r="X78" s="24" t="str">
        <f>IF(ISNUMBER(AVERAGEIFS(Observed!X$2:X$485,Observed!$A$2:$A$485,$A78,Observed!$C$2:$C$485,$C78)),AVERAGEIFS(Observed!X$2:X$485,Observed!$A$2:$A$485,$A78,Observed!$C$2:$C$485,$C78),"")</f>
        <v/>
      </c>
      <c r="Y78" s="24" t="str">
        <f>IF(ISNUMBER(AVERAGEIFS(Observed!Y$2:Y$485,Observed!$A$2:$A$485,$A78,Observed!$C$2:$C$485,$C78)),AVERAGEIFS(Observed!Y$2:Y$485,Observed!$A$2:$A$485,$A78,Observed!$C$2:$C$485,$C78),"")</f>
        <v/>
      </c>
      <c r="Z78" s="24" t="str">
        <f>IF(ISNUMBER(AVERAGEIFS(Observed!Z$2:Z$485,Observed!$A$2:$A$485,$A78,Observed!$C$2:$C$485,$C78)),AVERAGEIFS(Observed!Z$2:Z$485,Observed!$A$2:$A$485,$A78,Observed!$C$2:$C$485,$C78),"")</f>
        <v/>
      </c>
      <c r="AA78" s="24" t="str">
        <f>IF(ISNUMBER(AVERAGEIFS(Observed!AA$2:AA$485,Observed!$A$2:$A$485,$A78,Observed!$C$2:$C$485,$C78)),AVERAGEIFS(Observed!AA$2:AA$485,Observed!$A$2:$A$485,$A78,Observed!$C$2:$C$485,$C78),"")</f>
        <v/>
      </c>
      <c r="AB78" s="24" t="str">
        <f>IF(ISNUMBER(AVERAGEIFS(Observed!AB$2:AB$485,Observed!$A$2:$A$485,$A78,Observed!$C$2:$C$485,$C78)),AVERAGEIFS(Observed!AB$2:AB$485,Observed!$A$2:$A$485,$A78,Observed!$C$2:$C$485,$C78),"")</f>
        <v/>
      </c>
      <c r="AC78" s="24" t="str">
        <f>IF(ISNUMBER(AVERAGEIFS(Observed!AC$2:AC$485,Observed!$A$2:$A$485,$A78,Observed!$C$2:$C$485,$C78)),AVERAGEIFS(Observed!AC$2:AC$485,Observed!$A$2:$A$485,$A78,Observed!$C$2:$C$485,$C78),"")</f>
        <v/>
      </c>
      <c r="AD78" s="24" t="str">
        <f>IF(ISNUMBER(AVERAGEIFS(Observed!AD$2:AD$485,Observed!$A$2:$A$485,$A78,Observed!$C$2:$C$485,$C78)),AVERAGEIFS(Observed!AD$2:AD$485,Observed!$A$2:$A$485,$A78,Observed!$C$2:$C$485,$C78),"")</f>
        <v/>
      </c>
      <c r="AE78" s="24" t="str">
        <f>IF(ISNUMBER(AVERAGEIFS(Observed!AE$2:AE$485,Observed!$A$2:$A$485,$A78,Observed!$C$2:$C$485,$C78)),AVERAGEIFS(Observed!AE$2:AE$485,Observed!$A$2:$A$485,$A78,Observed!$C$2:$C$485,$C78),"")</f>
        <v/>
      </c>
      <c r="AF78" s="25" t="str">
        <f>IF(ISNUMBER(AVERAGEIFS(Observed!AF$2:AF$485,Observed!$A$2:$A$485,$A78,Observed!$C$2:$C$485,$C78)),AVERAGEIFS(Observed!AF$2:AF$485,Observed!$A$2:$A$485,$A78,Observed!$C$2:$C$485,$C78),"")</f>
        <v/>
      </c>
      <c r="AG78" s="25" t="str">
        <f>IF(ISNUMBER(AVERAGEIFS(Observed!AG$2:AG$485,Observed!$A$2:$A$485,$A78,Observed!$C$2:$C$485,$C78)),AVERAGEIFS(Observed!AG$2:AG$485,Observed!$A$2:$A$485,$A78,Observed!$C$2:$C$485,$C78),"")</f>
        <v/>
      </c>
      <c r="AH78" s="25" t="str">
        <f>IF(ISNUMBER(AVERAGEIFS(Observed!AH$2:AH$485,Observed!$A$2:$A$485,$A78,Observed!$C$2:$C$485,$C78)),AVERAGEIFS(Observed!AH$2:AH$485,Observed!$A$2:$A$485,$A78,Observed!$C$2:$C$485,$C78),"")</f>
        <v/>
      </c>
      <c r="AI78" s="24" t="str">
        <f>IF(ISNUMBER(AVERAGEIFS(Observed!AI$2:AI$485,Observed!$A$2:$A$485,$A78,Observed!$C$2:$C$485,$C78)),AVERAGEIFS(Observed!AI$2:AI$485,Observed!$A$2:$A$485,$A78,Observed!$C$2:$C$485,$C78),"")</f>
        <v/>
      </c>
      <c r="AJ78" s="25">
        <f>IF(ISNUMBER(AVERAGEIFS(Observed!AJ$2:AJ$485,Observed!$A$2:$A$485,$A78,Observed!$C$2:$C$485,$C78)),AVERAGEIFS(Observed!AJ$2:AJ$485,Observed!$A$2:$A$485,$A78,Observed!$C$2:$C$485,$C78),"")</f>
        <v>7.0999999999999994E-2</v>
      </c>
      <c r="AK78" s="25" t="str">
        <f>IF(ISNUMBER(AVERAGEIFS(Observed!AK$2:AK$485,Observed!$A$2:$A$485,$A78,Observed!$C$2:$C$485,$C78)),AVERAGEIFS(Observed!AK$2:AK$485,Observed!$A$2:$A$485,$A78,Observed!$C$2:$C$485,$C78),"")</f>
        <v/>
      </c>
      <c r="AL78" s="25">
        <f>IF(ISNUMBER(AVERAGEIFS(Observed!AL$2:AL$485,Observed!$A$2:$A$485,$A78,Observed!$C$2:$C$485,$C78)),AVERAGEIFS(Observed!AL$2:AL$485,Observed!$A$2:$A$485,$A78,Observed!$C$2:$C$485,$C78),"")</f>
        <v>0.14266666666666669</v>
      </c>
      <c r="AM78" s="25">
        <f>IF(ISNUMBER(AVERAGEIFS(Observed!AM$2:AM$485,Observed!$A$2:$A$485,$A78,Observed!$C$2:$C$485,$C78)),AVERAGEIFS(Observed!AM$2:AM$485,Observed!$A$2:$A$485,$A78,Observed!$C$2:$C$485,$C78),"")</f>
        <v>0.57766666666666666</v>
      </c>
      <c r="AN78" s="25">
        <f>IF(ISNUMBER(AVERAGEIFS(Observed!AN$2:AN$485,Observed!$A$2:$A$485,$A78,Observed!$C$2:$C$485,$C78)),AVERAGEIFS(Observed!AN$2:AN$485,Observed!$A$2:$A$485,$A78,Observed!$C$2:$C$485,$C78),"")</f>
        <v>0.18733333333333332</v>
      </c>
      <c r="AO78" s="25" t="str">
        <f>IF(ISNUMBER(AVERAGEIFS(Observed!AO$2:AO$485,Observed!$A$2:$A$485,$A78,Observed!$C$2:$C$485,$C78)),AVERAGEIFS(Observed!AO$2:AO$485,Observed!$A$2:$A$485,$A78,Observed!$C$2:$C$485,$C78),"")</f>
        <v/>
      </c>
      <c r="AP78" s="25">
        <f>IF(ISNUMBER(AVERAGEIFS(Observed!AP$2:AP$485,Observed!$A$2:$A$485,$A78,Observed!$C$2:$C$485,$C78)),AVERAGEIFS(Observed!AP$2:AP$485,Observed!$A$2:$A$485,$A78,Observed!$C$2:$C$485,$C78),"")</f>
        <v>1.6E-2</v>
      </c>
      <c r="AQ78" s="24" t="str">
        <f>IF(ISNUMBER(AVERAGEIFS(Observed!AQ$2:AQ$485,Observed!$A$2:$A$485,$A78,Observed!$C$2:$C$485,$C78)),AVERAGEIFS(Observed!AQ$2:AQ$485,Observed!$A$2:$A$485,$A78,Observed!$C$2:$C$485,$C78),"")</f>
        <v/>
      </c>
      <c r="AR78" s="25" t="str">
        <f>IF(ISNUMBER(AVERAGEIFS(Observed!AR$2:AR$485,Observed!$A$2:$A$485,$A78,Observed!$C$2:$C$485,$C78)),AVERAGEIFS(Observed!AR$2:AR$485,Observed!$A$2:$A$485,$A78,Observed!$C$2:$C$485,$C78),"")</f>
        <v/>
      </c>
      <c r="AS78" s="24" t="str">
        <f>IF(ISNUMBER(AVERAGEIFS(Observed!AS$2:AS$485,Observed!$A$2:$A$485,$A78,Observed!$C$2:$C$485,$C78)),AVERAGEIFS(Observed!AS$2:AS$485,Observed!$A$2:$A$485,$A78,Observed!$C$2:$C$485,$C78),"")</f>
        <v/>
      </c>
      <c r="AT78" s="24" t="str">
        <f>IF(ISNUMBER(AVERAGEIFS(Observed!AT$2:AT$485,Observed!$A$2:$A$485,$A78,Observed!$C$2:$C$485,$C78)),AVERAGEIFS(Observed!AT$2:AT$485,Observed!$A$2:$A$485,$A78,Observed!$C$2:$C$485,$C78),"")</f>
        <v/>
      </c>
      <c r="AU78" s="2">
        <f>COUNTIFS(Observed!$A$2:$A$485,$A78,Observed!$C$2:$C$485,$C78)</f>
        <v>3</v>
      </c>
      <c r="AV78" s="2">
        <f>COUNT(M78:AT78)</f>
        <v>8</v>
      </c>
    </row>
    <row r="79" spans="1:48" x14ac:dyDescent="0.25">
      <c r="A79" s="4" t="s">
        <v>29</v>
      </c>
      <c r="B79" t="s">
        <v>25</v>
      </c>
      <c r="C79" s="3">
        <v>42600</v>
      </c>
      <c r="D79">
        <v>1</v>
      </c>
      <c r="E79">
        <v>500</v>
      </c>
      <c r="G79">
        <v>500</v>
      </c>
      <c r="H79" s="2" t="s">
        <v>52</v>
      </c>
      <c r="I79" s="2" t="s">
        <v>31</v>
      </c>
      <c r="J79">
        <v>13</v>
      </c>
      <c r="K79" s="2" t="s">
        <v>21</v>
      </c>
      <c r="L79" s="23" t="str">
        <f>IF(ISNUMBER(AVERAGEIFS(Observed!L$2:L$485,Observed!$A$2:$A$485,$A79,Observed!$C$2:$C$485,$C79)),AVERAGEIFS(Observed!L$2:L$485,Observed!$A$2:$A$485,$A79,Observed!$C$2:$C$485,$C79),"")</f>
        <v/>
      </c>
      <c r="M79" s="24" t="str">
        <f>IF(ISNUMBER(AVERAGEIFS(Observed!M$2:M$485,Observed!$A$2:$A$485,$A79,Observed!$C$2:$C$485,$C79)),AVERAGEIFS(Observed!M$2:M$485,Observed!$A$2:$A$485,$A79,Observed!$C$2:$C$485,$C79),"")</f>
        <v/>
      </c>
      <c r="N79" s="24">
        <f>IF(ISNUMBER(AVERAGEIFS(Observed!N$2:N$485,Observed!$A$2:$A$485,$A79,Observed!$C$2:$C$485,$C79)),AVERAGEIFS(Observed!N$2:N$485,Observed!$A$2:$A$485,$A79,Observed!$C$2:$C$485,$C79),"")</f>
        <v>94.716666666666654</v>
      </c>
      <c r="O79" s="24">
        <f>IF(ISNUMBER(AVERAGEIFS(Observed!O$2:O$485,Observed!$A$2:$A$485,$A79,Observed!$C$2:$C$485,$C79)),AVERAGEIFS(Observed!O$2:O$485,Observed!$A$2:$A$485,$A79,Observed!$C$2:$C$485,$C79),"")</f>
        <v>94.716666666666654</v>
      </c>
      <c r="P79" s="24">
        <f>IF(ISNUMBER(AVERAGEIFS(Observed!P$2:P$485,Observed!$A$2:$A$485,$A79,Observed!$C$2:$C$485,$C79)),AVERAGEIFS(Observed!P$2:P$485,Observed!$A$2:$A$485,$A79,Observed!$C$2:$C$485,$C79),"")</f>
        <v>94.716666666666654</v>
      </c>
      <c r="Q79" s="25" t="str">
        <f>IF(ISNUMBER(AVERAGEIFS(Observed!Q$2:Q$485,Observed!$A$2:$A$485,$A79,Observed!$C$2:$C$485,$C79)),AVERAGEIFS(Observed!Q$2:Q$485,Observed!$A$2:$A$485,$A79,Observed!$C$2:$C$485,$C79),"")</f>
        <v/>
      </c>
      <c r="R79" s="25" t="str">
        <f>IF(ISNUMBER(AVERAGEIFS(Observed!R$2:R$485,Observed!$A$2:$A$485,$A79,Observed!$C$2:$C$485,$C79)),AVERAGEIFS(Observed!R$2:R$485,Observed!$A$2:$A$485,$A79,Observed!$C$2:$C$485,$C79),"")</f>
        <v/>
      </c>
      <c r="S79" s="25" t="str">
        <f>IF(ISNUMBER(AVERAGEIFS(Observed!S$2:S$485,Observed!$A$2:$A$485,$A79,Observed!$C$2:$C$485,$C79)),AVERAGEIFS(Observed!S$2:S$485,Observed!$A$2:$A$485,$A79,Observed!$C$2:$C$485,$C79),"")</f>
        <v/>
      </c>
      <c r="T79" s="24" t="str">
        <f>IF(ISNUMBER(AVERAGEIFS(Observed!T$2:T$485,Observed!$A$2:$A$485,$A79,Observed!$C$2:$C$485,$C79)),AVERAGEIFS(Observed!T$2:T$485,Observed!$A$2:$A$485,$A79,Observed!$C$2:$C$485,$C79),"")</f>
        <v/>
      </c>
      <c r="U79" s="26" t="str">
        <f>IF(ISNUMBER(AVERAGEIFS(Observed!U$2:U$485,Observed!$A$2:$A$485,$A79,Observed!$C$2:$C$485,$C79)),AVERAGEIFS(Observed!U$2:U$485,Observed!$A$2:$A$485,$A79,Observed!$C$2:$C$485,$C79),"")</f>
        <v/>
      </c>
      <c r="V79" s="26" t="str">
        <f>IF(ISNUMBER(AVERAGEIFS(Observed!V$2:V$485,Observed!$A$2:$A$485,$A79,Observed!$C$2:$C$485,$C79)),AVERAGEIFS(Observed!V$2:V$485,Observed!$A$2:$A$485,$A79,Observed!$C$2:$C$485,$C79),"")</f>
        <v/>
      </c>
      <c r="W79" s="24" t="str">
        <f>IF(ISNUMBER(AVERAGEIFS(Observed!W$2:W$485,Observed!$A$2:$A$485,$A79,Observed!$C$2:$C$485,$C79)),AVERAGEIFS(Observed!W$2:W$485,Observed!$A$2:$A$485,$A79,Observed!$C$2:$C$485,$C79),"")</f>
        <v/>
      </c>
      <c r="X79" s="24" t="str">
        <f>IF(ISNUMBER(AVERAGEIFS(Observed!X$2:X$485,Observed!$A$2:$A$485,$A79,Observed!$C$2:$C$485,$C79)),AVERAGEIFS(Observed!X$2:X$485,Observed!$A$2:$A$485,$A79,Observed!$C$2:$C$485,$C79),"")</f>
        <v/>
      </c>
      <c r="Y79" s="24" t="str">
        <f>IF(ISNUMBER(AVERAGEIFS(Observed!Y$2:Y$485,Observed!$A$2:$A$485,$A79,Observed!$C$2:$C$485,$C79)),AVERAGEIFS(Observed!Y$2:Y$485,Observed!$A$2:$A$485,$A79,Observed!$C$2:$C$485,$C79),"")</f>
        <v/>
      </c>
      <c r="Z79" s="24" t="str">
        <f>IF(ISNUMBER(AVERAGEIFS(Observed!Z$2:Z$485,Observed!$A$2:$A$485,$A79,Observed!$C$2:$C$485,$C79)),AVERAGEIFS(Observed!Z$2:Z$485,Observed!$A$2:$A$485,$A79,Observed!$C$2:$C$485,$C79),"")</f>
        <v/>
      </c>
      <c r="AA79" s="24" t="str">
        <f>IF(ISNUMBER(AVERAGEIFS(Observed!AA$2:AA$485,Observed!$A$2:$A$485,$A79,Observed!$C$2:$C$485,$C79)),AVERAGEIFS(Observed!AA$2:AA$485,Observed!$A$2:$A$485,$A79,Observed!$C$2:$C$485,$C79),"")</f>
        <v/>
      </c>
      <c r="AB79" s="24" t="str">
        <f>IF(ISNUMBER(AVERAGEIFS(Observed!AB$2:AB$485,Observed!$A$2:$A$485,$A79,Observed!$C$2:$C$485,$C79)),AVERAGEIFS(Observed!AB$2:AB$485,Observed!$A$2:$A$485,$A79,Observed!$C$2:$C$485,$C79),"")</f>
        <v/>
      </c>
      <c r="AC79" s="24" t="str">
        <f>IF(ISNUMBER(AVERAGEIFS(Observed!AC$2:AC$485,Observed!$A$2:$A$485,$A79,Observed!$C$2:$C$485,$C79)),AVERAGEIFS(Observed!AC$2:AC$485,Observed!$A$2:$A$485,$A79,Observed!$C$2:$C$485,$C79),"")</f>
        <v/>
      </c>
      <c r="AD79" s="24" t="str">
        <f>IF(ISNUMBER(AVERAGEIFS(Observed!AD$2:AD$485,Observed!$A$2:$A$485,$A79,Observed!$C$2:$C$485,$C79)),AVERAGEIFS(Observed!AD$2:AD$485,Observed!$A$2:$A$485,$A79,Observed!$C$2:$C$485,$C79),"")</f>
        <v/>
      </c>
      <c r="AE79" s="24" t="str">
        <f>IF(ISNUMBER(AVERAGEIFS(Observed!AE$2:AE$485,Observed!$A$2:$A$485,$A79,Observed!$C$2:$C$485,$C79)),AVERAGEIFS(Observed!AE$2:AE$485,Observed!$A$2:$A$485,$A79,Observed!$C$2:$C$485,$C79),"")</f>
        <v/>
      </c>
      <c r="AF79" s="25" t="str">
        <f>IF(ISNUMBER(AVERAGEIFS(Observed!AF$2:AF$485,Observed!$A$2:$A$485,$A79,Observed!$C$2:$C$485,$C79)),AVERAGEIFS(Observed!AF$2:AF$485,Observed!$A$2:$A$485,$A79,Observed!$C$2:$C$485,$C79),"")</f>
        <v/>
      </c>
      <c r="AG79" s="25" t="str">
        <f>IF(ISNUMBER(AVERAGEIFS(Observed!AG$2:AG$485,Observed!$A$2:$A$485,$A79,Observed!$C$2:$C$485,$C79)),AVERAGEIFS(Observed!AG$2:AG$485,Observed!$A$2:$A$485,$A79,Observed!$C$2:$C$485,$C79),"")</f>
        <v/>
      </c>
      <c r="AH79" s="25" t="str">
        <f>IF(ISNUMBER(AVERAGEIFS(Observed!AH$2:AH$485,Observed!$A$2:$A$485,$A79,Observed!$C$2:$C$485,$C79)),AVERAGEIFS(Observed!AH$2:AH$485,Observed!$A$2:$A$485,$A79,Observed!$C$2:$C$485,$C79),"")</f>
        <v/>
      </c>
      <c r="AI79" s="24" t="str">
        <f>IF(ISNUMBER(AVERAGEIFS(Observed!AI$2:AI$485,Observed!$A$2:$A$485,$A79,Observed!$C$2:$C$485,$C79)),AVERAGEIFS(Observed!AI$2:AI$485,Observed!$A$2:$A$485,$A79,Observed!$C$2:$C$485,$C79),"")</f>
        <v/>
      </c>
      <c r="AJ79" s="25">
        <f>IF(ISNUMBER(AVERAGEIFS(Observed!AJ$2:AJ$485,Observed!$A$2:$A$485,$A79,Observed!$C$2:$C$485,$C79)),AVERAGEIFS(Observed!AJ$2:AJ$485,Observed!$A$2:$A$485,$A79,Observed!$C$2:$C$485,$C79),"")</f>
        <v>0.10633333333333332</v>
      </c>
      <c r="AK79" s="25" t="str">
        <f>IF(ISNUMBER(AVERAGEIFS(Observed!AK$2:AK$485,Observed!$A$2:$A$485,$A79,Observed!$C$2:$C$485,$C79)),AVERAGEIFS(Observed!AK$2:AK$485,Observed!$A$2:$A$485,$A79,Observed!$C$2:$C$485,$C79),"")</f>
        <v/>
      </c>
      <c r="AL79" s="25">
        <f>IF(ISNUMBER(AVERAGEIFS(Observed!AL$2:AL$485,Observed!$A$2:$A$485,$A79,Observed!$C$2:$C$485,$C79)),AVERAGEIFS(Observed!AL$2:AL$485,Observed!$A$2:$A$485,$A79,Observed!$C$2:$C$485,$C79),"")</f>
        <v>8.8666666666666671E-2</v>
      </c>
      <c r="AM79" s="25">
        <f>IF(ISNUMBER(AVERAGEIFS(Observed!AM$2:AM$485,Observed!$A$2:$A$485,$A79,Observed!$C$2:$C$485,$C79)),AVERAGEIFS(Observed!AM$2:AM$485,Observed!$A$2:$A$485,$A79,Observed!$C$2:$C$485,$C79),"")</f>
        <v>0.66066666666666662</v>
      </c>
      <c r="AN79" s="25">
        <f>IF(ISNUMBER(AVERAGEIFS(Observed!AN$2:AN$485,Observed!$A$2:$A$485,$A79,Observed!$C$2:$C$485,$C79)),AVERAGEIFS(Observed!AN$2:AN$485,Observed!$A$2:$A$485,$A79,Observed!$C$2:$C$485,$C79),"")</f>
        <v>0.12733333333333333</v>
      </c>
      <c r="AO79" s="25" t="str">
        <f>IF(ISNUMBER(AVERAGEIFS(Observed!AO$2:AO$485,Observed!$A$2:$A$485,$A79,Observed!$C$2:$C$485,$C79)),AVERAGEIFS(Observed!AO$2:AO$485,Observed!$A$2:$A$485,$A79,Observed!$C$2:$C$485,$C79),"")</f>
        <v/>
      </c>
      <c r="AP79" s="25">
        <f>IF(ISNUMBER(AVERAGEIFS(Observed!AP$2:AP$485,Observed!$A$2:$A$485,$A79,Observed!$C$2:$C$485,$C79)),AVERAGEIFS(Observed!AP$2:AP$485,Observed!$A$2:$A$485,$A79,Observed!$C$2:$C$485,$C79),"")</f>
        <v>6.3333333333333332E-3</v>
      </c>
      <c r="AQ79" s="24" t="str">
        <f>IF(ISNUMBER(AVERAGEIFS(Observed!AQ$2:AQ$485,Observed!$A$2:$A$485,$A79,Observed!$C$2:$C$485,$C79)),AVERAGEIFS(Observed!AQ$2:AQ$485,Observed!$A$2:$A$485,$A79,Observed!$C$2:$C$485,$C79),"")</f>
        <v/>
      </c>
      <c r="AR79" s="25" t="str">
        <f>IF(ISNUMBER(AVERAGEIFS(Observed!AR$2:AR$485,Observed!$A$2:$A$485,$A79,Observed!$C$2:$C$485,$C79)),AVERAGEIFS(Observed!AR$2:AR$485,Observed!$A$2:$A$485,$A79,Observed!$C$2:$C$485,$C79),"")</f>
        <v/>
      </c>
      <c r="AS79" s="24" t="str">
        <f>IF(ISNUMBER(AVERAGEIFS(Observed!AS$2:AS$485,Observed!$A$2:$A$485,$A79,Observed!$C$2:$C$485,$C79)),AVERAGEIFS(Observed!AS$2:AS$485,Observed!$A$2:$A$485,$A79,Observed!$C$2:$C$485,$C79),"")</f>
        <v/>
      </c>
      <c r="AT79" s="24" t="str">
        <f>IF(ISNUMBER(AVERAGEIFS(Observed!AT$2:AT$485,Observed!$A$2:$A$485,$A79,Observed!$C$2:$C$485,$C79)),AVERAGEIFS(Observed!AT$2:AT$485,Observed!$A$2:$A$485,$A79,Observed!$C$2:$C$485,$C79),"")</f>
        <v/>
      </c>
      <c r="AU79" s="2">
        <f>COUNTIFS(Observed!$A$2:$A$485,$A79,Observed!$C$2:$C$485,$C79)</f>
        <v>3</v>
      </c>
      <c r="AV79" s="2">
        <f>COUNT(M79:AT79)</f>
        <v>8</v>
      </c>
    </row>
    <row r="80" spans="1:48" x14ac:dyDescent="0.25">
      <c r="A80" s="4" t="s">
        <v>26</v>
      </c>
      <c r="B80" t="s">
        <v>25</v>
      </c>
      <c r="C80" s="3">
        <v>42634</v>
      </c>
      <c r="D80">
        <v>1</v>
      </c>
      <c r="E80">
        <v>0</v>
      </c>
      <c r="G80">
        <v>0</v>
      </c>
      <c r="H80" s="2" t="s">
        <v>52</v>
      </c>
      <c r="I80" s="2" t="s">
        <v>32</v>
      </c>
      <c r="J80">
        <v>14</v>
      </c>
      <c r="K80" s="2" t="s">
        <v>21</v>
      </c>
      <c r="L80" s="23" t="str">
        <f>IF(ISNUMBER(AVERAGEIFS(Observed!L$2:L$485,Observed!$A$2:$A$485,$A80,Observed!$C$2:$C$485,$C80)),AVERAGEIFS(Observed!L$2:L$485,Observed!$A$2:$A$485,$A80,Observed!$C$2:$C$485,$C80),"")</f>
        <v/>
      </c>
      <c r="M80" s="24" t="str">
        <f>IF(ISNUMBER(AVERAGEIFS(Observed!M$2:M$485,Observed!$A$2:$A$485,$A80,Observed!$C$2:$C$485,$C80)),AVERAGEIFS(Observed!M$2:M$485,Observed!$A$2:$A$485,$A80,Observed!$C$2:$C$485,$C80),"")</f>
        <v/>
      </c>
      <c r="N80" s="24">
        <f>IF(ISNUMBER(AVERAGEIFS(Observed!N$2:N$485,Observed!$A$2:$A$485,$A80,Observed!$C$2:$C$485,$C80)),AVERAGEIFS(Observed!N$2:N$485,Observed!$A$2:$A$485,$A80,Observed!$C$2:$C$485,$C80),"")</f>
        <v>89.23</v>
      </c>
      <c r="O80" s="24">
        <f>IF(ISNUMBER(AVERAGEIFS(Observed!O$2:O$485,Observed!$A$2:$A$485,$A80,Observed!$C$2:$C$485,$C80)),AVERAGEIFS(Observed!O$2:O$485,Observed!$A$2:$A$485,$A80,Observed!$C$2:$C$485,$C80),"")</f>
        <v>89.23</v>
      </c>
      <c r="P80" s="24">
        <f>IF(ISNUMBER(AVERAGEIFS(Observed!P$2:P$485,Observed!$A$2:$A$485,$A80,Observed!$C$2:$C$485,$C80)),AVERAGEIFS(Observed!P$2:P$485,Observed!$A$2:$A$485,$A80,Observed!$C$2:$C$485,$C80),"")</f>
        <v>149.34</v>
      </c>
      <c r="Q80" s="25" t="str">
        <f>IF(ISNUMBER(AVERAGEIFS(Observed!Q$2:Q$485,Observed!$A$2:$A$485,$A80,Observed!$C$2:$C$485,$C80)),AVERAGEIFS(Observed!Q$2:Q$485,Observed!$A$2:$A$485,$A80,Observed!$C$2:$C$485,$C80),"")</f>
        <v/>
      </c>
      <c r="R80" s="25" t="str">
        <f>IF(ISNUMBER(AVERAGEIFS(Observed!R$2:R$485,Observed!$A$2:$A$485,$A80,Observed!$C$2:$C$485,$C80)),AVERAGEIFS(Observed!R$2:R$485,Observed!$A$2:$A$485,$A80,Observed!$C$2:$C$485,$C80),"")</f>
        <v/>
      </c>
      <c r="S80" s="25" t="str">
        <f>IF(ISNUMBER(AVERAGEIFS(Observed!S$2:S$485,Observed!$A$2:$A$485,$A80,Observed!$C$2:$C$485,$C80)),AVERAGEIFS(Observed!S$2:S$485,Observed!$A$2:$A$485,$A80,Observed!$C$2:$C$485,$C80),"")</f>
        <v/>
      </c>
      <c r="T80" s="24" t="str">
        <f>IF(ISNUMBER(AVERAGEIFS(Observed!T$2:T$485,Observed!$A$2:$A$485,$A80,Observed!$C$2:$C$485,$C80)),AVERAGEIFS(Observed!T$2:T$485,Observed!$A$2:$A$485,$A80,Observed!$C$2:$C$485,$C80),"")</f>
        <v/>
      </c>
      <c r="U80" s="26" t="str">
        <f>IF(ISNUMBER(AVERAGEIFS(Observed!U$2:U$485,Observed!$A$2:$A$485,$A80,Observed!$C$2:$C$485,$C80)),AVERAGEIFS(Observed!U$2:U$485,Observed!$A$2:$A$485,$A80,Observed!$C$2:$C$485,$C80),"")</f>
        <v/>
      </c>
      <c r="V80" s="26" t="str">
        <f>IF(ISNUMBER(AVERAGEIFS(Observed!V$2:V$485,Observed!$A$2:$A$485,$A80,Observed!$C$2:$C$485,$C80)),AVERAGEIFS(Observed!V$2:V$485,Observed!$A$2:$A$485,$A80,Observed!$C$2:$C$485,$C80),"")</f>
        <v/>
      </c>
      <c r="W80" s="24" t="str">
        <f>IF(ISNUMBER(AVERAGEIFS(Observed!W$2:W$485,Observed!$A$2:$A$485,$A80,Observed!$C$2:$C$485,$C80)),AVERAGEIFS(Observed!W$2:W$485,Observed!$A$2:$A$485,$A80,Observed!$C$2:$C$485,$C80),"")</f>
        <v/>
      </c>
      <c r="X80" s="24" t="str">
        <f>IF(ISNUMBER(AVERAGEIFS(Observed!X$2:X$485,Observed!$A$2:$A$485,$A80,Observed!$C$2:$C$485,$C80)),AVERAGEIFS(Observed!X$2:X$485,Observed!$A$2:$A$485,$A80,Observed!$C$2:$C$485,$C80),"")</f>
        <v/>
      </c>
      <c r="Y80" s="24" t="str">
        <f>IF(ISNUMBER(AVERAGEIFS(Observed!Y$2:Y$485,Observed!$A$2:$A$485,$A80,Observed!$C$2:$C$485,$C80)),AVERAGEIFS(Observed!Y$2:Y$485,Observed!$A$2:$A$485,$A80,Observed!$C$2:$C$485,$C80),"")</f>
        <v/>
      </c>
      <c r="Z80" s="24" t="str">
        <f>IF(ISNUMBER(AVERAGEIFS(Observed!Z$2:Z$485,Observed!$A$2:$A$485,$A80,Observed!$C$2:$C$485,$C80)),AVERAGEIFS(Observed!Z$2:Z$485,Observed!$A$2:$A$485,$A80,Observed!$C$2:$C$485,$C80),"")</f>
        <v/>
      </c>
      <c r="AA80" s="24" t="str">
        <f>IF(ISNUMBER(AVERAGEIFS(Observed!AA$2:AA$485,Observed!$A$2:$A$485,$A80,Observed!$C$2:$C$485,$C80)),AVERAGEIFS(Observed!AA$2:AA$485,Observed!$A$2:$A$485,$A80,Observed!$C$2:$C$485,$C80),"")</f>
        <v/>
      </c>
      <c r="AB80" s="24" t="str">
        <f>IF(ISNUMBER(AVERAGEIFS(Observed!AB$2:AB$485,Observed!$A$2:$A$485,$A80,Observed!$C$2:$C$485,$C80)),AVERAGEIFS(Observed!AB$2:AB$485,Observed!$A$2:$A$485,$A80,Observed!$C$2:$C$485,$C80),"")</f>
        <v/>
      </c>
      <c r="AC80" s="24" t="str">
        <f>IF(ISNUMBER(AVERAGEIFS(Observed!AC$2:AC$485,Observed!$A$2:$A$485,$A80,Observed!$C$2:$C$485,$C80)),AVERAGEIFS(Observed!AC$2:AC$485,Observed!$A$2:$A$485,$A80,Observed!$C$2:$C$485,$C80),"")</f>
        <v/>
      </c>
      <c r="AD80" s="24" t="str">
        <f>IF(ISNUMBER(AVERAGEIFS(Observed!AD$2:AD$485,Observed!$A$2:$A$485,$A80,Observed!$C$2:$C$485,$C80)),AVERAGEIFS(Observed!AD$2:AD$485,Observed!$A$2:$A$485,$A80,Observed!$C$2:$C$485,$C80),"")</f>
        <v/>
      </c>
      <c r="AE80" s="24" t="str">
        <f>IF(ISNUMBER(AVERAGEIFS(Observed!AE$2:AE$485,Observed!$A$2:$A$485,$A80,Observed!$C$2:$C$485,$C80)),AVERAGEIFS(Observed!AE$2:AE$485,Observed!$A$2:$A$485,$A80,Observed!$C$2:$C$485,$C80),"")</f>
        <v/>
      </c>
      <c r="AF80" s="25" t="str">
        <f>IF(ISNUMBER(AVERAGEIFS(Observed!AF$2:AF$485,Observed!$A$2:$A$485,$A80,Observed!$C$2:$C$485,$C80)),AVERAGEIFS(Observed!AF$2:AF$485,Observed!$A$2:$A$485,$A80,Observed!$C$2:$C$485,$C80),"")</f>
        <v/>
      </c>
      <c r="AG80" s="25" t="str">
        <f>IF(ISNUMBER(AVERAGEIFS(Observed!AG$2:AG$485,Observed!$A$2:$A$485,$A80,Observed!$C$2:$C$485,$C80)),AVERAGEIFS(Observed!AG$2:AG$485,Observed!$A$2:$A$485,$A80,Observed!$C$2:$C$485,$C80),"")</f>
        <v/>
      </c>
      <c r="AH80" s="25" t="str">
        <f>IF(ISNUMBER(AVERAGEIFS(Observed!AH$2:AH$485,Observed!$A$2:$A$485,$A80,Observed!$C$2:$C$485,$C80)),AVERAGEIFS(Observed!AH$2:AH$485,Observed!$A$2:$A$485,$A80,Observed!$C$2:$C$485,$C80),"")</f>
        <v/>
      </c>
      <c r="AI80" s="24" t="str">
        <f>IF(ISNUMBER(AVERAGEIFS(Observed!AI$2:AI$485,Observed!$A$2:$A$485,$A80,Observed!$C$2:$C$485,$C80)),AVERAGEIFS(Observed!AI$2:AI$485,Observed!$A$2:$A$485,$A80,Observed!$C$2:$C$485,$C80),"")</f>
        <v/>
      </c>
      <c r="AJ80" s="25">
        <f>IF(ISNUMBER(AVERAGEIFS(Observed!AJ$2:AJ$485,Observed!$A$2:$A$485,$A80,Observed!$C$2:$C$485,$C80)),AVERAGEIFS(Observed!AJ$2:AJ$485,Observed!$A$2:$A$485,$A80,Observed!$C$2:$C$485,$C80),"")</f>
        <v>2.9666666666666671E-2</v>
      </c>
      <c r="AK80" s="25">
        <f>IF(ISNUMBER(AVERAGEIFS(Observed!AK$2:AK$485,Observed!$A$2:$A$485,$A80,Observed!$C$2:$C$485,$C80)),AVERAGEIFS(Observed!AK$2:AK$485,Observed!$A$2:$A$485,$A80,Observed!$C$2:$C$485,$C80),"")</f>
        <v>1.9666666666666666E-2</v>
      </c>
      <c r="AL80" s="25">
        <f>IF(ISNUMBER(AVERAGEIFS(Observed!AL$2:AL$485,Observed!$A$2:$A$485,$A80,Observed!$C$2:$C$485,$C80)),AVERAGEIFS(Observed!AL$2:AL$485,Observed!$A$2:$A$485,$A80,Observed!$C$2:$C$485,$C80),"")</f>
        <v>0.13699999999999998</v>
      </c>
      <c r="AM80" s="25">
        <f>IF(ISNUMBER(AVERAGEIFS(Observed!AM$2:AM$485,Observed!$A$2:$A$485,$A80,Observed!$C$2:$C$485,$C80)),AVERAGEIFS(Observed!AM$2:AM$485,Observed!$A$2:$A$485,$A80,Observed!$C$2:$C$485,$C80),"")</f>
        <v>0.37366666666666665</v>
      </c>
      <c r="AN80" s="25">
        <f>IF(ISNUMBER(AVERAGEIFS(Observed!AN$2:AN$485,Observed!$A$2:$A$485,$A80,Observed!$C$2:$C$485,$C80)),AVERAGEIFS(Observed!AN$2:AN$485,Observed!$A$2:$A$485,$A80,Observed!$C$2:$C$485,$C80),"")</f>
        <v>0.4286666666666667</v>
      </c>
      <c r="AO80" s="25" t="str">
        <f>IF(ISNUMBER(AVERAGEIFS(Observed!AO$2:AO$485,Observed!$A$2:$A$485,$A80,Observed!$C$2:$C$485,$C80)),AVERAGEIFS(Observed!AO$2:AO$485,Observed!$A$2:$A$485,$A80,Observed!$C$2:$C$485,$C80),"")</f>
        <v/>
      </c>
      <c r="AP80" s="25">
        <f>IF(ISNUMBER(AVERAGEIFS(Observed!AP$2:AP$485,Observed!$A$2:$A$485,$A80,Observed!$C$2:$C$485,$C80)),AVERAGEIFS(Observed!AP$2:AP$485,Observed!$A$2:$A$485,$A80,Observed!$C$2:$C$485,$C80),"")</f>
        <v>0.01</v>
      </c>
      <c r="AQ80" s="24" t="str">
        <f>IF(ISNUMBER(AVERAGEIFS(Observed!AQ$2:AQ$485,Observed!$A$2:$A$485,$A80,Observed!$C$2:$C$485,$C80)),AVERAGEIFS(Observed!AQ$2:AQ$485,Observed!$A$2:$A$485,$A80,Observed!$C$2:$C$485,$C80),"")</f>
        <v/>
      </c>
      <c r="AR80" s="25" t="str">
        <f>IF(ISNUMBER(AVERAGEIFS(Observed!AR$2:AR$485,Observed!$A$2:$A$485,$A80,Observed!$C$2:$C$485,$C80)),AVERAGEIFS(Observed!AR$2:AR$485,Observed!$A$2:$A$485,$A80,Observed!$C$2:$C$485,$C80),"")</f>
        <v/>
      </c>
      <c r="AS80" s="24" t="str">
        <f>IF(ISNUMBER(AVERAGEIFS(Observed!AS$2:AS$485,Observed!$A$2:$A$485,$A80,Observed!$C$2:$C$485,$C80)),AVERAGEIFS(Observed!AS$2:AS$485,Observed!$A$2:$A$485,$A80,Observed!$C$2:$C$485,$C80),"")</f>
        <v/>
      </c>
      <c r="AT80" s="24" t="str">
        <f>IF(ISNUMBER(AVERAGEIFS(Observed!AT$2:AT$485,Observed!$A$2:$A$485,$A80,Observed!$C$2:$C$485,$C80)),AVERAGEIFS(Observed!AT$2:AT$485,Observed!$A$2:$A$485,$A80,Observed!$C$2:$C$485,$C80),"")</f>
        <v/>
      </c>
      <c r="AU80" s="2">
        <f>COUNTIFS(Observed!$A$2:$A$485,$A80,Observed!$C$2:$C$485,$C80)</f>
        <v>3</v>
      </c>
      <c r="AV80" s="2">
        <f>COUNT(M80:AT80)</f>
        <v>9</v>
      </c>
    </row>
    <row r="81" spans="1:48" x14ac:dyDescent="0.25">
      <c r="A81" s="4" t="s">
        <v>28</v>
      </c>
      <c r="B81" t="s">
        <v>25</v>
      </c>
      <c r="C81" s="3">
        <v>42634</v>
      </c>
      <c r="D81">
        <v>1</v>
      </c>
      <c r="E81">
        <v>50</v>
      </c>
      <c r="G81">
        <v>50</v>
      </c>
      <c r="H81" s="2" t="s">
        <v>52</v>
      </c>
      <c r="I81" s="2" t="s">
        <v>32</v>
      </c>
      <c r="J81">
        <v>14</v>
      </c>
      <c r="K81" s="2" t="s">
        <v>21</v>
      </c>
      <c r="L81" s="23" t="str">
        <f>IF(ISNUMBER(AVERAGEIFS(Observed!L$2:L$485,Observed!$A$2:$A$485,$A81,Observed!$C$2:$C$485,$C81)),AVERAGEIFS(Observed!L$2:L$485,Observed!$A$2:$A$485,$A81,Observed!$C$2:$C$485,$C81),"")</f>
        <v/>
      </c>
      <c r="M81" s="24" t="str">
        <f>IF(ISNUMBER(AVERAGEIFS(Observed!M$2:M$485,Observed!$A$2:$A$485,$A81,Observed!$C$2:$C$485,$C81)),AVERAGEIFS(Observed!M$2:M$485,Observed!$A$2:$A$485,$A81,Observed!$C$2:$C$485,$C81),"")</f>
        <v/>
      </c>
      <c r="N81" s="24">
        <f>IF(ISNUMBER(AVERAGEIFS(Observed!N$2:N$485,Observed!$A$2:$A$485,$A81,Observed!$C$2:$C$485,$C81)),AVERAGEIFS(Observed!N$2:N$485,Observed!$A$2:$A$485,$A81,Observed!$C$2:$C$485,$C81),"")</f>
        <v>126.63666666666666</v>
      </c>
      <c r="O81" s="24">
        <f>IF(ISNUMBER(AVERAGEIFS(Observed!O$2:O$485,Observed!$A$2:$A$485,$A81,Observed!$C$2:$C$485,$C81)),AVERAGEIFS(Observed!O$2:O$485,Observed!$A$2:$A$485,$A81,Observed!$C$2:$C$485,$C81),"")</f>
        <v>126.63666666666666</v>
      </c>
      <c r="P81" s="24">
        <f>IF(ISNUMBER(AVERAGEIFS(Observed!P$2:P$485,Observed!$A$2:$A$485,$A81,Observed!$C$2:$C$485,$C81)),AVERAGEIFS(Observed!P$2:P$485,Observed!$A$2:$A$485,$A81,Observed!$C$2:$C$485,$C81),"")</f>
        <v>225.46333333333334</v>
      </c>
      <c r="Q81" s="25" t="str">
        <f>IF(ISNUMBER(AVERAGEIFS(Observed!Q$2:Q$485,Observed!$A$2:$A$485,$A81,Observed!$C$2:$C$485,$C81)),AVERAGEIFS(Observed!Q$2:Q$485,Observed!$A$2:$A$485,$A81,Observed!$C$2:$C$485,$C81),"")</f>
        <v/>
      </c>
      <c r="R81" s="25" t="str">
        <f>IF(ISNUMBER(AVERAGEIFS(Observed!R$2:R$485,Observed!$A$2:$A$485,$A81,Observed!$C$2:$C$485,$C81)),AVERAGEIFS(Observed!R$2:R$485,Observed!$A$2:$A$485,$A81,Observed!$C$2:$C$485,$C81),"")</f>
        <v/>
      </c>
      <c r="S81" s="25" t="str">
        <f>IF(ISNUMBER(AVERAGEIFS(Observed!S$2:S$485,Observed!$A$2:$A$485,$A81,Observed!$C$2:$C$485,$C81)),AVERAGEIFS(Observed!S$2:S$485,Observed!$A$2:$A$485,$A81,Observed!$C$2:$C$485,$C81),"")</f>
        <v/>
      </c>
      <c r="T81" s="24" t="str">
        <f>IF(ISNUMBER(AVERAGEIFS(Observed!T$2:T$485,Observed!$A$2:$A$485,$A81,Observed!$C$2:$C$485,$C81)),AVERAGEIFS(Observed!T$2:T$485,Observed!$A$2:$A$485,$A81,Observed!$C$2:$C$485,$C81),"")</f>
        <v/>
      </c>
      <c r="U81" s="26" t="str">
        <f>IF(ISNUMBER(AVERAGEIFS(Observed!U$2:U$485,Observed!$A$2:$A$485,$A81,Observed!$C$2:$C$485,$C81)),AVERAGEIFS(Observed!U$2:U$485,Observed!$A$2:$A$485,$A81,Observed!$C$2:$C$485,$C81),"")</f>
        <v/>
      </c>
      <c r="V81" s="26" t="str">
        <f>IF(ISNUMBER(AVERAGEIFS(Observed!V$2:V$485,Observed!$A$2:$A$485,$A81,Observed!$C$2:$C$485,$C81)),AVERAGEIFS(Observed!V$2:V$485,Observed!$A$2:$A$485,$A81,Observed!$C$2:$C$485,$C81),"")</f>
        <v/>
      </c>
      <c r="W81" s="24" t="str">
        <f>IF(ISNUMBER(AVERAGEIFS(Observed!W$2:W$485,Observed!$A$2:$A$485,$A81,Observed!$C$2:$C$485,$C81)),AVERAGEIFS(Observed!W$2:W$485,Observed!$A$2:$A$485,$A81,Observed!$C$2:$C$485,$C81),"")</f>
        <v/>
      </c>
      <c r="X81" s="24" t="str">
        <f>IF(ISNUMBER(AVERAGEIFS(Observed!X$2:X$485,Observed!$A$2:$A$485,$A81,Observed!$C$2:$C$485,$C81)),AVERAGEIFS(Observed!X$2:X$485,Observed!$A$2:$A$485,$A81,Observed!$C$2:$C$485,$C81),"")</f>
        <v/>
      </c>
      <c r="Y81" s="24" t="str">
        <f>IF(ISNUMBER(AVERAGEIFS(Observed!Y$2:Y$485,Observed!$A$2:$A$485,$A81,Observed!$C$2:$C$485,$C81)),AVERAGEIFS(Observed!Y$2:Y$485,Observed!$A$2:$A$485,$A81,Observed!$C$2:$C$485,$C81),"")</f>
        <v/>
      </c>
      <c r="Z81" s="24" t="str">
        <f>IF(ISNUMBER(AVERAGEIFS(Observed!Z$2:Z$485,Observed!$A$2:$A$485,$A81,Observed!$C$2:$C$485,$C81)),AVERAGEIFS(Observed!Z$2:Z$485,Observed!$A$2:$A$485,$A81,Observed!$C$2:$C$485,$C81),"")</f>
        <v/>
      </c>
      <c r="AA81" s="24" t="str">
        <f>IF(ISNUMBER(AVERAGEIFS(Observed!AA$2:AA$485,Observed!$A$2:$A$485,$A81,Observed!$C$2:$C$485,$C81)),AVERAGEIFS(Observed!AA$2:AA$485,Observed!$A$2:$A$485,$A81,Observed!$C$2:$C$485,$C81),"")</f>
        <v/>
      </c>
      <c r="AB81" s="24" t="str">
        <f>IF(ISNUMBER(AVERAGEIFS(Observed!AB$2:AB$485,Observed!$A$2:$A$485,$A81,Observed!$C$2:$C$485,$C81)),AVERAGEIFS(Observed!AB$2:AB$485,Observed!$A$2:$A$485,$A81,Observed!$C$2:$C$485,$C81),"")</f>
        <v/>
      </c>
      <c r="AC81" s="24" t="str">
        <f>IF(ISNUMBER(AVERAGEIFS(Observed!AC$2:AC$485,Observed!$A$2:$A$485,$A81,Observed!$C$2:$C$485,$C81)),AVERAGEIFS(Observed!AC$2:AC$485,Observed!$A$2:$A$485,$A81,Observed!$C$2:$C$485,$C81),"")</f>
        <v/>
      </c>
      <c r="AD81" s="24" t="str">
        <f>IF(ISNUMBER(AVERAGEIFS(Observed!AD$2:AD$485,Observed!$A$2:$A$485,$A81,Observed!$C$2:$C$485,$C81)),AVERAGEIFS(Observed!AD$2:AD$485,Observed!$A$2:$A$485,$A81,Observed!$C$2:$C$485,$C81),"")</f>
        <v/>
      </c>
      <c r="AE81" s="24" t="str">
        <f>IF(ISNUMBER(AVERAGEIFS(Observed!AE$2:AE$485,Observed!$A$2:$A$485,$A81,Observed!$C$2:$C$485,$C81)),AVERAGEIFS(Observed!AE$2:AE$485,Observed!$A$2:$A$485,$A81,Observed!$C$2:$C$485,$C81),"")</f>
        <v/>
      </c>
      <c r="AF81" s="25" t="str">
        <f>IF(ISNUMBER(AVERAGEIFS(Observed!AF$2:AF$485,Observed!$A$2:$A$485,$A81,Observed!$C$2:$C$485,$C81)),AVERAGEIFS(Observed!AF$2:AF$485,Observed!$A$2:$A$485,$A81,Observed!$C$2:$C$485,$C81),"")</f>
        <v/>
      </c>
      <c r="AG81" s="25" t="str">
        <f>IF(ISNUMBER(AVERAGEIFS(Observed!AG$2:AG$485,Observed!$A$2:$A$485,$A81,Observed!$C$2:$C$485,$C81)),AVERAGEIFS(Observed!AG$2:AG$485,Observed!$A$2:$A$485,$A81,Observed!$C$2:$C$485,$C81),"")</f>
        <v/>
      </c>
      <c r="AH81" s="25" t="str">
        <f>IF(ISNUMBER(AVERAGEIFS(Observed!AH$2:AH$485,Observed!$A$2:$A$485,$A81,Observed!$C$2:$C$485,$C81)),AVERAGEIFS(Observed!AH$2:AH$485,Observed!$A$2:$A$485,$A81,Observed!$C$2:$C$485,$C81),"")</f>
        <v/>
      </c>
      <c r="AI81" s="24" t="str">
        <f>IF(ISNUMBER(AVERAGEIFS(Observed!AI$2:AI$485,Observed!$A$2:$A$485,$A81,Observed!$C$2:$C$485,$C81)),AVERAGEIFS(Observed!AI$2:AI$485,Observed!$A$2:$A$485,$A81,Observed!$C$2:$C$485,$C81),"")</f>
        <v/>
      </c>
      <c r="AJ81" s="25">
        <f>IF(ISNUMBER(AVERAGEIFS(Observed!AJ$2:AJ$485,Observed!$A$2:$A$485,$A81,Observed!$C$2:$C$485,$C81)),AVERAGEIFS(Observed!AJ$2:AJ$485,Observed!$A$2:$A$485,$A81,Observed!$C$2:$C$485,$C81),"")</f>
        <v>2.1666666666666667E-2</v>
      </c>
      <c r="AK81" s="25">
        <f>IF(ISNUMBER(AVERAGEIFS(Observed!AK$2:AK$485,Observed!$A$2:$A$485,$A81,Observed!$C$2:$C$485,$C81)),AVERAGEIFS(Observed!AK$2:AK$485,Observed!$A$2:$A$485,$A81,Observed!$C$2:$C$485,$C81),"")</f>
        <v>1.9000000000000003E-2</v>
      </c>
      <c r="AL81" s="25">
        <f>IF(ISNUMBER(AVERAGEIFS(Observed!AL$2:AL$485,Observed!$A$2:$A$485,$A81,Observed!$C$2:$C$485,$C81)),AVERAGEIFS(Observed!AL$2:AL$485,Observed!$A$2:$A$485,$A81,Observed!$C$2:$C$485,$C81),"")</f>
        <v>8.5000000000000006E-2</v>
      </c>
      <c r="AM81" s="25">
        <f>IF(ISNUMBER(AVERAGEIFS(Observed!AM$2:AM$485,Observed!$A$2:$A$485,$A81,Observed!$C$2:$C$485,$C81)),AVERAGEIFS(Observed!AM$2:AM$485,Observed!$A$2:$A$485,$A81,Observed!$C$2:$C$485,$C81),"")</f>
        <v>0.36166666666666664</v>
      </c>
      <c r="AN81" s="25">
        <f>IF(ISNUMBER(AVERAGEIFS(Observed!AN$2:AN$485,Observed!$A$2:$A$485,$A81,Observed!$C$2:$C$485,$C81)),AVERAGEIFS(Observed!AN$2:AN$485,Observed!$A$2:$A$485,$A81,Observed!$C$2:$C$485,$C81),"")</f>
        <v>0.5053333333333333</v>
      </c>
      <c r="AO81" s="25" t="str">
        <f>IF(ISNUMBER(AVERAGEIFS(Observed!AO$2:AO$485,Observed!$A$2:$A$485,$A81,Observed!$C$2:$C$485,$C81)),AVERAGEIFS(Observed!AO$2:AO$485,Observed!$A$2:$A$485,$A81,Observed!$C$2:$C$485,$C81),"")</f>
        <v/>
      </c>
      <c r="AP81" s="25">
        <f>IF(ISNUMBER(AVERAGEIFS(Observed!AP$2:AP$485,Observed!$A$2:$A$485,$A81,Observed!$C$2:$C$485,$C81)),AVERAGEIFS(Observed!AP$2:AP$485,Observed!$A$2:$A$485,$A81,Observed!$C$2:$C$485,$C81),"")</f>
        <v>1.2666666666666666E-2</v>
      </c>
      <c r="AQ81" s="24" t="str">
        <f>IF(ISNUMBER(AVERAGEIFS(Observed!AQ$2:AQ$485,Observed!$A$2:$A$485,$A81,Observed!$C$2:$C$485,$C81)),AVERAGEIFS(Observed!AQ$2:AQ$485,Observed!$A$2:$A$485,$A81,Observed!$C$2:$C$485,$C81),"")</f>
        <v/>
      </c>
      <c r="AR81" s="25" t="str">
        <f>IF(ISNUMBER(AVERAGEIFS(Observed!AR$2:AR$485,Observed!$A$2:$A$485,$A81,Observed!$C$2:$C$485,$C81)),AVERAGEIFS(Observed!AR$2:AR$485,Observed!$A$2:$A$485,$A81,Observed!$C$2:$C$485,$C81),"")</f>
        <v/>
      </c>
      <c r="AS81" s="24" t="str">
        <f>IF(ISNUMBER(AVERAGEIFS(Observed!AS$2:AS$485,Observed!$A$2:$A$485,$A81,Observed!$C$2:$C$485,$C81)),AVERAGEIFS(Observed!AS$2:AS$485,Observed!$A$2:$A$485,$A81,Observed!$C$2:$C$485,$C81),"")</f>
        <v/>
      </c>
      <c r="AT81" s="24" t="str">
        <f>IF(ISNUMBER(AVERAGEIFS(Observed!AT$2:AT$485,Observed!$A$2:$A$485,$A81,Observed!$C$2:$C$485,$C81)),AVERAGEIFS(Observed!AT$2:AT$485,Observed!$A$2:$A$485,$A81,Observed!$C$2:$C$485,$C81),"")</f>
        <v/>
      </c>
      <c r="AU81" s="2">
        <f>COUNTIFS(Observed!$A$2:$A$485,$A81,Observed!$C$2:$C$485,$C81)</f>
        <v>3</v>
      </c>
      <c r="AV81" s="2">
        <f>COUNT(M81:AT81)</f>
        <v>9</v>
      </c>
    </row>
    <row r="82" spans="1:48" x14ac:dyDescent="0.25">
      <c r="A82" s="4" t="s">
        <v>27</v>
      </c>
      <c r="B82" t="s">
        <v>25</v>
      </c>
      <c r="C82" s="3">
        <v>42634</v>
      </c>
      <c r="D82">
        <v>1</v>
      </c>
      <c r="E82">
        <v>100</v>
      </c>
      <c r="G82">
        <v>100</v>
      </c>
      <c r="H82" s="2" t="s">
        <v>52</v>
      </c>
      <c r="I82" s="2" t="s">
        <v>32</v>
      </c>
      <c r="J82">
        <v>14</v>
      </c>
      <c r="K82" s="2" t="s">
        <v>21</v>
      </c>
      <c r="L82" s="23" t="str">
        <f>IF(ISNUMBER(AVERAGEIFS(Observed!L$2:L$485,Observed!$A$2:$A$485,$A82,Observed!$C$2:$C$485,$C82)),AVERAGEIFS(Observed!L$2:L$485,Observed!$A$2:$A$485,$A82,Observed!$C$2:$C$485,$C82),"")</f>
        <v/>
      </c>
      <c r="M82" s="24" t="str">
        <f>IF(ISNUMBER(AVERAGEIFS(Observed!M$2:M$485,Observed!$A$2:$A$485,$A82,Observed!$C$2:$C$485,$C82)),AVERAGEIFS(Observed!M$2:M$485,Observed!$A$2:$A$485,$A82,Observed!$C$2:$C$485,$C82),"")</f>
        <v/>
      </c>
      <c r="N82" s="24">
        <f>IF(ISNUMBER(AVERAGEIFS(Observed!N$2:N$485,Observed!$A$2:$A$485,$A82,Observed!$C$2:$C$485,$C82)),AVERAGEIFS(Observed!N$2:N$485,Observed!$A$2:$A$485,$A82,Observed!$C$2:$C$485,$C82),"")</f>
        <v>112.70666666666666</v>
      </c>
      <c r="O82" s="24">
        <f>IF(ISNUMBER(AVERAGEIFS(Observed!O$2:O$485,Observed!$A$2:$A$485,$A82,Observed!$C$2:$C$485,$C82)),AVERAGEIFS(Observed!O$2:O$485,Observed!$A$2:$A$485,$A82,Observed!$C$2:$C$485,$C82),"")</f>
        <v>112.70666666666666</v>
      </c>
      <c r="P82" s="24">
        <f>IF(ISNUMBER(AVERAGEIFS(Observed!P$2:P$485,Observed!$A$2:$A$485,$A82,Observed!$C$2:$C$485,$C82)),AVERAGEIFS(Observed!P$2:P$485,Observed!$A$2:$A$485,$A82,Observed!$C$2:$C$485,$C82),"")</f>
        <v>210.07666666666668</v>
      </c>
      <c r="Q82" s="25" t="str">
        <f>IF(ISNUMBER(AVERAGEIFS(Observed!Q$2:Q$485,Observed!$A$2:$A$485,$A82,Observed!$C$2:$C$485,$C82)),AVERAGEIFS(Observed!Q$2:Q$485,Observed!$A$2:$A$485,$A82,Observed!$C$2:$C$485,$C82),"")</f>
        <v/>
      </c>
      <c r="R82" s="25" t="str">
        <f>IF(ISNUMBER(AVERAGEIFS(Observed!R$2:R$485,Observed!$A$2:$A$485,$A82,Observed!$C$2:$C$485,$C82)),AVERAGEIFS(Observed!R$2:R$485,Observed!$A$2:$A$485,$A82,Observed!$C$2:$C$485,$C82),"")</f>
        <v/>
      </c>
      <c r="S82" s="25" t="str">
        <f>IF(ISNUMBER(AVERAGEIFS(Observed!S$2:S$485,Observed!$A$2:$A$485,$A82,Observed!$C$2:$C$485,$C82)),AVERAGEIFS(Observed!S$2:S$485,Observed!$A$2:$A$485,$A82,Observed!$C$2:$C$485,$C82),"")</f>
        <v/>
      </c>
      <c r="T82" s="24" t="str">
        <f>IF(ISNUMBER(AVERAGEIFS(Observed!T$2:T$485,Observed!$A$2:$A$485,$A82,Observed!$C$2:$C$485,$C82)),AVERAGEIFS(Observed!T$2:T$485,Observed!$A$2:$A$485,$A82,Observed!$C$2:$C$485,$C82),"")</f>
        <v/>
      </c>
      <c r="U82" s="26" t="str">
        <f>IF(ISNUMBER(AVERAGEIFS(Observed!U$2:U$485,Observed!$A$2:$A$485,$A82,Observed!$C$2:$C$485,$C82)),AVERAGEIFS(Observed!U$2:U$485,Observed!$A$2:$A$485,$A82,Observed!$C$2:$C$485,$C82),"")</f>
        <v/>
      </c>
      <c r="V82" s="26" t="str">
        <f>IF(ISNUMBER(AVERAGEIFS(Observed!V$2:V$485,Observed!$A$2:$A$485,$A82,Observed!$C$2:$C$485,$C82)),AVERAGEIFS(Observed!V$2:V$485,Observed!$A$2:$A$485,$A82,Observed!$C$2:$C$485,$C82),"")</f>
        <v/>
      </c>
      <c r="W82" s="24" t="str">
        <f>IF(ISNUMBER(AVERAGEIFS(Observed!W$2:W$485,Observed!$A$2:$A$485,$A82,Observed!$C$2:$C$485,$C82)),AVERAGEIFS(Observed!W$2:W$485,Observed!$A$2:$A$485,$A82,Observed!$C$2:$C$485,$C82),"")</f>
        <v/>
      </c>
      <c r="X82" s="24" t="str">
        <f>IF(ISNUMBER(AVERAGEIFS(Observed!X$2:X$485,Observed!$A$2:$A$485,$A82,Observed!$C$2:$C$485,$C82)),AVERAGEIFS(Observed!X$2:X$485,Observed!$A$2:$A$485,$A82,Observed!$C$2:$C$485,$C82),"")</f>
        <v/>
      </c>
      <c r="Y82" s="24" t="str">
        <f>IF(ISNUMBER(AVERAGEIFS(Observed!Y$2:Y$485,Observed!$A$2:$A$485,$A82,Observed!$C$2:$C$485,$C82)),AVERAGEIFS(Observed!Y$2:Y$485,Observed!$A$2:$A$485,$A82,Observed!$C$2:$C$485,$C82),"")</f>
        <v/>
      </c>
      <c r="Z82" s="24" t="str">
        <f>IF(ISNUMBER(AVERAGEIFS(Observed!Z$2:Z$485,Observed!$A$2:$A$485,$A82,Observed!$C$2:$C$485,$C82)),AVERAGEIFS(Observed!Z$2:Z$485,Observed!$A$2:$A$485,$A82,Observed!$C$2:$C$485,$C82),"")</f>
        <v/>
      </c>
      <c r="AA82" s="24" t="str">
        <f>IF(ISNUMBER(AVERAGEIFS(Observed!AA$2:AA$485,Observed!$A$2:$A$485,$A82,Observed!$C$2:$C$485,$C82)),AVERAGEIFS(Observed!AA$2:AA$485,Observed!$A$2:$A$485,$A82,Observed!$C$2:$C$485,$C82),"")</f>
        <v/>
      </c>
      <c r="AB82" s="24" t="str">
        <f>IF(ISNUMBER(AVERAGEIFS(Observed!AB$2:AB$485,Observed!$A$2:$A$485,$A82,Observed!$C$2:$C$485,$C82)),AVERAGEIFS(Observed!AB$2:AB$485,Observed!$A$2:$A$485,$A82,Observed!$C$2:$C$485,$C82),"")</f>
        <v/>
      </c>
      <c r="AC82" s="24" t="str">
        <f>IF(ISNUMBER(AVERAGEIFS(Observed!AC$2:AC$485,Observed!$A$2:$A$485,$A82,Observed!$C$2:$C$485,$C82)),AVERAGEIFS(Observed!AC$2:AC$485,Observed!$A$2:$A$485,$A82,Observed!$C$2:$C$485,$C82),"")</f>
        <v/>
      </c>
      <c r="AD82" s="24" t="str">
        <f>IF(ISNUMBER(AVERAGEIFS(Observed!AD$2:AD$485,Observed!$A$2:$A$485,$A82,Observed!$C$2:$C$485,$C82)),AVERAGEIFS(Observed!AD$2:AD$485,Observed!$A$2:$A$485,$A82,Observed!$C$2:$C$485,$C82),"")</f>
        <v/>
      </c>
      <c r="AE82" s="24" t="str">
        <f>IF(ISNUMBER(AVERAGEIFS(Observed!AE$2:AE$485,Observed!$A$2:$A$485,$A82,Observed!$C$2:$C$485,$C82)),AVERAGEIFS(Observed!AE$2:AE$485,Observed!$A$2:$A$485,$A82,Observed!$C$2:$C$485,$C82),"")</f>
        <v/>
      </c>
      <c r="AF82" s="25" t="str">
        <f>IF(ISNUMBER(AVERAGEIFS(Observed!AF$2:AF$485,Observed!$A$2:$A$485,$A82,Observed!$C$2:$C$485,$C82)),AVERAGEIFS(Observed!AF$2:AF$485,Observed!$A$2:$A$485,$A82,Observed!$C$2:$C$485,$C82),"")</f>
        <v/>
      </c>
      <c r="AG82" s="25" t="str">
        <f>IF(ISNUMBER(AVERAGEIFS(Observed!AG$2:AG$485,Observed!$A$2:$A$485,$A82,Observed!$C$2:$C$485,$C82)),AVERAGEIFS(Observed!AG$2:AG$485,Observed!$A$2:$A$485,$A82,Observed!$C$2:$C$485,$C82),"")</f>
        <v/>
      </c>
      <c r="AH82" s="25" t="str">
        <f>IF(ISNUMBER(AVERAGEIFS(Observed!AH$2:AH$485,Observed!$A$2:$A$485,$A82,Observed!$C$2:$C$485,$C82)),AVERAGEIFS(Observed!AH$2:AH$485,Observed!$A$2:$A$485,$A82,Observed!$C$2:$C$485,$C82),"")</f>
        <v/>
      </c>
      <c r="AI82" s="24" t="str">
        <f>IF(ISNUMBER(AVERAGEIFS(Observed!AI$2:AI$485,Observed!$A$2:$A$485,$A82,Observed!$C$2:$C$485,$C82)),AVERAGEIFS(Observed!AI$2:AI$485,Observed!$A$2:$A$485,$A82,Observed!$C$2:$C$485,$C82),"")</f>
        <v/>
      </c>
      <c r="AJ82" s="25">
        <f>IF(ISNUMBER(AVERAGEIFS(Observed!AJ$2:AJ$485,Observed!$A$2:$A$485,$A82,Observed!$C$2:$C$485,$C82)),AVERAGEIFS(Observed!AJ$2:AJ$485,Observed!$A$2:$A$485,$A82,Observed!$C$2:$C$485,$C82),"")</f>
        <v>4.2333333333333334E-2</v>
      </c>
      <c r="AK82" s="25">
        <f>IF(ISNUMBER(AVERAGEIFS(Observed!AK$2:AK$485,Observed!$A$2:$A$485,$A82,Observed!$C$2:$C$485,$C82)),AVERAGEIFS(Observed!AK$2:AK$485,Observed!$A$2:$A$485,$A82,Observed!$C$2:$C$485,$C82),"")</f>
        <v>5.2333333333333336E-2</v>
      </c>
      <c r="AL82" s="25">
        <f>IF(ISNUMBER(AVERAGEIFS(Observed!AL$2:AL$485,Observed!$A$2:$A$485,$A82,Observed!$C$2:$C$485,$C82)),AVERAGEIFS(Observed!AL$2:AL$485,Observed!$A$2:$A$485,$A82,Observed!$C$2:$C$485,$C82),"")</f>
        <v>6.0666666666666667E-2</v>
      </c>
      <c r="AM82" s="25">
        <f>IF(ISNUMBER(AVERAGEIFS(Observed!AM$2:AM$485,Observed!$A$2:$A$485,$A82,Observed!$C$2:$C$485,$C82)),AVERAGEIFS(Observed!AM$2:AM$485,Observed!$A$2:$A$485,$A82,Observed!$C$2:$C$485,$C82),"")</f>
        <v>0.48766666666666669</v>
      </c>
      <c r="AN82" s="25">
        <f>IF(ISNUMBER(AVERAGEIFS(Observed!AN$2:AN$485,Observed!$A$2:$A$485,$A82,Observed!$C$2:$C$485,$C82)),AVERAGEIFS(Observed!AN$2:AN$485,Observed!$A$2:$A$485,$A82,Observed!$C$2:$C$485,$C82),"")</f>
        <v>0.35333333333333333</v>
      </c>
      <c r="AO82" s="25" t="str">
        <f>IF(ISNUMBER(AVERAGEIFS(Observed!AO$2:AO$485,Observed!$A$2:$A$485,$A82,Observed!$C$2:$C$485,$C82)),AVERAGEIFS(Observed!AO$2:AO$485,Observed!$A$2:$A$485,$A82,Observed!$C$2:$C$485,$C82),"")</f>
        <v/>
      </c>
      <c r="AP82" s="25">
        <f>IF(ISNUMBER(AVERAGEIFS(Observed!AP$2:AP$485,Observed!$A$2:$A$485,$A82,Observed!$C$2:$C$485,$C82)),AVERAGEIFS(Observed!AP$2:AP$485,Observed!$A$2:$A$485,$A82,Observed!$C$2:$C$485,$C82),"")</f>
        <v>2.6666666666666666E-3</v>
      </c>
      <c r="AQ82" s="24" t="str">
        <f>IF(ISNUMBER(AVERAGEIFS(Observed!AQ$2:AQ$485,Observed!$A$2:$A$485,$A82,Observed!$C$2:$C$485,$C82)),AVERAGEIFS(Observed!AQ$2:AQ$485,Observed!$A$2:$A$485,$A82,Observed!$C$2:$C$485,$C82),"")</f>
        <v/>
      </c>
      <c r="AR82" s="25" t="str">
        <f>IF(ISNUMBER(AVERAGEIFS(Observed!AR$2:AR$485,Observed!$A$2:$A$485,$A82,Observed!$C$2:$C$485,$C82)),AVERAGEIFS(Observed!AR$2:AR$485,Observed!$A$2:$A$485,$A82,Observed!$C$2:$C$485,$C82),"")</f>
        <v/>
      </c>
      <c r="AS82" s="24" t="str">
        <f>IF(ISNUMBER(AVERAGEIFS(Observed!AS$2:AS$485,Observed!$A$2:$A$485,$A82,Observed!$C$2:$C$485,$C82)),AVERAGEIFS(Observed!AS$2:AS$485,Observed!$A$2:$A$485,$A82,Observed!$C$2:$C$485,$C82),"")</f>
        <v/>
      </c>
      <c r="AT82" s="24" t="str">
        <f>IF(ISNUMBER(AVERAGEIFS(Observed!AT$2:AT$485,Observed!$A$2:$A$485,$A82,Observed!$C$2:$C$485,$C82)),AVERAGEIFS(Observed!AT$2:AT$485,Observed!$A$2:$A$485,$A82,Observed!$C$2:$C$485,$C82),"")</f>
        <v/>
      </c>
      <c r="AU82" s="2">
        <f>COUNTIFS(Observed!$A$2:$A$485,$A82,Observed!$C$2:$C$485,$C82)</f>
        <v>3</v>
      </c>
      <c r="AV82" s="2">
        <f>COUNT(M82:AT82)</f>
        <v>9</v>
      </c>
    </row>
    <row r="83" spans="1:48" x14ac:dyDescent="0.25">
      <c r="A83" s="4" t="s">
        <v>24</v>
      </c>
      <c r="B83" t="s">
        <v>25</v>
      </c>
      <c r="C83" s="3">
        <v>42634</v>
      </c>
      <c r="D83">
        <v>1</v>
      </c>
      <c r="E83">
        <v>200</v>
      </c>
      <c r="G83">
        <v>200</v>
      </c>
      <c r="H83" s="2" t="s">
        <v>52</v>
      </c>
      <c r="I83" s="2" t="s">
        <v>32</v>
      </c>
      <c r="J83">
        <v>14</v>
      </c>
      <c r="K83" s="2" t="s">
        <v>21</v>
      </c>
      <c r="L83" s="23" t="str">
        <f>IF(ISNUMBER(AVERAGEIFS(Observed!L$2:L$485,Observed!$A$2:$A$485,$A83,Observed!$C$2:$C$485,$C83)),AVERAGEIFS(Observed!L$2:L$485,Observed!$A$2:$A$485,$A83,Observed!$C$2:$C$485,$C83),"")</f>
        <v/>
      </c>
      <c r="M83" s="24" t="str">
        <f>IF(ISNUMBER(AVERAGEIFS(Observed!M$2:M$485,Observed!$A$2:$A$485,$A83,Observed!$C$2:$C$485,$C83)),AVERAGEIFS(Observed!M$2:M$485,Observed!$A$2:$A$485,$A83,Observed!$C$2:$C$485,$C83),"")</f>
        <v/>
      </c>
      <c r="N83" s="24">
        <f>IF(ISNUMBER(AVERAGEIFS(Observed!N$2:N$485,Observed!$A$2:$A$485,$A83,Observed!$C$2:$C$485,$C83)),AVERAGEIFS(Observed!N$2:N$485,Observed!$A$2:$A$485,$A83,Observed!$C$2:$C$485,$C83),"")</f>
        <v>153.80333333333331</v>
      </c>
      <c r="O83" s="24">
        <f>IF(ISNUMBER(AVERAGEIFS(Observed!O$2:O$485,Observed!$A$2:$A$485,$A83,Observed!$C$2:$C$485,$C83)),AVERAGEIFS(Observed!O$2:O$485,Observed!$A$2:$A$485,$A83,Observed!$C$2:$C$485,$C83),"")</f>
        <v>153.80333333333331</v>
      </c>
      <c r="P83" s="24">
        <f>IF(ISNUMBER(AVERAGEIFS(Observed!P$2:P$485,Observed!$A$2:$A$485,$A83,Observed!$C$2:$C$485,$C83)),AVERAGEIFS(Observed!P$2:P$485,Observed!$A$2:$A$485,$A83,Observed!$C$2:$C$485,$C83),"")</f>
        <v>273.83</v>
      </c>
      <c r="Q83" s="25" t="str">
        <f>IF(ISNUMBER(AVERAGEIFS(Observed!Q$2:Q$485,Observed!$A$2:$A$485,$A83,Observed!$C$2:$C$485,$C83)),AVERAGEIFS(Observed!Q$2:Q$485,Observed!$A$2:$A$485,$A83,Observed!$C$2:$C$485,$C83),"")</f>
        <v/>
      </c>
      <c r="R83" s="25" t="str">
        <f>IF(ISNUMBER(AVERAGEIFS(Observed!R$2:R$485,Observed!$A$2:$A$485,$A83,Observed!$C$2:$C$485,$C83)),AVERAGEIFS(Observed!R$2:R$485,Observed!$A$2:$A$485,$A83,Observed!$C$2:$C$485,$C83),"")</f>
        <v/>
      </c>
      <c r="S83" s="25" t="str">
        <f>IF(ISNUMBER(AVERAGEIFS(Observed!S$2:S$485,Observed!$A$2:$A$485,$A83,Observed!$C$2:$C$485,$C83)),AVERAGEIFS(Observed!S$2:S$485,Observed!$A$2:$A$485,$A83,Observed!$C$2:$C$485,$C83),"")</f>
        <v/>
      </c>
      <c r="T83" s="24" t="str">
        <f>IF(ISNUMBER(AVERAGEIFS(Observed!T$2:T$485,Observed!$A$2:$A$485,$A83,Observed!$C$2:$C$485,$C83)),AVERAGEIFS(Observed!T$2:T$485,Observed!$A$2:$A$485,$A83,Observed!$C$2:$C$485,$C83),"")</f>
        <v/>
      </c>
      <c r="U83" s="26" t="str">
        <f>IF(ISNUMBER(AVERAGEIFS(Observed!U$2:U$485,Observed!$A$2:$A$485,$A83,Observed!$C$2:$C$485,$C83)),AVERAGEIFS(Observed!U$2:U$485,Observed!$A$2:$A$485,$A83,Observed!$C$2:$C$485,$C83),"")</f>
        <v/>
      </c>
      <c r="V83" s="26" t="str">
        <f>IF(ISNUMBER(AVERAGEIFS(Observed!V$2:V$485,Observed!$A$2:$A$485,$A83,Observed!$C$2:$C$485,$C83)),AVERAGEIFS(Observed!V$2:V$485,Observed!$A$2:$A$485,$A83,Observed!$C$2:$C$485,$C83),"")</f>
        <v/>
      </c>
      <c r="W83" s="24" t="str">
        <f>IF(ISNUMBER(AVERAGEIFS(Observed!W$2:W$485,Observed!$A$2:$A$485,$A83,Observed!$C$2:$C$485,$C83)),AVERAGEIFS(Observed!W$2:W$485,Observed!$A$2:$A$485,$A83,Observed!$C$2:$C$485,$C83),"")</f>
        <v/>
      </c>
      <c r="X83" s="24" t="str">
        <f>IF(ISNUMBER(AVERAGEIFS(Observed!X$2:X$485,Observed!$A$2:$A$485,$A83,Observed!$C$2:$C$485,$C83)),AVERAGEIFS(Observed!X$2:X$485,Observed!$A$2:$A$485,$A83,Observed!$C$2:$C$485,$C83),"")</f>
        <v/>
      </c>
      <c r="Y83" s="24" t="str">
        <f>IF(ISNUMBER(AVERAGEIFS(Observed!Y$2:Y$485,Observed!$A$2:$A$485,$A83,Observed!$C$2:$C$485,$C83)),AVERAGEIFS(Observed!Y$2:Y$485,Observed!$A$2:$A$485,$A83,Observed!$C$2:$C$485,$C83),"")</f>
        <v/>
      </c>
      <c r="Z83" s="24" t="str">
        <f>IF(ISNUMBER(AVERAGEIFS(Observed!Z$2:Z$485,Observed!$A$2:$A$485,$A83,Observed!$C$2:$C$485,$C83)),AVERAGEIFS(Observed!Z$2:Z$485,Observed!$A$2:$A$485,$A83,Observed!$C$2:$C$485,$C83),"")</f>
        <v/>
      </c>
      <c r="AA83" s="24" t="str">
        <f>IF(ISNUMBER(AVERAGEIFS(Observed!AA$2:AA$485,Observed!$A$2:$A$485,$A83,Observed!$C$2:$C$485,$C83)),AVERAGEIFS(Observed!AA$2:AA$485,Observed!$A$2:$A$485,$A83,Observed!$C$2:$C$485,$C83),"")</f>
        <v/>
      </c>
      <c r="AB83" s="24" t="str">
        <f>IF(ISNUMBER(AVERAGEIFS(Observed!AB$2:AB$485,Observed!$A$2:$A$485,$A83,Observed!$C$2:$C$485,$C83)),AVERAGEIFS(Observed!AB$2:AB$485,Observed!$A$2:$A$485,$A83,Observed!$C$2:$C$485,$C83),"")</f>
        <v/>
      </c>
      <c r="AC83" s="24" t="str">
        <f>IF(ISNUMBER(AVERAGEIFS(Observed!AC$2:AC$485,Observed!$A$2:$A$485,$A83,Observed!$C$2:$C$485,$C83)),AVERAGEIFS(Observed!AC$2:AC$485,Observed!$A$2:$A$485,$A83,Observed!$C$2:$C$485,$C83),"")</f>
        <v/>
      </c>
      <c r="AD83" s="24" t="str">
        <f>IF(ISNUMBER(AVERAGEIFS(Observed!AD$2:AD$485,Observed!$A$2:$A$485,$A83,Observed!$C$2:$C$485,$C83)),AVERAGEIFS(Observed!AD$2:AD$485,Observed!$A$2:$A$485,$A83,Observed!$C$2:$C$485,$C83),"")</f>
        <v/>
      </c>
      <c r="AE83" s="24" t="str">
        <f>IF(ISNUMBER(AVERAGEIFS(Observed!AE$2:AE$485,Observed!$A$2:$A$485,$A83,Observed!$C$2:$C$485,$C83)),AVERAGEIFS(Observed!AE$2:AE$485,Observed!$A$2:$A$485,$A83,Observed!$C$2:$C$485,$C83),"")</f>
        <v/>
      </c>
      <c r="AF83" s="25" t="str">
        <f>IF(ISNUMBER(AVERAGEIFS(Observed!AF$2:AF$485,Observed!$A$2:$A$485,$A83,Observed!$C$2:$C$485,$C83)),AVERAGEIFS(Observed!AF$2:AF$485,Observed!$A$2:$A$485,$A83,Observed!$C$2:$C$485,$C83),"")</f>
        <v/>
      </c>
      <c r="AG83" s="25" t="str">
        <f>IF(ISNUMBER(AVERAGEIFS(Observed!AG$2:AG$485,Observed!$A$2:$A$485,$A83,Observed!$C$2:$C$485,$C83)),AVERAGEIFS(Observed!AG$2:AG$485,Observed!$A$2:$A$485,$A83,Observed!$C$2:$C$485,$C83),"")</f>
        <v/>
      </c>
      <c r="AH83" s="25" t="str">
        <f>IF(ISNUMBER(AVERAGEIFS(Observed!AH$2:AH$485,Observed!$A$2:$A$485,$A83,Observed!$C$2:$C$485,$C83)),AVERAGEIFS(Observed!AH$2:AH$485,Observed!$A$2:$A$485,$A83,Observed!$C$2:$C$485,$C83),"")</f>
        <v/>
      </c>
      <c r="AI83" s="24" t="str">
        <f>IF(ISNUMBER(AVERAGEIFS(Observed!AI$2:AI$485,Observed!$A$2:$A$485,$A83,Observed!$C$2:$C$485,$C83)),AVERAGEIFS(Observed!AI$2:AI$485,Observed!$A$2:$A$485,$A83,Observed!$C$2:$C$485,$C83),"")</f>
        <v/>
      </c>
      <c r="AJ83" s="25">
        <f>IF(ISNUMBER(AVERAGEIFS(Observed!AJ$2:AJ$485,Observed!$A$2:$A$485,$A83,Observed!$C$2:$C$485,$C83)),AVERAGEIFS(Observed!AJ$2:AJ$485,Observed!$A$2:$A$485,$A83,Observed!$C$2:$C$485,$C83),"")</f>
        <v>2.1000000000000001E-2</v>
      </c>
      <c r="AK83" s="25">
        <f>IF(ISNUMBER(AVERAGEIFS(Observed!AK$2:AK$485,Observed!$A$2:$A$485,$A83,Observed!$C$2:$C$485,$C83)),AVERAGEIFS(Observed!AK$2:AK$485,Observed!$A$2:$A$485,$A83,Observed!$C$2:$C$485,$C83),"")</f>
        <v>3.0000000000000001E-3</v>
      </c>
      <c r="AL83" s="25">
        <f>IF(ISNUMBER(AVERAGEIFS(Observed!AL$2:AL$485,Observed!$A$2:$A$485,$A83,Observed!$C$2:$C$485,$C83)),AVERAGEIFS(Observed!AL$2:AL$485,Observed!$A$2:$A$485,$A83,Observed!$C$2:$C$485,$C83),"")</f>
        <v>0.18366666666666667</v>
      </c>
      <c r="AM83" s="25">
        <f>IF(ISNUMBER(AVERAGEIFS(Observed!AM$2:AM$485,Observed!$A$2:$A$485,$A83,Observed!$C$2:$C$485,$C83)),AVERAGEIFS(Observed!AM$2:AM$485,Observed!$A$2:$A$485,$A83,Observed!$C$2:$C$485,$C83),"")</f>
        <v>0.45133333333333336</v>
      </c>
      <c r="AN83" s="25">
        <f>IF(ISNUMBER(AVERAGEIFS(Observed!AN$2:AN$485,Observed!$A$2:$A$485,$A83,Observed!$C$2:$C$485,$C83)),AVERAGEIFS(Observed!AN$2:AN$485,Observed!$A$2:$A$485,$A83,Observed!$C$2:$C$485,$C83),"")</f>
        <v>0.33766666666666662</v>
      </c>
      <c r="AO83" s="25" t="str">
        <f>IF(ISNUMBER(AVERAGEIFS(Observed!AO$2:AO$485,Observed!$A$2:$A$485,$A83,Observed!$C$2:$C$485,$C83)),AVERAGEIFS(Observed!AO$2:AO$485,Observed!$A$2:$A$485,$A83,Observed!$C$2:$C$485,$C83),"")</f>
        <v/>
      </c>
      <c r="AP83" s="25">
        <f>IF(ISNUMBER(AVERAGEIFS(Observed!AP$2:AP$485,Observed!$A$2:$A$485,$A83,Observed!$C$2:$C$485,$C83)),AVERAGEIFS(Observed!AP$2:AP$485,Observed!$A$2:$A$485,$A83,Observed!$C$2:$C$485,$C83),"")</f>
        <v>1.6666666666666668E-3</v>
      </c>
      <c r="AQ83" s="24" t="str">
        <f>IF(ISNUMBER(AVERAGEIFS(Observed!AQ$2:AQ$485,Observed!$A$2:$A$485,$A83,Observed!$C$2:$C$485,$C83)),AVERAGEIFS(Observed!AQ$2:AQ$485,Observed!$A$2:$A$485,$A83,Observed!$C$2:$C$485,$C83),"")</f>
        <v/>
      </c>
      <c r="AR83" s="25" t="str">
        <f>IF(ISNUMBER(AVERAGEIFS(Observed!AR$2:AR$485,Observed!$A$2:$A$485,$A83,Observed!$C$2:$C$485,$C83)),AVERAGEIFS(Observed!AR$2:AR$485,Observed!$A$2:$A$485,$A83,Observed!$C$2:$C$485,$C83),"")</f>
        <v/>
      </c>
      <c r="AS83" s="24" t="str">
        <f>IF(ISNUMBER(AVERAGEIFS(Observed!AS$2:AS$485,Observed!$A$2:$A$485,$A83,Observed!$C$2:$C$485,$C83)),AVERAGEIFS(Observed!AS$2:AS$485,Observed!$A$2:$A$485,$A83,Observed!$C$2:$C$485,$C83),"")</f>
        <v/>
      </c>
      <c r="AT83" s="24" t="str">
        <f>IF(ISNUMBER(AVERAGEIFS(Observed!AT$2:AT$485,Observed!$A$2:$A$485,$A83,Observed!$C$2:$C$485,$C83)),AVERAGEIFS(Observed!AT$2:AT$485,Observed!$A$2:$A$485,$A83,Observed!$C$2:$C$485,$C83),"")</f>
        <v/>
      </c>
      <c r="AU83" s="2">
        <f>COUNTIFS(Observed!$A$2:$A$485,$A83,Observed!$C$2:$C$485,$C83)</f>
        <v>3</v>
      </c>
      <c r="AV83" s="2">
        <f>COUNT(M83:AT83)</f>
        <v>9</v>
      </c>
    </row>
    <row r="84" spans="1:48" x14ac:dyDescent="0.25">
      <c r="A84" s="4" t="s">
        <v>30</v>
      </c>
      <c r="B84" t="s">
        <v>25</v>
      </c>
      <c r="C84" s="3">
        <v>42634</v>
      </c>
      <c r="D84">
        <v>1</v>
      </c>
      <c r="E84">
        <v>350</v>
      </c>
      <c r="G84">
        <v>350</v>
      </c>
      <c r="H84" s="2" t="s">
        <v>52</v>
      </c>
      <c r="I84" s="2" t="s">
        <v>32</v>
      </c>
      <c r="J84">
        <v>14</v>
      </c>
      <c r="K84" s="2" t="s">
        <v>21</v>
      </c>
      <c r="L84" s="23" t="str">
        <f>IF(ISNUMBER(AVERAGEIFS(Observed!L$2:L$485,Observed!$A$2:$A$485,$A84,Observed!$C$2:$C$485,$C84)),AVERAGEIFS(Observed!L$2:L$485,Observed!$A$2:$A$485,$A84,Observed!$C$2:$C$485,$C84),"")</f>
        <v/>
      </c>
      <c r="M84" s="24" t="str">
        <f>IF(ISNUMBER(AVERAGEIFS(Observed!M$2:M$485,Observed!$A$2:$A$485,$A84,Observed!$C$2:$C$485,$C84)),AVERAGEIFS(Observed!M$2:M$485,Observed!$A$2:$A$485,$A84,Observed!$C$2:$C$485,$C84),"")</f>
        <v/>
      </c>
      <c r="N84" s="24">
        <f>IF(ISNUMBER(AVERAGEIFS(Observed!N$2:N$485,Observed!$A$2:$A$485,$A84,Observed!$C$2:$C$485,$C84)),AVERAGEIFS(Observed!N$2:N$485,Observed!$A$2:$A$485,$A84,Observed!$C$2:$C$485,$C84),"")</f>
        <v>142.38333333333333</v>
      </c>
      <c r="O84" s="24">
        <f>IF(ISNUMBER(AVERAGEIFS(Observed!O$2:O$485,Observed!$A$2:$A$485,$A84,Observed!$C$2:$C$485,$C84)),AVERAGEIFS(Observed!O$2:O$485,Observed!$A$2:$A$485,$A84,Observed!$C$2:$C$485,$C84),"")</f>
        <v>142.38333333333333</v>
      </c>
      <c r="P84" s="24">
        <f>IF(ISNUMBER(AVERAGEIFS(Observed!P$2:P$485,Observed!$A$2:$A$485,$A84,Observed!$C$2:$C$485,$C84)),AVERAGEIFS(Observed!P$2:P$485,Observed!$A$2:$A$485,$A84,Observed!$C$2:$C$485,$C84),"")</f>
        <v>239.20333333333329</v>
      </c>
      <c r="Q84" s="25" t="str">
        <f>IF(ISNUMBER(AVERAGEIFS(Observed!Q$2:Q$485,Observed!$A$2:$A$485,$A84,Observed!$C$2:$C$485,$C84)),AVERAGEIFS(Observed!Q$2:Q$485,Observed!$A$2:$A$485,$A84,Observed!$C$2:$C$485,$C84),"")</f>
        <v/>
      </c>
      <c r="R84" s="25" t="str">
        <f>IF(ISNUMBER(AVERAGEIFS(Observed!R$2:R$485,Observed!$A$2:$A$485,$A84,Observed!$C$2:$C$485,$C84)),AVERAGEIFS(Observed!R$2:R$485,Observed!$A$2:$A$485,$A84,Observed!$C$2:$C$485,$C84),"")</f>
        <v/>
      </c>
      <c r="S84" s="25" t="str">
        <f>IF(ISNUMBER(AVERAGEIFS(Observed!S$2:S$485,Observed!$A$2:$A$485,$A84,Observed!$C$2:$C$485,$C84)),AVERAGEIFS(Observed!S$2:S$485,Observed!$A$2:$A$485,$A84,Observed!$C$2:$C$485,$C84),"")</f>
        <v/>
      </c>
      <c r="T84" s="24" t="str">
        <f>IF(ISNUMBER(AVERAGEIFS(Observed!T$2:T$485,Observed!$A$2:$A$485,$A84,Observed!$C$2:$C$485,$C84)),AVERAGEIFS(Observed!T$2:T$485,Observed!$A$2:$A$485,$A84,Observed!$C$2:$C$485,$C84),"")</f>
        <v/>
      </c>
      <c r="U84" s="26" t="str">
        <f>IF(ISNUMBER(AVERAGEIFS(Observed!U$2:U$485,Observed!$A$2:$A$485,$A84,Observed!$C$2:$C$485,$C84)),AVERAGEIFS(Observed!U$2:U$485,Observed!$A$2:$A$485,$A84,Observed!$C$2:$C$485,$C84),"")</f>
        <v/>
      </c>
      <c r="V84" s="26" t="str">
        <f>IF(ISNUMBER(AVERAGEIFS(Observed!V$2:V$485,Observed!$A$2:$A$485,$A84,Observed!$C$2:$C$485,$C84)),AVERAGEIFS(Observed!V$2:V$485,Observed!$A$2:$A$485,$A84,Observed!$C$2:$C$485,$C84),"")</f>
        <v/>
      </c>
      <c r="W84" s="24" t="str">
        <f>IF(ISNUMBER(AVERAGEIFS(Observed!W$2:W$485,Observed!$A$2:$A$485,$A84,Observed!$C$2:$C$485,$C84)),AVERAGEIFS(Observed!W$2:W$485,Observed!$A$2:$A$485,$A84,Observed!$C$2:$C$485,$C84),"")</f>
        <v/>
      </c>
      <c r="X84" s="24" t="str">
        <f>IF(ISNUMBER(AVERAGEIFS(Observed!X$2:X$485,Observed!$A$2:$A$485,$A84,Observed!$C$2:$C$485,$C84)),AVERAGEIFS(Observed!X$2:X$485,Observed!$A$2:$A$485,$A84,Observed!$C$2:$C$485,$C84),"")</f>
        <v/>
      </c>
      <c r="Y84" s="24" t="str">
        <f>IF(ISNUMBER(AVERAGEIFS(Observed!Y$2:Y$485,Observed!$A$2:$A$485,$A84,Observed!$C$2:$C$485,$C84)),AVERAGEIFS(Observed!Y$2:Y$485,Observed!$A$2:$A$485,$A84,Observed!$C$2:$C$485,$C84),"")</f>
        <v/>
      </c>
      <c r="Z84" s="24" t="str">
        <f>IF(ISNUMBER(AVERAGEIFS(Observed!Z$2:Z$485,Observed!$A$2:$A$485,$A84,Observed!$C$2:$C$485,$C84)),AVERAGEIFS(Observed!Z$2:Z$485,Observed!$A$2:$A$485,$A84,Observed!$C$2:$C$485,$C84),"")</f>
        <v/>
      </c>
      <c r="AA84" s="24" t="str">
        <f>IF(ISNUMBER(AVERAGEIFS(Observed!AA$2:AA$485,Observed!$A$2:$A$485,$A84,Observed!$C$2:$C$485,$C84)),AVERAGEIFS(Observed!AA$2:AA$485,Observed!$A$2:$A$485,$A84,Observed!$C$2:$C$485,$C84),"")</f>
        <v/>
      </c>
      <c r="AB84" s="24" t="str">
        <f>IF(ISNUMBER(AVERAGEIFS(Observed!AB$2:AB$485,Observed!$A$2:$A$485,$A84,Observed!$C$2:$C$485,$C84)),AVERAGEIFS(Observed!AB$2:AB$485,Observed!$A$2:$A$485,$A84,Observed!$C$2:$C$485,$C84),"")</f>
        <v/>
      </c>
      <c r="AC84" s="24" t="str">
        <f>IF(ISNUMBER(AVERAGEIFS(Observed!AC$2:AC$485,Observed!$A$2:$A$485,$A84,Observed!$C$2:$C$485,$C84)),AVERAGEIFS(Observed!AC$2:AC$485,Observed!$A$2:$A$485,$A84,Observed!$C$2:$C$485,$C84),"")</f>
        <v/>
      </c>
      <c r="AD84" s="24" t="str">
        <f>IF(ISNUMBER(AVERAGEIFS(Observed!AD$2:AD$485,Observed!$A$2:$A$485,$A84,Observed!$C$2:$C$485,$C84)),AVERAGEIFS(Observed!AD$2:AD$485,Observed!$A$2:$A$485,$A84,Observed!$C$2:$C$485,$C84),"")</f>
        <v/>
      </c>
      <c r="AE84" s="24" t="str">
        <f>IF(ISNUMBER(AVERAGEIFS(Observed!AE$2:AE$485,Observed!$A$2:$A$485,$A84,Observed!$C$2:$C$485,$C84)),AVERAGEIFS(Observed!AE$2:AE$485,Observed!$A$2:$A$485,$A84,Observed!$C$2:$C$485,$C84),"")</f>
        <v/>
      </c>
      <c r="AF84" s="25" t="str">
        <f>IF(ISNUMBER(AVERAGEIFS(Observed!AF$2:AF$485,Observed!$A$2:$A$485,$A84,Observed!$C$2:$C$485,$C84)),AVERAGEIFS(Observed!AF$2:AF$485,Observed!$A$2:$A$485,$A84,Observed!$C$2:$C$485,$C84),"")</f>
        <v/>
      </c>
      <c r="AG84" s="25" t="str">
        <f>IF(ISNUMBER(AVERAGEIFS(Observed!AG$2:AG$485,Observed!$A$2:$A$485,$A84,Observed!$C$2:$C$485,$C84)),AVERAGEIFS(Observed!AG$2:AG$485,Observed!$A$2:$A$485,$A84,Observed!$C$2:$C$485,$C84),"")</f>
        <v/>
      </c>
      <c r="AH84" s="25" t="str">
        <f>IF(ISNUMBER(AVERAGEIFS(Observed!AH$2:AH$485,Observed!$A$2:$A$485,$A84,Observed!$C$2:$C$485,$C84)),AVERAGEIFS(Observed!AH$2:AH$485,Observed!$A$2:$A$485,$A84,Observed!$C$2:$C$485,$C84),"")</f>
        <v/>
      </c>
      <c r="AI84" s="24" t="str">
        <f>IF(ISNUMBER(AVERAGEIFS(Observed!AI$2:AI$485,Observed!$A$2:$A$485,$A84,Observed!$C$2:$C$485,$C84)),AVERAGEIFS(Observed!AI$2:AI$485,Observed!$A$2:$A$485,$A84,Observed!$C$2:$C$485,$C84),"")</f>
        <v/>
      </c>
      <c r="AJ84" s="25">
        <f>IF(ISNUMBER(AVERAGEIFS(Observed!AJ$2:AJ$485,Observed!$A$2:$A$485,$A84,Observed!$C$2:$C$485,$C84)),AVERAGEIFS(Observed!AJ$2:AJ$485,Observed!$A$2:$A$485,$A84,Observed!$C$2:$C$485,$C84),"")</f>
        <v>7.5999999999999998E-2</v>
      </c>
      <c r="AK84" s="25" t="str">
        <f>IF(ISNUMBER(AVERAGEIFS(Observed!AK$2:AK$485,Observed!$A$2:$A$485,$A84,Observed!$C$2:$C$485,$C84)),AVERAGEIFS(Observed!AK$2:AK$485,Observed!$A$2:$A$485,$A84,Observed!$C$2:$C$485,$C84),"")</f>
        <v/>
      </c>
      <c r="AL84" s="25">
        <f>IF(ISNUMBER(AVERAGEIFS(Observed!AL$2:AL$485,Observed!$A$2:$A$485,$A84,Observed!$C$2:$C$485,$C84)),AVERAGEIFS(Observed!AL$2:AL$485,Observed!$A$2:$A$485,$A84,Observed!$C$2:$C$485,$C84),"")</f>
        <v>0.27833333333333338</v>
      </c>
      <c r="AM84" s="25">
        <f>IF(ISNUMBER(AVERAGEIFS(Observed!AM$2:AM$485,Observed!$A$2:$A$485,$A84,Observed!$C$2:$C$485,$C84)),AVERAGEIFS(Observed!AM$2:AM$485,Observed!$A$2:$A$485,$A84,Observed!$C$2:$C$485,$C84),"")</f>
        <v>0.35300000000000004</v>
      </c>
      <c r="AN84" s="25">
        <f>IF(ISNUMBER(AVERAGEIFS(Observed!AN$2:AN$485,Observed!$A$2:$A$485,$A84,Observed!$C$2:$C$485,$C84)),AVERAGEIFS(Observed!AN$2:AN$485,Observed!$A$2:$A$485,$A84,Observed!$C$2:$C$485,$C84),"")</f>
        <v>0.28100000000000003</v>
      </c>
      <c r="AO84" s="25" t="str">
        <f>IF(ISNUMBER(AVERAGEIFS(Observed!AO$2:AO$485,Observed!$A$2:$A$485,$A84,Observed!$C$2:$C$485,$C84)),AVERAGEIFS(Observed!AO$2:AO$485,Observed!$A$2:$A$485,$A84,Observed!$C$2:$C$485,$C84),"")</f>
        <v/>
      </c>
      <c r="AP84" s="25">
        <f>IF(ISNUMBER(AVERAGEIFS(Observed!AP$2:AP$485,Observed!$A$2:$A$485,$A84,Observed!$C$2:$C$485,$C84)),AVERAGEIFS(Observed!AP$2:AP$485,Observed!$A$2:$A$485,$A84,Observed!$C$2:$C$485,$C84),"")</f>
        <v>1.1000000000000001E-2</v>
      </c>
      <c r="AQ84" s="24" t="str">
        <f>IF(ISNUMBER(AVERAGEIFS(Observed!AQ$2:AQ$485,Observed!$A$2:$A$485,$A84,Observed!$C$2:$C$485,$C84)),AVERAGEIFS(Observed!AQ$2:AQ$485,Observed!$A$2:$A$485,$A84,Observed!$C$2:$C$485,$C84),"")</f>
        <v/>
      </c>
      <c r="AR84" s="25" t="str">
        <f>IF(ISNUMBER(AVERAGEIFS(Observed!AR$2:AR$485,Observed!$A$2:$A$485,$A84,Observed!$C$2:$C$485,$C84)),AVERAGEIFS(Observed!AR$2:AR$485,Observed!$A$2:$A$485,$A84,Observed!$C$2:$C$485,$C84),"")</f>
        <v/>
      </c>
      <c r="AS84" s="24" t="str">
        <f>IF(ISNUMBER(AVERAGEIFS(Observed!AS$2:AS$485,Observed!$A$2:$A$485,$A84,Observed!$C$2:$C$485,$C84)),AVERAGEIFS(Observed!AS$2:AS$485,Observed!$A$2:$A$485,$A84,Observed!$C$2:$C$485,$C84),"")</f>
        <v/>
      </c>
      <c r="AT84" s="24" t="str">
        <f>IF(ISNUMBER(AVERAGEIFS(Observed!AT$2:AT$485,Observed!$A$2:$A$485,$A84,Observed!$C$2:$C$485,$C84)),AVERAGEIFS(Observed!AT$2:AT$485,Observed!$A$2:$A$485,$A84,Observed!$C$2:$C$485,$C84),"")</f>
        <v/>
      </c>
      <c r="AU84" s="2">
        <f>COUNTIFS(Observed!$A$2:$A$485,$A84,Observed!$C$2:$C$485,$C84)</f>
        <v>3</v>
      </c>
      <c r="AV84" s="2">
        <f>COUNT(M84:AT84)</f>
        <v>8</v>
      </c>
    </row>
    <row r="85" spans="1:48" x14ac:dyDescent="0.25">
      <c r="A85" s="4" t="s">
        <v>29</v>
      </c>
      <c r="B85" t="s">
        <v>25</v>
      </c>
      <c r="C85" s="3">
        <v>42634</v>
      </c>
      <c r="D85">
        <v>1</v>
      </c>
      <c r="E85">
        <v>500</v>
      </c>
      <c r="G85">
        <v>500</v>
      </c>
      <c r="H85" s="2" t="s">
        <v>52</v>
      </c>
      <c r="I85" s="2" t="s">
        <v>32</v>
      </c>
      <c r="J85">
        <v>14</v>
      </c>
      <c r="K85" s="2" t="s">
        <v>21</v>
      </c>
      <c r="L85" s="23" t="str">
        <f>IF(ISNUMBER(AVERAGEIFS(Observed!L$2:L$485,Observed!$A$2:$A$485,$A85,Observed!$C$2:$C$485,$C85)),AVERAGEIFS(Observed!L$2:L$485,Observed!$A$2:$A$485,$A85,Observed!$C$2:$C$485,$C85),"")</f>
        <v/>
      </c>
      <c r="M85" s="24" t="str">
        <f>IF(ISNUMBER(AVERAGEIFS(Observed!M$2:M$485,Observed!$A$2:$A$485,$A85,Observed!$C$2:$C$485,$C85)),AVERAGEIFS(Observed!M$2:M$485,Observed!$A$2:$A$485,$A85,Observed!$C$2:$C$485,$C85),"")</f>
        <v/>
      </c>
      <c r="N85" s="24">
        <f>IF(ISNUMBER(AVERAGEIFS(Observed!N$2:N$485,Observed!$A$2:$A$485,$A85,Observed!$C$2:$C$485,$C85)),AVERAGEIFS(Observed!N$2:N$485,Observed!$A$2:$A$485,$A85,Observed!$C$2:$C$485,$C85),"")</f>
        <v>137.12333333333333</v>
      </c>
      <c r="O85" s="24">
        <f>IF(ISNUMBER(AVERAGEIFS(Observed!O$2:O$485,Observed!$A$2:$A$485,$A85,Observed!$C$2:$C$485,$C85)),AVERAGEIFS(Observed!O$2:O$485,Observed!$A$2:$A$485,$A85,Observed!$C$2:$C$485,$C85),"")</f>
        <v>137.12333333333333</v>
      </c>
      <c r="P85" s="24">
        <f>IF(ISNUMBER(AVERAGEIFS(Observed!P$2:P$485,Observed!$A$2:$A$485,$A85,Observed!$C$2:$C$485,$C85)),AVERAGEIFS(Observed!P$2:P$485,Observed!$A$2:$A$485,$A85,Observed!$C$2:$C$485,$C85),"")</f>
        <v>231.84</v>
      </c>
      <c r="Q85" s="25" t="str">
        <f>IF(ISNUMBER(AVERAGEIFS(Observed!Q$2:Q$485,Observed!$A$2:$A$485,$A85,Observed!$C$2:$C$485,$C85)),AVERAGEIFS(Observed!Q$2:Q$485,Observed!$A$2:$A$485,$A85,Observed!$C$2:$C$485,$C85),"")</f>
        <v/>
      </c>
      <c r="R85" s="25" t="str">
        <f>IF(ISNUMBER(AVERAGEIFS(Observed!R$2:R$485,Observed!$A$2:$A$485,$A85,Observed!$C$2:$C$485,$C85)),AVERAGEIFS(Observed!R$2:R$485,Observed!$A$2:$A$485,$A85,Observed!$C$2:$C$485,$C85),"")</f>
        <v/>
      </c>
      <c r="S85" s="25" t="str">
        <f>IF(ISNUMBER(AVERAGEIFS(Observed!S$2:S$485,Observed!$A$2:$A$485,$A85,Observed!$C$2:$C$485,$C85)),AVERAGEIFS(Observed!S$2:S$485,Observed!$A$2:$A$485,$A85,Observed!$C$2:$C$485,$C85),"")</f>
        <v/>
      </c>
      <c r="T85" s="24" t="str">
        <f>IF(ISNUMBER(AVERAGEIFS(Observed!T$2:T$485,Observed!$A$2:$A$485,$A85,Observed!$C$2:$C$485,$C85)),AVERAGEIFS(Observed!T$2:T$485,Observed!$A$2:$A$485,$A85,Observed!$C$2:$C$485,$C85),"")</f>
        <v/>
      </c>
      <c r="U85" s="26" t="str">
        <f>IF(ISNUMBER(AVERAGEIFS(Observed!U$2:U$485,Observed!$A$2:$A$485,$A85,Observed!$C$2:$C$485,$C85)),AVERAGEIFS(Observed!U$2:U$485,Observed!$A$2:$A$485,$A85,Observed!$C$2:$C$485,$C85),"")</f>
        <v/>
      </c>
      <c r="V85" s="26" t="str">
        <f>IF(ISNUMBER(AVERAGEIFS(Observed!V$2:V$485,Observed!$A$2:$A$485,$A85,Observed!$C$2:$C$485,$C85)),AVERAGEIFS(Observed!V$2:V$485,Observed!$A$2:$A$485,$A85,Observed!$C$2:$C$485,$C85),"")</f>
        <v/>
      </c>
      <c r="W85" s="24" t="str">
        <f>IF(ISNUMBER(AVERAGEIFS(Observed!W$2:W$485,Observed!$A$2:$A$485,$A85,Observed!$C$2:$C$485,$C85)),AVERAGEIFS(Observed!W$2:W$485,Observed!$A$2:$A$485,$A85,Observed!$C$2:$C$485,$C85),"")</f>
        <v/>
      </c>
      <c r="X85" s="24" t="str">
        <f>IF(ISNUMBER(AVERAGEIFS(Observed!X$2:X$485,Observed!$A$2:$A$485,$A85,Observed!$C$2:$C$485,$C85)),AVERAGEIFS(Observed!X$2:X$485,Observed!$A$2:$A$485,$A85,Observed!$C$2:$C$485,$C85),"")</f>
        <v/>
      </c>
      <c r="Y85" s="24" t="str">
        <f>IF(ISNUMBER(AVERAGEIFS(Observed!Y$2:Y$485,Observed!$A$2:$A$485,$A85,Observed!$C$2:$C$485,$C85)),AVERAGEIFS(Observed!Y$2:Y$485,Observed!$A$2:$A$485,$A85,Observed!$C$2:$C$485,$C85),"")</f>
        <v/>
      </c>
      <c r="Z85" s="24" t="str">
        <f>IF(ISNUMBER(AVERAGEIFS(Observed!Z$2:Z$485,Observed!$A$2:$A$485,$A85,Observed!$C$2:$C$485,$C85)),AVERAGEIFS(Observed!Z$2:Z$485,Observed!$A$2:$A$485,$A85,Observed!$C$2:$C$485,$C85),"")</f>
        <v/>
      </c>
      <c r="AA85" s="24" t="str">
        <f>IF(ISNUMBER(AVERAGEIFS(Observed!AA$2:AA$485,Observed!$A$2:$A$485,$A85,Observed!$C$2:$C$485,$C85)),AVERAGEIFS(Observed!AA$2:AA$485,Observed!$A$2:$A$485,$A85,Observed!$C$2:$C$485,$C85),"")</f>
        <v/>
      </c>
      <c r="AB85" s="24" t="str">
        <f>IF(ISNUMBER(AVERAGEIFS(Observed!AB$2:AB$485,Observed!$A$2:$A$485,$A85,Observed!$C$2:$C$485,$C85)),AVERAGEIFS(Observed!AB$2:AB$485,Observed!$A$2:$A$485,$A85,Observed!$C$2:$C$485,$C85),"")</f>
        <v/>
      </c>
      <c r="AC85" s="24" t="str">
        <f>IF(ISNUMBER(AVERAGEIFS(Observed!AC$2:AC$485,Observed!$A$2:$A$485,$A85,Observed!$C$2:$C$485,$C85)),AVERAGEIFS(Observed!AC$2:AC$485,Observed!$A$2:$A$485,$A85,Observed!$C$2:$C$485,$C85),"")</f>
        <v/>
      </c>
      <c r="AD85" s="24" t="str">
        <f>IF(ISNUMBER(AVERAGEIFS(Observed!AD$2:AD$485,Observed!$A$2:$A$485,$A85,Observed!$C$2:$C$485,$C85)),AVERAGEIFS(Observed!AD$2:AD$485,Observed!$A$2:$A$485,$A85,Observed!$C$2:$C$485,$C85),"")</f>
        <v/>
      </c>
      <c r="AE85" s="24" t="str">
        <f>IF(ISNUMBER(AVERAGEIFS(Observed!AE$2:AE$485,Observed!$A$2:$A$485,$A85,Observed!$C$2:$C$485,$C85)),AVERAGEIFS(Observed!AE$2:AE$485,Observed!$A$2:$A$485,$A85,Observed!$C$2:$C$485,$C85),"")</f>
        <v/>
      </c>
      <c r="AF85" s="25" t="str">
        <f>IF(ISNUMBER(AVERAGEIFS(Observed!AF$2:AF$485,Observed!$A$2:$A$485,$A85,Observed!$C$2:$C$485,$C85)),AVERAGEIFS(Observed!AF$2:AF$485,Observed!$A$2:$A$485,$A85,Observed!$C$2:$C$485,$C85),"")</f>
        <v/>
      </c>
      <c r="AG85" s="25" t="str">
        <f>IF(ISNUMBER(AVERAGEIFS(Observed!AG$2:AG$485,Observed!$A$2:$A$485,$A85,Observed!$C$2:$C$485,$C85)),AVERAGEIFS(Observed!AG$2:AG$485,Observed!$A$2:$A$485,$A85,Observed!$C$2:$C$485,$C85),"")</f>
        <v/>
      </c>
      <c r="AH85" s="25" t="str">
        <f>IF(ISNUMBER(AVERAGEIFS(Observed!AH$2:AH$485,Observed!$A$2:$A$485,$A85,Observed!$C$2:$C$485,$C85)),AVERAGEIFS(Observed!AH$2:AH$485,Observed!$A$2:$A$485,$A85,Observed!$C$2:$C$485,$C85),"")</f>
        <v/>
      </c>
      <c r="AI85" s="24" t="str">
        <f>IF(ISNUMBER(AVERAGEIFS(Observed!AI$2:AI$485,Observed!$A$2:$A$485,$A85,Observed!$C$2:$C$485,$C85)),AVERAGEIFS(Observed!AI$2:AI$485,Observed!$A$2:$A$485,$A85,Observed!$C$2:$C$485,$C85),"")</f>
        <v/>
      </c>
      <c r="AJ85" s="25">
        <f>IF(ISNUMBER(AVERAGEIFS(Observed!AJ$2:AJ$485,Observed!$A$2:$A$485,$A85,Observed!$C$2:$C$485,$C85)),AVERAGEIFS(Observed!AJ$2:AJ$485,Observed!$A$2:$A$485,$A85,Observed!$C$2:$C$485,$C85),"")</f>
        <v>0.13666666666666669</v>
      </c>
      <c r="AK85" s="25">
        <f>IF(ISNUMBER(AVERAGEIFS(Observed!AK$2:AK$485,Observed!$A$2:$A$485,$A85,Observed!$C$2:$C$485,$C85)),AVERAGEIFS(Observed!AK$2:AK$485,Observed!$A$2:$A$485,$A85,Observed!$C$2:$C$485,$C85),"")</f>
        <v>1E-3</v>
      </c>
      <c r="AL85" s="25">
        <f>IF(ISNUMBER(AVERAGEIFS(Observed!AL$2:AL$485,Observed!$A$2:$A$485,$A85,Observed!$C$2:$C$485,$C85)),AVERAGEIFS(Observed!AL$2:AL$485,Observed!$A$2:$A$485,$A85,Observed!$C$2:$C$485,$C85),"")</f>
        <v>0.13100000000000001</v>
      </c>
      <c r="AM85" s="25">
        <f>IF(ISNUMBER(AVERAGEIFS(Observed!AM$2:AM$485,Observed!$A$2:$A$485,$A85,Observed!$C$2:$C$485,$C85)),AVERAGEIFS(Observed!AM$2:AM$485,Observed!$A$2:$A$485,$A85,Observed!$C$2:$C$485,$C85),"")</f>
        <v>0.37600000000000006</v>
      </c>
      <c r="AN85" s="25">
        <f>IF(ISNUMBER(AVERAGEIFS(Observed!AN$2:AN$485,Observed!$A$2:$A$485,$A85,Observed!$C$2:$C$485,$C85)),AVERAGEIFS(Observed!AN$2:AN$485,Observed!$A$2:$A$485,$A85,Observed!$C$2:$C$485,$C85),"")</f>
        <v>0.3056666666666667</v>
      </c>
      <c r="AO85" s="25" t="str">
        <f>IF(ISNUMBER(AVERAGEIFS(Observed!AO$2:AO$485,Observed!$A$2:$A$485,$A85,Observed!$C$2:$C$485,$C85)),AVERAGEIFS(Observed!AO$2:AO$485,Observed!$A$2:$A$485,$A85,Observed!$C$2:$C$485,$C85),"")</f>
        <v/>
      </c>
      <c r="AP85" s="25">
        <f>IF(ISNUMBER(AVERAGEIFS(Observed!AP$2:AP$485,Observed!$A$2:$A$485,$A85,Observed!$C$2:$C$485,$C85)),AVERAGEIFS(Observed!AP$2:AP$485,Observed!$A$2:$A$485,$A85,Observed!$C$2:$C$485,$C85),"")</f>
        <v>4.9000000000000009E-2</v>
      </c>
      <c r="AQ85" s="24" t="str">
        <f>IF(ISNUMBER(AVERAGEIFS(Observed!AQ$2:AQ$485,Observed!$A$2:$A$485,$A85,Observed!$C$2:$C$485,$C85)),AVERAGEIFS(Observed!AQ$2:AQ$485,Observed!$A$2:$A$485,$A85,Observed!$C$2:$C$485,$C85),"")</f>
        <v/>
      </c>
      <c r="AR85" s="25" t="str">
        <f>IF(ISNUMBER(AVERAGEIFS(Observed!AR$2:AR$485,Observed!$A$2:$A$485,$A85,Observed!$C$2:$C$485,$C85)),AVERAGEIFS(Observed!AR$2:AR$485,Observed!$A$2:$A$485,$A85,Observed!$C$2:$C$485,$C85),"")</f>
        <v/>
      </c>
      <c r="AS85" s="24" t="str">
        <f>IF(ISNUMBER(AVERAGEIFS(Observed!AS$2:AS$485,Observed!$A$2:$A$485,$A85,Observed!$C$2:$C$485,$C85)),AVERAGEIFS(Observed!AS$2:AS$485,Observed!$A$2:$A$485,$A85,Observed!$C$2:$C$485,$C85),"")</f>
        <v/>
      </c>
      <c r="AT85" s="24" t="str">
        <f>IF(ISNUMBER(AVERAGEIFS(Observed!AT$2:AT$485,Observed!$A$2:$A$485,$A85,Observed!$C$2:$C$485,$C85)),AVERAGEIFS(Observed!AT$2:AT$485,Observed!$A$2:$A$485,$A85,Observed!$C$2:$C$485,$C85),"")</f>
        <v/>
      </c>
      <c r="AU85" s="2">
        <f>COUNTIFS(Observed!$A$2:$A$485,$A85,Observed!$C$2:$C$485,$C85)</f>
        <v>3</v>
      </c>
      <c r="AV85" s="2">
        <f>COUNT(M85:AT85)</f>
        <v>9</v>
      </c>
    </row>
    <row r="86" spans="1:48" x14ac:dyDescent="0.25">
      <c r="A86" s="4" t="s">
        <v>26</v>
      </c>
      <c r="B86" t="s">
        <v>25</v>
      </c>
      <c r="C86" s="3">
        <v>42669</v>
      </c>
      <c r="D86">
        <v>1</v>
      </c>
      <c r="E86">
        <v>0</v>
      </c>
      <c r="G86">
        <v>0</v>
      </c>
      <c r="H86" s="2" t="s">
        <v>52</v>
      </c>
      <c r="I86" s="2" t="s">
        <v>32</v>
      </c>
      <c r="J86">
        <v>15</v>
      </c>
      <c r="K86" s="2" t="s">
        <v>21</v>
      </c>
      <c r="L86" s="23" t="str">
        <f>IF(ISNUMBER(AVERAGEIFS(Observed!L$2:L$485,Observed!$A$2:$A$485,$A86,Observed!$C$2:$C$485,$C86)),AVERAGEIFS(Observed!L$2:L$485,Observed!$A$2:$A$485,$A86,Observed!$C$2:$C$485,$C86),"")</f>
        <v/>
      </c>
      <c r="M86" s="24" t="str">
        <f>IF(ISNUMBER(AVERAGEIFS(Observed!M$2:M$485,Observed!$A$2:$A$485,$A86,Observed!$C$2:$C$485,$C86)),AVERAGEIFS(Observed!M$2:M$485,Observed!$A$2:$A$485,$A86,Observed!$C$2:$C$485,$C86),"")</f>
        <v/>
      </c>
      <c r="N86" s="24">
        <f>IF(ISNUMBER(AVERAGEIFS(Observed!N$2:N$485,Observed!$A$2:$A$485,$A86,Observed!$C$2:$C$485,$C86)),AVERAGEIFS(Observed!N$2:N$485,Observed!$A$2:$A$485,$A86,Observed!$C$2:$C$485,$C86),"")</f>
        <v>208.65</v>
      </c>
      <c r="O86" s="24">
        <f>IF(ISNUMBER(AVERAGEIFS(Observed!O$2:O$485,Observed!$A$2:$A$485,$A86,Observed!$C$2:$C$485,$C86)),AVERAGEIFS(Observed!O$2:O$485,Observed!$A$2:$A$485,$A86,Observed!$C$2:$C$485,$C86),"")</f>
        <v>208.65</v>
      </c>
      <c r="P86" s="24">
        <f>IF(ISNUMBER(AVERAGEIFS(Observed!P$2:P$485,Observed!$A$2:$A$485,$A86,Observed!$C$2:$C$485,$C86)),AVERAGEIFS(Observed!P$2:P$485,Observed!$A$2:$A$485,$A86,Observed!$C$2:$C$485,$C86),"")</f>
        <v>357.99</v>
      </c>
      <c r="Q86" s="25" t="str">
        <f>IF(ISNUMBER(AVERAGEIFS(Observed!Q$2:Q$485,Observed!$A$2:$A$485,$A86,Observed!$C$2:$C$485,$C86)),AVERAGEIFS(Observed!Q$2:Q$485,Observed!$A$2:$A$485,$A86,Observed!$C$2:$C$485,$C86),"")</f>
        <v/>
      </c>
      <c r="R86" s="25" t="str">
        <f>IF(ISNUMBER(AVERAGEIFS(Observed!R$2:R$485,Observed!$A$2:$A$485,$A86,Observed!$C$2:$C$485,$C86)),AVERAGEIFS(Observed!R$2:R$485,Observed!$A$2:$A$485,$A86,Observed!$C$2:$C$485,$C86),"")</f>
        <v/>
      </c>
      <c r="S86" s="25" t="str">
        <f>IF(ISNUMBER(AVERAGEIFS(Observed!S$2:S$485,Observed!$A$2:$A$485,$A86,Observed!$C$2:$C$485,$C86)),AVERAGEIFS(Observed!S$2:S$485,Observed!$A$2:$A$485,$A86,Observed!$C$2:$C$485,$C86),"")</f>
        <v/>
      </c>
      <c r="T86" s="24" t="str">
        <f>IF(ISNUMBER(AVERAGEIFS(Observed!T$2:T$485,Observed!$A$2:$A$485,$A86,Observed!$C$2:$C$485,$C86)),AVERAGEIFS(Observed!T$2:T$485,Observed!$A$2:$A$485,$A86,Observed!$C$2:$C$485,$C86),"")</f>
        <v/>
      </c>
      <c r="U86" s="26" t="str">
        <f>IF(ISNUMBER(AVERAGEIFS(Observed!U$2:U$485,Observed!$A$2:$A$485,$A86,Observed!$C$2:$C$485,$C86)),AVERAGEIFS(Observed!U$2:U$485,Observed!$A$2:$A$485,$A86,Observed!$C$2:$C$485,$C86),"")</f>
        <v/>
      </c>
      <c r="V86" s="26" t="str">
        <f>IF(ISNUMBER(AVERAGEIFS(Observed!V$2:V$485,Observed!$A$2:$A$485,$A86,Observed!$C$2:$C$485,$C86)),AVERAGEIFS(Observed!V$2:V$485,Observed!$A$2:$A$485,$A86,Observed!$C$2:$C$485,$C86),"")</f>
        <v/>
      </c>
      <c r="W86" s="24" t="str">
        <f>IF(ISNUMBER(AVERAGEIFS(Observed!W$2:W$485,Observed!$A$2:$A$485,$A86,Observed!$C$2:$C$485,$C86)),AVERAGEIFS(Observed!W$2:W$485,Observed!$A$2:$A$485,$A86,Observed!$C$2:$C$485,$C86),"")</f>
        <v/>
      </c>
      <c r="X86" s="24" t="str">
        <f>IF(ISNUMBER(AVERAGEIFS(Observed!X$2:X$485,Observed!$A$2:$A$485,$A86,Observed!$C$2:$C$485,$C86)),AVERAGEIFS(Observed!X$2:X$485,Observed!$A$2:$A$485,$A86,Observed!$C$2:$C$485,$C86),"")</f>
        <v/>
      </c>
      <c r="Y86" s="24" t="str">
        <f>IF(ISNUMBER(AVERAGEIFS(Observed!Y$2:Y$485,Observed!$A$2:$A$485,$A86,Observed!$C$2:$C$485,$C86)),AVERAGEIFS(Observed!Y$2:Y$485,Observed!$A$2:$A$485,$A86,Observed!$C$2:$C$485,$C86),"")</f>
        <v/>
      </c>
      <c r="Z86" s="24" t="str">
        <f>IF(ISNUMBER(AVERAGEIFS(Observed!Z$2:Z$485,Observed!$A$2:$A$485,$A86,Observed!$C$2:$C$485,$C86)),AVERAGEIFS(Observed!Z$2:Z$485,Observed!$A$2:$A$485,$A86,Observed!$C$2:$C$485,$C86),"")</f>
        <v/>
      </c>
      <c r="AA86" s="24" t="str">
        <f>IF(ISNUMBER(AVERAGEIFS(Observed!AA$2:AA$485,Observed!$A$2:$A$485,$A86,Observed!$C$2:$C$485,$C86)),AVERAGEIFS(Observed!AA$2:AA$485,Observed!$A$2:$A$485,$A86,Observed!$C$2:$C$485,$C86),"")</f>
        <v/>
      </c>
      <c r="AB86" s="24" t="str">
        <f>IF(ISNUMBER(AVERAGEIFS(Observed!AB$2:AB$485,Observed!$A$2:$A$485,$A86,Observed!$C$2:$C$485,$C86)),AVERAGEIFS(Observed!AB$2:AB$485,Observed!$A$2:$A$485,$A86,Observed!$C$2:$C$485,$C86),"")</f>
        <v/>
      </c>
      <c r="AC86" s="24" t="str">
        <f>IF(ISNUMBER(AVERAGEIFS(Observed!AC$2:AC$485,Observed!$A$2:$A$485,$A86,Observed!$C$2:$C$485,$C86)),AVERAGEIFS(Observed!AC$2:AC$485,Observed!$A$2:$A$485,$A86,Observed!$C$2:$C$485,$C86),"")</f>
        <v/>
      </c>
      <c r="AD86" s="24" t="str">
        <f>IF(ISNUMBER(AVERAGEIFS(Observed!AD$2:AD$485,Observed!$A$2:$A$485,$A86,Observed!$C$2:$C$485,$C86)),AVERAGEIFS(Observed!AD$2:AD$485,Observed!$A$2:$A$485,$A86,Observed!$C$2:$C$485,$C86),"")</f>
        <v/>
      </c>
      <c r="AE86" s="24" t="str">
        <f>IF(ISNUMBER(AVERAGEIFS(Observed!AE$2:AE$485,Observed!$A$2:$A$485,$A86,Observed!$C$2:$C$485,$C86)),AVERAGEIFS(Observed!AE$2:AE$485,Observed!$A$2:$A$485,$A86,Observed!$C$2:$C$485,$C86),"")</f>
        <v/>
      </c>
      <c r="AF86" s="25" t="str">
        <f>IF(ISNUMBER(AVERAGEIFS(Observed!AF$2:AF$485,Observed!$A$2:$A$485,$A86,Observed!$C$2:$C$485,$C86)),AVERAGEIFS(Observed!AF$2:AF$485,Observed!$A$2:$A$485,$A86,Observed!$C$2:$C$485,$C86),"")</f>
        <v/>
      </c>
      <c r="AG86" s="25" t="str">
        <f>IF(ISNUMBER(AVERAGEIFS(Observed!AG$2:AG$485,Observed!$A$2:$A$485,$A86,Observed!$C$2:$C$485,$C86)),AVERAGEIFS(Observed!AG$2:AG$485,Observed!$A$2:$A$485,$A86,Observed!$C$2:$C$485,$C86),"")</f>
        <v/>
      </c>
      <c r="AH86" s="25" t="str">
        <f>IF(ISNUMBER(AVERAGEIFS(Observed!AH$2:AH$485,Observed!$A$2:$A$485,$A86,Observed!$C$2:$C$485,$C86)),AVERAGEIFS(Observed!AH$2:AH$485,Observed!$A$2:$A$485,$A86,Observed!$C$2:$C$485,$C86),"")</f>
        <v/>
      </c>
      <c r="AI86" s="24" t="str">
        <f>IF(ISNUMBER(AVERAGEIFS(Observed!AI$2:AI$485,Observed!$A$2:$A$485,$A86,Observed!$C$2:$C$485,$C86)),AVERAGEIFS(Observed!AI$2:AI$485,Observed!$A$2:$A$485,$A86,Observed!$C$2:$C$485,$C86),"")</f>
        <v/>
      </c>
      <c r="AJ86" s="25">
        <f>IF(ISNUMBER(AVERAGEIFS(Observed!AJ$2:AJ$485,Observed!$A$2:$A$485,$A86,Observed!$C$2:$C$485,$C86)),AVERAGEIFS(Observed!AJ$2:AJ$485,Observed!$A$2:$A$485,$A86,Observed!$C$2:$C$485,$C86),"")</f>
        <v>6.6333333333333341E-2</v>
      </c>
      <c r="AK86" s="25">
        <f>IF(ISNUMBER(AVERAGEIFS(Observed!AK$2:AK$485,Observed!$A$2:$A$485,$A86,Observed!$C$2:$C$485,$C86)),AVERAGEIFS(Observed!AK$2:AK$485,Observed!$A$2:$A$485,$A86,Observed!$C$2:$C$485,$C86),"")</f>
        <v>3.3999999999999996E-2</v>
      </c>
      <c r="AL86" s="25">
        <f>IF(ISNUMBER(AVERAGEIFS(Observed!AL$2:AL$485,Observed!$A$2:$A$485,$A86,Observed!$C$2:$C$485,$C86)),AVERAGEIFS(Observed!AL$2:AL$485,Observed!$A$2:$A$485,$A86,Observed!$C$2:$C$485,$C86),"")</f>
        <v>0.13800000000000001</v>
      </c>
      <c r="AM86" s="25">
        <f>IF(ISNUMBER(AVERAGEIFS(Observed!AM$2:AM$485,Observed!$A$2:$A$485,$A86,Observed!$C$2:$C$485,$C86)),AVERAGEIFS(Observed!AM$2:AM$485,Observed!$A$2:$A$485,$A86,Observed!$C$2:$C$485,$C86),"")</f>
        <v>0.28133333333333332</v>
      </c>
      <c r="AN86" s="25">
        <f>IF(ISNUMBER(AVERAGEIFS(Observed!AN$2:AN$485,Observed!$A$2:$A$485,$A86,Observed!$C$2:$C$485,$C86)),AVERAGEIFS(Observed!AN$2:AN$485,Observed!$A$2:$A$485,$A86,Observed!$C$2:$C$485,$C86),"")</f>
        <v>0.44166666666666671</v>
      </c>
      <c r="AO86" s="25" t="str">
        <f>IF(ISNUMBER(AVERAGEIFS(Observed!AO$2:AO$485,Observed!$A$2:$A$485,$A86,Observed!$C$2:$C$485,$C86)),AVERAGEIFS(Observed!AO$2:AO$485,Observed!$A$2:$A$485,$A86,Observed!$C$2:$C$485,$C86),"")</f>
        <v/>
      </c>
      <c r="AP86" s="25">
        <f>IF(ISNUMBER(AVERAGEIFS(Observed!AP$2:AP$485,Observed!$A$2:$A$485,$A86,Observed!$C$2:$C$485,$C86)),AVERAGEIFS(Observed!AP$2:AP$485,Observed!$A$2:$A$485,$A86,Observed!$C$2:$C$485,$C86),"")</f>
        <v>3.1666666666666669E-2</v>
      </c>
      <c r="AQ86" s="24" t="str">
        <f>IF(ISNUMBER(AVERAGEIFS(Observed!AQ$2:AQ$485,Observed!$A$2:$A$485,$A86,Observed!$C$2:$C$485,$C86)),AVERAGEIFS(Observed!AQ$2:AQ$485,Observed!$A$2:$A$485,$A86,Observed!$C$2:$C$485,$C86),"")</f>
        <v/>
      </c>
      <c r="AR86" s="25" t="str">
        <f>IF(ISNUMBER(AVERAGEIFS(Observed!AR$2:AR$485,Observed!$A$2:$A$485,$A86,Observed!$C$2:$C$485,$C86)),AVERAGEIFS(Observed!AR$2:AR$485,Observed!$A$2:$A$485,$A86,Observed!$C$2:$C$485,$C86),"")</f>
        <v/>
      </c>
      <c r="AS86" s="24" t="str">
        <f>IF(ISNUMBER(AVERAGEIFS(Observed!AS$2:AS$485,Observed!$A$2:$A$485,$A86,Observed!$C$2:$C$485,$C86)),AVERAGEIFS(Observed!AS$2:AS$485,Observed!$A$2:$A$485,$A86,Observed!$C$2:$C$485,$C86),"")</f>
        <v/>
      </c>
      <c r="AT86" s="24" t="str">
        <f>IF(ISNUMBER(AVERAGEIFS(Observed!AT$2:AT$485,Observed!$A$2:$A$485,$A86,Observed!$C$2:$C$485,$C86)),AVERAGEIFS(Observed!AT$2:AT$485,Observed!$A$2:$A$485,$A86,Observed!$C$2:$C$485,$C86),"")</f>
        <v/>
      </c>
      <c r="AU86" s="2">
        <f>COUNTIFS(Observed!$A$2:$A$485,$A86,Observed!$C$2:$C$485,$C86)</f>
        <v>3</v>
      </c>
      <c r="AV86" s="2">
        <f>COUNT(M86:AT86)</f>
        <v>9</v>
      </c>
    </row>
    <row r="87" spans="1:48" x14ac:dyDescent="0.25">
      <c r="A87" s="4" t="s">
        <v>28</v>
      </c>
      <c r="B87" t="s">
        <v>25</v>
      </c>
      <c r="C87" s="3">
        <v>42669</v>
      </c>
      <c r="D87">
        <v>1</v>
      </c>
      <c r="E87">
        <v>50</v>
      </c>
      <c r="G87">
        <v>50</v>
      </c>
      <c r="H87" s="2" t="s">
        <v>52</v>
      </c>
      <c r="I87" s="2" t="s">
        <v>32</v>
      </c>
      <c r="J87">
        <v>15</v>
      </c>
      <c r="K87" s="2" t="s">
        <v>21</v>
      </c>
      <c r="L87" s="23" t="str">
        <f>IF(ISNUMBER(AVERAGEIFS(Observed!L$2:L$485,Observed!$A$2:$A$485,$A87,Observed!$C$2:$C$485,$C87)),AVERAGEIFS(Observed!L$2:L$485,Observed!$A$2:$A$485,$A87,Observed!$C$2:$C$485,$C87),"")</f>
        <v/>
      </c>
      <c r="M87" s="24" t="str">
        <f>IF(ISNUMBER(AVERAGEIFS(Observed!M$2:M$485,Observed!$A$2:$A$485,$A87,Observed!$C$2:$C$485,$C87)),AVERAGEIFS(Observed!M$2:M$485,Observed!$A$2:$A$485,$A87,Observed!$C$2:$C$485,$C87),"")</f>
        <v/>
      </c>
      <c r="N87" s="24">
        <f>IF(ISNUMBER(AVERAGEIFS(Observed!N$2:N$485,Observed!$A$2:$A$485,$A87,Observed!$C$2:$C$485,$C87)),AVERAGEIFS(Observed!N$2:N$485,Observed!$A$2:$A$485,$A87,Observed!$C$2:$C$485,$C87),"")</f>
        <v>235.99666666666667</v>
      </c>
      <c r="O87" s="24">
        <f>IF(ISNUMBER(AVERAGEIFS(Observed!O$2:O$485,Observed!$A$2:$A$485,$A87,Observed!$C$2:$C$485,$C87)),AVERAGEIFS(Observed!O$2:O$485,Observed!$A$2:$A$485,$A87,Observed!$C$2:$C$485,$C87),"")</f>
        <v>235.99666666666667</v>
      </c>
      <c r="P87" s="24">
        <f>IF(ISNUMBER(AVERAGEIFS(Observed!P$2:P$485,Observed!$A$2:$A$485,$A87,Observed!$C$2:$C$485,$C87)),AVERAGEIFS(Observed!P$2:P$485,Observed!$A$2:$A$485,$A87,Observed!$C$2:$C$485,$C87),"")</f>
        <v>461.46000000000004</v>
      </c>
      <c r="Q87" s="25" t="str">
        <f>IF(ISNUMBER(AVERAGEIFS(Observed!Q$2:Q$485,Observed!$A$2:$A$485,$A87,Observed!$C$2:$C$485,$C87)),AVERAGEIFS(Observed!Q$2:Q$485,Observed!$A$2:$A$485,$A87,Observed!$C$2:$C$485,$C87),"")</f>
        <v/>
      </c>
      <c r="R87" s="25" t="str">
        <f>IF(ISNUMBER(AVERAGEIFS(Observed!R$2:R$485,Observed!$A$2:$A$485,$A87,Observed!$C$2:$C$485,$C87)),AVERAGEIFS(Observed!R$2:R$485,Observed!$A$2:$A$485,$A87,Observed!$C$2:$C$485,$C87),"")</f>
        <v/>
      </c>
      <c r="S87" s="25" t="str">
        <f>IF(ISNUMBER(AVERAGEIFS(Observed!S$2:S$485,Observed!$A$2:$A$485,$A87,Observed!$C$2:$C$485,$C87)),AVERAGEIFS(Observed!S$2:S$485,Observed!$A$2:$A$485,$A87,Observed!$C$2:$C$485,$C87),"")</f>
        <v/>
      </c>
      <c r="T87" s="24" t="str">
        <f>IF(ISNUMBER(AVERAGEIFS(Observed!T$2:T$485,Observed!$A$2:$A$485,$A87,Observed!$C$2:$C$485,$C87)),AVERAGEIFS(Observed!T$2:T$485,Observed!$A$2:$A$485,$A87,Observed!$C$2:$C$485,$C87),"")</f>
        <v/>
      </c>
      <c r="U87" s="26" t="str">
        <f>IF(ISNUMBER(AVERAGEIFS(Observed!U$2:U$485,Observed!$A$2:$A$485,$A87,Observed!$C$2:$C$485,$C87)),AVERAGEIFS(Observed!U$2:U$485,Observed!$A$2:$A$485,$A87,Observed!$C$2:$C$485,$C87),"")</f>
        <v/>
      </c>
      <c r="V87" s="26" t="str">
        <f>IF(ISNUMBER(AVERAGEIFS(Observed!V$2:V$485,Observed!$A$2:$A$485,$A87,Observed!$C$2:$C$485,$C87)),AVERAGEIFS(Observed!V$2:V$485,Observed!$A$2:$A$485,$A87,Observed!$C$2:$C$485,$C87),"")</f>
        <v/>
      </c>
      <c r="W87" s="24" t="str">
        <f>IF(ISNUMBER(AVERAGEIFS(Observed!W$2:W$485,Observed!$A$2:$A$485,$A87,Observed!$C$2:$C$485,$C87)),AVERAGEIFS(Observed!W$2:W$485,Observed!$A$2:$A$485,$A87,Observed!$C$2:$C$485,$C87),"")</f>
        <v/>
      </c>
      <c r="X87" s="24" t="str">
        <f>IF(ISNUMBER(AVERAGEIFS(Observed!X$2:X$485,Observed!$A$2:$A$485,$A87,Observed!$C$2:$C$485,$C87)),AVERAGEIFS(Observed!X$2:X$485,Observed!$A$2:$A$485,$A87,Observed!$C$2:$C$485,$C87),"")</f>
        <v/>
      </c>
      <c r="Y87" s="24" t="str">
        <f>IF(ISNUMBER(AVERAGEIFS(Observed!Y$2:Y$485,Observed!$A$2:$A$485,$A87,Observed!$C$2:$C$485,$C87)),AVERAGEIFS(Observed!Y$2:Y$485,Observed!$A$2:$A$485,$A87,Observed!$C$2:$C$485,$C87),"")</f>
        <v/>
      </c>
      <c r="Z87" s="24" t="str">
        <f>IF(ISNUMBER(AVERAGEIFS(Observed!Z$2:Z$485,Observed!$A$2:$A$485,$A87,Observed!$C$2:$C$485,$C87)),AVERAGEIFS(Observed!Z$2:Z$485,Observed!$A$2:$A$485,$A87,Observed!$C$2:$C$485,$C87),"")</f>
        <v/>
      </c>
      <c r="AA87" s="24" t="str">
        <f>IF(ISNUMBER(AVERAGEIFS(Observed!AA$2:AA$485,Observed!$A$2:$A$485,$A87,Observed!$C$2:$C$485,$C87)),AVERAGEIFS(Observed!AA$2:AA$485,Observed!$A$2:$A$485,$A87,Observed!$C$2:$C$485,$C87),"")</f>
        <v/>
      </c>
      <c r="AB87" s="24" t="str">
        <f>IF(ISNUMBER(AVERAGEIFS(Observed!AB$2:AB$485,Observed!$A$2:$A$485,$A87,Observed!$C$2:$C$485,$C87)),AVERAGEIFS(Observed!AB$2:AB$485,Observed!$A$2:$A$485,$A87,Observed!$C$2:$C$485,$C87),"")</f>
        <v/>
      </c>
      <c r="AC87" s="24" t="str">
        <f>IF(ISNUMBER(AVERAGEIFS(Observed!AC$2:AC$485,Observed!$A$2:$A$485,$A87,Observed!$C$2:$C$485,$C87)),AVERAGEIFS(Observed!AC$2:AC$485,Observed!$A$2:$A$485,$A87,Observed!$C$2:$C$485,$C87),"")</f>
        <v/>
      </c>
      <c r="AD87" s="24" t="str">
        <f>IF(ISNUMBER(AVERAGEIFS(Observed!AD$2:AD$485,Observed!$A$2:$A$485,$A87,Observed!$C$2:$C$485,$C87)),AVERAGEIFS(Observed!AD$2:AD$485,Observed!$A$2:$A$485,$A87,Observed!$C$2:$C$485,$C87),"")</f>
        <v/>
      </c>
      <c r="AE87" s="24" t="str">
        <f>IF(ISNUMBER(AVERAGEIFS(Observed!AE$2:AE$485,Observed!$A$2:$A$485,$A87,Observed!$C$2:$C$485,$C87)),AVERAGEIFS(Observed!AE$2:AE$485,Observed!$A$2:$A$485,$A87,Observed!$C$2:$C$485,$C87),"")</f>
        <v/>
      </c>
      <c r="AF87" s="25" t="str">
        <f>IF(ISNUMBER(AVERAGEIFS(Observed!AF$2:AF$485,Observed!$A$2:$A$485,$A87,Observed!$C$2:$C$485,$C87)),AVERAGEIFS(Observed!AF$2:AF$485,Observed!$A$2:$A$485,$A87,Observed!$C$2:$C$485,$C87),"")</f>
        <v/>
      </c>
      <c r="AG87" s="25" t="str">
        <f>IF(ISNUMBER(AVERAGEIFS(Observed!AG$2:AG$485,Observed!$A$2:$A$485,$A87,Observed!$C$2:$C$485,$C87)),AVERAGEIFS(Observed!AG$2:AG$485,Observed!$A$2:$A$485,$A87,Observed!$C$2:$C$485,$C87),"")</f>
        <v/>
      </c>
      <c r="AH87" s="25" t="str">
        <f>IF(ISNUMBER(AVERAGEIFS(Observed!AH$2:AH$485,Observed!$A$2:$A$485,$A87,Observed!$C$2:$C$485,$C87)),AVERAGEIFS(Observed!AH$2:AH$485,Observed!$A$2:$A$485,$A87,Observed!$C$2:$C$485,$C87),"")</f>
        <v/>
      </c>
      <c r="AI87" s="24" t="str">
        <f>IF(ISNUMBER(AVERAGEIFS(Observed!AI$2:AI$485,Observed!$A$2:$A$485,$A87,Observed!$C$2:$C$485,$C87)),AVERAGEIFS(Observed!AI$2:AI$485,Observed!$A$2:$A$485,$A87,Observed!$C$2:$C$485,$C87),"")</f>
        <v/>
      </c>
      <c r="AJ87" s="25">
        <f>IF(ISNUMBER(AVERAGEIFS(Observed!AJ$2:AJ$485,Observed!$A$2:$A$485,$A87,Observed!$C$2:$C$485,$C87)),AVERAGEIFS(Observed!AJ$2:AJ$485,Observed!$A$2:$A$485,$A87,Observed!$C$2:$C$485,$C87),"")</f>
        <v>8.433333333333333E-2</v>
      </c>
      <c r="AK87" s="25">
        <f>IF(ISNUMBER(AVERAGEIFS(Observed!AK$2:AK$485,Observed!$A$2:$A$485,$A87,Observed!$C$2:$C$485,$C87)),AVERAGEIFS(Observed!AK$2:AK$485,Observed!$A$2:$A$485,$A87,Observed!$C$2:$C$485,$C87),"")</f>
        <v>3.0666666666666665E-2</v>
      </c>
      <c r="AL87" s="25">
        <f>IF(ISNUMBER(AVERAGEIFS(Observed!AL$2:AL$485,Observed!$A$2:$A$485,$A87,Observed!$C$2:$C$485,$C87)),AVERAGEIFS(Observed!AL$2:AL$485,Observed!$A$2:$A$485,$A87,Observed!$C$2:$C$485,$C87),"")</f>
        <v>8.9333333333333334E-2</v>
      </c>
      <c r="AM87" s="25">
        <f>IF(ISNUMBER(AVERAGEIFS(Observed!AM$2:AM$485,Observed!$A$2:$A$485,$A87,Observed!$C$2:$C$485,$C87)),AVERAGEIFS(Observed!AM$2:AM$485,Observed!$A$2:$A$485,$A87,Observed!$C$2:$C$485,$C87),"")</f>
        <v>0.25366666666666665</v>
      </c>
      <c r="AN87" s="25">
        <f>IF(ISNUMBER(AVERAGEIFS(Observed!AN$2:AN$485,Observed!$A$2:$A$485,$A87,Observed!$C$2:$C$485,$C87)),AVERAGEIFS(Observed!AN$2:AN$485,Observed!$A$2:$A$485,$A87,Observed!$C$2:$C$485,$C87),"")</f>
        <v>0.49700000000000005</v>
      </c>
      <c r="AO87" s="25" t="str">
        <f>IF(ISNUMBER(AVERAGEIFS(Observed!AO$2:AO$485,Observed!$A$2:$A$485,$A87,Observed!$C$2:$C$485,$C87)),AVERAGEIFS(Observed!AO$2:AO$485,Observed!$A$2:$A$485,$A87,Observed!$C$2:$C$485,$C87),"")</f>
        <v/>
      </c>
      <c r="AP87" s="25">
        <f>IF(ISNUMBER(AVERAGEIFS(Observed!AP$2:AP$485,Observed!$A$2:$A$485,$A87,Observed!$C$2:$C$485,$C87)),AVERAGEIFS(Observed!AP$2:AP$485,Observed!$A$2:$A$485,$A87,Observed!$C$2:$C$485,$C87),"")</f>
        <v>4.2333333333333334E-2</v>
      </c>
      <c r="AQ87" s="24" t="str">
        <f>IF(ISNUMBER(AVERAGEIFS(Observed!AQ$2:AQ$485,Observed!$A$2:$A$485,$A87,Observed!$C$2:$C$485,$C87)),AVERAGEIFS(Observed!AQ$2:AQ$485,Observed!$A$2:$A$485,$A87,Observed!$C$2:$C$485,$C87),"")</f>
        <v/>
      </c>
      <c r="AR87" s="25" t="str">
        <f>IF(ISNUMBER(AVERAGEIFS(Observed!AR$2:AR$485,Observed!$A$2:$A$485,$A87,Observed!$C$2:$C$485,$C87)),AVERAGEIFS(Observed!AR$2:AR$485,Observed!$A$2:$A$485,$A87,Observed!$C$2:$C$485,$C87),"")</f>
        <v/>
      </c>
      <c r="AS87" s="24" t="str">
        <f>IF(ISNUMBER(AVERAGEIFS(Observed!AS$2:AS$485,Observed!$A$2:$A$485,$A87,Observed!$C$2:$C$485,$C87)),AVERAGEIFS(Observed!AS$2:AS$485,Observed!$A$2:$A$485,$A87,Observed!$C$2:$C$485,$C87),"")</f>
        <v/>
      </c>
      <c r="AT87" s="24" t="str">
        <f>IF(ISNUMBER(AVERAGEIFS(Observed!AT$2:AT$485,Observed!$A$2:$A$485,$A87,Observed!$C$2:$C$485,$C87)),AVERAGEIFS(Observed!AT$2:AT$485,Observed!$A$2:$A$485,$A87,Observed!$C$2:$C$485,$C87),"")</f>
        <v/>
      </c>
      <c r="AU87" s="2">
        <f>COUNTIFS(Observed!$A$2:$A$485,$A87,Observed!$C$2:$C$485,$C87)</f>
        <v>3</v>
      </c>
      <c r="AV87" s="2">
        <f>COUNT(M87:AT87)</f>
        <v>9</v>
      </c>
    </row>
    <row r="88" spans="1:48" x14ac:dyDescent="0.25">
      <c r="A88" s="4" t="s">
        <v>27</v>
      </c>
      <c r="B88" t="s">
        <v>25</v>
      </c>
      <c r="C88" s="3">
        <v>42669</v>
      </c>
      <c r="D88">
        <v>1</v>
      </c>
      <c r="E88">
        <v>100</v>
      </c>
      <c r="G88">
        <v>100</v>
      </c>
      <c r="H88" s="2" t="s">
        <v>52</v>
      </c>
      <c r="I88" s="2" t="s">
        <v>32</v>
      </c>
      <c r="J88">
        <v>15</v>
      </c>
      <c r="K88" s="2" t="s">
        <v>21</v>
      </c>
      <c r="L88" s="23" t="str">
        <f>IF(ISNUMBER(AVERAGEIFS(Observed!L$2:L$485,Observed!$A$2:$A$485,$A88,Observed!$C$2:$C$485,$C88)),AVERAGEIFS(Observed!L$2:L$485,Observed!$A$2:$A$485,$A88,Observed!$C$2:$C$485,$C88),"")</f>
        <v/>
      </c>
      <c r="M88" s="24" t="str">
        <f>IF(ISNUMBER(AVERAGEIFS(Observed!M$2:M$485,Observed!$A$2:$A$485,$A88,Observed!$C$2:$C$485,$C88)),AVERAGEIFS(Observed!M$2:M$485,Observed!$A$2:$A$485,$A88,Observed!$C$2:$C$485,$C88),"")</f>
        <v/>
      </c>
      <c r="N88" s="24">
        <f>IF(ISNUMBER(AVERAGEIFS(Observed!N$2:N$485,Observed!$A$2:$A$485,$A88,Observed!$C$2:$C$485,$C88)),AVERAGEIFS(Observed!N$2:N$485,Observed!$A$2:$A$485,$A88,Observed!$C$2:$C$485,$C88),"")</f>
        <v>212.74666666666667</v>
      </c>
      <c r="O88" s="24">
        <f>IF(ISNUMBER(AVERAGEIFS(Observed!O$2:O$485,Observed!$A$2:$A$485,$A88,Observed!$C$2:$C$485,$C88)),AVERAGEIFS(Observed!O$2:O$485,Observed!$A$2:$A$485,$A88,Observed!$C$2:$C$485,$C88),"")</f>
        <v>212.74666666666667</v>
      </c>
      <c r="P88" s="24">
        <f>IF(ISNUMBER(AVERAGEIFS(Observed!P$2:P$485,Observed!$A$2:$A$485,$A88,Observed!$C$2:$C$485,$C88)),AVERAGEIFS(Observed!P$2:P$485,Observed!$A$2:$A$485,$A88,Observed!$C$2:$C$485,$C88),"")</f>
        <v>422.82333333333332</v>
      </c>
      <c r="Q88" s="25" t="str">
        <f>IF(ISNUMBER(AVERAGEIFS(Observed!Q$2:Q$485,Observed!$A$2:$A$485,$A88,Observed!$C$2:$C$485,$C88)),AVERAGEIFS(Observed!Q$2:Q$485,Observed!$A$2:$A$485,$A88,Observed!$C$2:$C$485,$C88),"")</f>
        <v/>
      </c>
      <c r="R88" s="25" t="str">
        <f>IF(ISNUMBER(AVERAGEIFS(Observed!R$2:R$485,Observed!$A$2:$A$485,$A88,Observed!$C$2:$C$485,$C88)),AVERAGEIFS(Observed!R$2:R$485,Observed!$A$2:$A$485,$A88,Observed!$C$2:$C$485,$C88),"")</f>
        <v/>
      </c>
      <c r="S88" s="25" t="str">
        <f>IF(ISNUMBER(AVERAGEIFS(Observed!S$2:S$485,Observed!$A$2:$A$485,$A88,Observed!$C$2:$C$485,$C88)),AVERAGEIFS(Observed!S$2:S$485,Observed!$A$2:$A$485,$A88,Observed!$C$2:$C$485,$C88),"")</f>
        <v/>
      </c>
      <c r="T88" s="24" t="str">
        <f>IF(ISNUMBER(AVERAGEIFS(Observed!T$2:T$485,Observed!$A$2:$A$485,$A88,Observed!$C$2:$C$485,$C88)),AVERAGEIFS(Observed!T$2:T$485,Observed!$A$2:$A$485,$A88,Observed!$C$2:$C$485,$C88),"")</f>
        <v/>
      </c>
      <c r="U88" s="26" t="str">
        <f>IF(ISNUMBER(AVERAGEIFS(Observed!U$2:U$485,Observed!$A$2:$A$485,$A88,Observed!$C$2:$C$485,$C88)),AVERAGEIFS(Observed!U$2:U$485,Observed!$A$2:$A$485,$A88,Observed!$C$2:$C$485,$C88),"")</f>
        <v/>
      </c>
      <c r="V88" s="26" t="str">
        <f>IF(ISNUMBER(AVERAGEIFS(Observed!V$2:V$485,Observed!$A$2:$A$485,$A88,Observed!$C$2:$C$485,$C88)),AVERAGEIFS(Observed!V$2:V$485,Observed!$A$2:$A$485,$A88,Observed!$C$2:$C$485,$C88),"")</f>
        <v/>
      </c>
      <c r="W88" s="24" t="str">
        <f>IF(ISNUMBER(AVERAGEIFS(Observed!W$2:W$485,Observed!$A$2:$A$485,$A88,Observed!$C$2:$C$485,$C88)),AVERAGEIFS(Observed!W$2:W$485,Observed!$A$2:$A$485,$A88,Observed!$C$2:$C$485,$C88),"")</f>
        <v/>
      </c>
      <c r="X88" s="24" t="str">
        <f>IF(ISNUMBER(AVERAGEIFS(Observed!X$2:X$485,Observed!$A$2:$A$485,$A88,Observed!$C$2:$C$485,$C88)),AVERAGEIFS(Observed!X$2:X$485,Observed!$A$2:$A$485,$A88,Observed!$C$2:$C$485,$C88),"")</f>
        <v/>
      </c>
      <c r="Y88" s="24" t="str">
        <f>IF(ISNUMBER(AVERAGEIFS(Observed!Y$2:Y$485,Observed!$A$2:$A$485,$A88,Observed!$C$2:$C$485,$C88)),AVERAGEIFS(Observed!Y$2:Y$485,Observed!$A$2:$A$485,$A88,Observed!$C$2:$C$485,$C88),"")</f>
        <v/>
      </c>
      <c r="Z88" s="24" t="str">
        <f>IF(ISNUMBER(AVERAGEIFS(Observed!Z$2:Z$485,Observed!$A$2:$A$485,$A88,Observed!$C$2:$C$485,$C88)),AVERAGEIFS(Observed!Z$2:Z$485,Observed!$A$2:$A$485,$A88,Observed!$C$2:$C$485,$C88),"")</f>
        <v/>
      </c>
      <c r="AA88" s="24" t="str">
        <f>IF(ISNUMBER(AVERAGEIFS(Observed!AA$2:AA$485,Observed!$A$2:$A$485,$A88,Observed!$C$2:$C$485,$C88)),AVERAGEIFS(Observed!AA$2:AA$485,Observed!$A$2:$A$485,$A88,Observed!$C$2:$C$485,$C88),"")</f>
        <v/>
      </c>
      <c r="AB88" s="24" t="str">
        <f>IF(ISNUMBER(AVERAGEIFS(Observed!AB$2:AB$485,Observed!$A$2:$A$485,$A88,Observed!$C$2:$C$485,$C88)),AVERAGEIFS(Observed!AB$2:AB$485,Observed!$A$2:$A$485,$A88,Observed!$C$2:$C$485,$C88),"")</f>
        <v/>
      </c>
      <c r="AC88" s="24" t="str">
        <f>IF(ISNUMBER(AVERAGEIFS(Observed!AC$2:AC$485,Observed!$A$2:$A$485,$A88,Observed!$C$2:$C$485,$C88)),AVERAGEIFS(Observed!AC$2:AC$485,Observed!$A$2:$A$485,$A88,Observed!$C$2:$C$485,$C88),"")</f>
        <v/>
      </c>
      <c r="AD88" s="24" t="str">
        <f>IF(ISNUMBER(AVERAGEIFS(Observed!AD$2:AD$485,Observed!$A$2:$A$485,$A88,Observed!$C$2:$C$485,$C88)),AVERAGEIFS(Observed!AD$2:AD$485,Observed!$A$2:$A$485,$A88,Observed!$C$2:$C$485,$C88),"")</f>
        <v/>
      </c>
      <c r="AE88" s="24" t="str">
        <f>IF(ISNUMBER(AVERAGEIFS(Observed!AE$2:AE$485,Observed!$A$2:$A$485,$A88,Observed!$C$2:$C$485,$C88)),AVERAGEIFS(Observed!AE$2:AE$485,Observed!$A$2:$A$485,$A88,Observed!$C$2:$C$485,$C88),"")</f>
        <v/>
      </c>
      <c r="AF88" s="25" t="str">
        <f>IF(ISNUMBER(AVERAGEIFS(Observed!AF$2:AF$485,Observed!$A$2:$A$485,$A88,Observed!$C$2:$C$485,$C88)),AVERAGEIFS(Observed!AF$2:AF$485,Observed!$A$2:$A$485,$A88,Observed!$C$2:$C$485,$C88),"")</f>
        <v/>
      </c>
      <c r="AG88" s="25" t="str">
        <f>IF(ISNUMBER(AVERAGEIFS(Observed!AG$2:AG$485,Observed!$A$2:$A$485,$A88,Observed!$C$2:$C$485,$C88)),AVERAGEIFS(Observed!AG$2:AG$485,Observed!$A$2:$A$485,$A88,Observed!$C$2:$C$485,$C88),"")</f>
        <v/>
      </c>
      <c r="AH88" s="25" t="str">
        <f>IF(ISNUMBER(AVERAGEIFS(Observed!AH$2:AH$485,Observed!$A$2:$A$485,$A88,Observed!$C$2:$C$485,$C88)),AVERAGEIFS(Observed!AH$2:AH$485,Observed!$A$2:$A$485,$A88,Observed!$C$2:$C$485,$C88),"")</f>
        <v/>
      </c>
      <c r="AI88" s="24" t="str">
        <f>IF(ISNUMBER(AVERAGEIFS(Observed!AI$2:AI$485,Observed!$A$2:$A$485,$A88,Observed!$C$2:$C$485,$C88)),AVERAGEIFS(Observed!AI$2:AI$485,Observed!$A$2:$A$485,$A88,Observed!$C$2:$C$485,$C88),"")</f>
        <v/>
      </c>
      <c r="AJ88" s="25">
        <f>IF(ISNUMBER(AVERAGEIFS(Observed!AJ$2:AJ$485,Observed!$A$2:$A$485,$A88,Observed!$C$2:$C$485,$C88)),AVERAGEIFS(Observed!AJ$2:AJ$485,Observed!$A$2:$A$485,$A88,Observed!$C$2:$C$485,$C88),"")</f>
        <v>9.2666666666666675E-2</v>
      </c>
      <c r="AK88" s="25">
        <f>IF(ISNUMBER(AVERAGEIFS(Observed!AK$2:AK$485,Observed!$A$2:$A$485,$A88,Observed!$C$2:$C$485,$C88)),AVERAGEIFS(Observed!AK$2:AK$485,Observed!$A$2:$A$485,$A88,Observed!$C$2:$C$485,$C88),"")</f>
        <v>6.3E-2</v>
      </c>
      <c r="AL88" s="25">
        <f>IF(ISNUMBER(AVERAGEIFS(Observed!AL$2:AL$485,Observed!$A$2:$A$485,$A88,Observed!$C$2:$C$485,$C88)),AVERAGEIFS(Observed!AL$2:AL$485,Observed!$A$2:$A$485,$A88,Observed!$C$2:$C$485,$C88),"")</f>
        <v>0.11600000000000001</v>
      </c>
      <c r="AM88" s="25">
        <f>IF(ISNUMBER(AVERAGEIFS(Observed!AM$2:AM$485,Observed!$A$2:$A$485,$A88,Observed!$C$2:$C$485,$C88)),AVERAGEIFS(Observed!AM$2:AM$485,Observed!$A$2:$A$485,$A88,Observed!$C$2:$C$485,$C88),"")</f>
        <v>0.32800000000000001</v>
      </c>
      <c r="AN88" s="25">
        <f>IF(ISNUMBER(AVERAGEIFS(Observed!AN$2:AN$485,Observed!$A$2:$A$485,$A88,Observed!$C$2:$C$485,$C88)),AVERAGEIFS(Observed!AN$2:AN$485,Observed!$A$2:$A$485,$A88,Observed!$C$2:$C$485,$C88),"")</f>
        <v>0.38999999999999996</v>
      </c>
      <c r="AO88" s="25" t="str">
        <f>IF(ISNUMBER(AVERAGEIFS(Observed!AO$2:AO$485,Observed!$A$2:$A$485,$A88,Observed!$C$2:$C$485,$C88)),AVERAGEIFS(Observed!AO$2:AO$485,Observed!$A$2:$A$485,$A88,Observed!$C$2:$C$485,$C88),"")</f>
        <v/>
      </c>
      <c r="AP88" s="25">
        <f>IF(ISNUMBER(AVERAGEIFS(Observed!AP$2:AP$485,Observed!$A$2:$A$485,$A88,Observed!$C$2:$C$485,$C88)),AVERAGEIFS(Observed!AP$2:AP$485,Observed!$A$2:$A$485,$A88,Observed!$C$2:$C$485,$C88),"")</f>
        <v>6.3333333333333332E-3</v>
      </c>
      <c r="AQ88" s="24" t="str">
        <f>IF(ISNUMBER(AVERAGEIFS(Observed!AQ$2:AQ$485,Observed!$A$2:$A$485,$A88,Observed!$C$2:$C$485,$C88)),AVERAGEIFS(Observed!AQ$2:AQ$485,Observed!$A$2:$A$485,$A88,Observed!$C$2:$C$485,$C88),"")</f>
        <v/>
      </c>
      <c r="AR88" s="25" t="str">
        <f>IF(ISNUMBER(AVERAGEIFS(Observed!AR$2:AR$485,Observed!$A$2:$A$485,$A88,Observed!$C$2:$C$485,$C88)),AVERAGEIFS(Observed!AR$2:AR$485,Observed!$A$2:$A$485,$A88,Observed!$C$2:$C$485,$C88),"")</f>
        <v/>
      </c>
      <c r="AS88" s="24" t="str">
        <f>IF(ISNUMBER(AVERAGEIFS(Observed!AS$2:AS$485,Observed!$A$2:$A$485,$A88,Observed!$C$2:$C$485,$C88)),AVERAGEIFS(Observed!AS$2:AS$485,Observed!$A$2:$A$485,$A88,Observed!$C$2:$C$485,$C88),"")</f>
        <v/>
      </c>
      <c r="AT88" s="24" t="str">
        <f>IF(ISNUMBER(AVERAGEIFS(Observed!AT$2:AT$485,Observed!$A$2:$A$485,$A88,Observed!$C$2:$C$485,$C88)),AVERAGEIFS(Observed!AT$2:AT$485,Observed!$A$2:$A$485,$A88,Observed!$C$2:$C$485,$C88),"")</f>
        <v/>
      </c>
      <c r="AU88" s="2">
        <f>COUNTIFS(Observed!$A$2:$A$485,$A88,Observed!$C$2:$C$485,$C88)</f>
        <v>3</v>
      </c>
      <c r="AV88" s="2">
        <f>COUNT(M88:AT88)</f>
        <v>9</v>
      </c>
    </row>
    <row r="89" spans="1:48" x14ac:dyDescent="0.25">
      <c r="A89" s="4" t="s">
        <v>24</v>
      </c>
      <c r="B89" t="s">
        <v>25</v>
      </c>
      <c r="C89" s="3">
        <v>42669</v>
      </c>
      <c r="D89">
        <v>1</v>
      </c>
      <c r="E89">
        <v>200</v>
      </c>
      <c r="G89">
        <v>200</v>
      </c>
      <c r="H89" s="2" t="s">
        <v>52</v>
      </c>
      <c r="I89" s="2" t="s">
        <v>32</v>
      </c>
      <c r="J89">
        <v>15</v>
      </c>
      <c r="K89" s="2" t="s">
        <v>21</v>
      </c>
      <c r="L89" s="23" t="str">
        <f>IF(ISNUMBER(AVERAGEIFS(Observed!L$2:L$485,Observed!$A$2:$A$485,$A89,Observed!$C$2:$C$485,$C89)),AVERAGEIFS(Observed!L$2:L$485,Observed!$A$2:$A$485,$A89,Observed!$C$2:$C$485,$C89),"")</f>
        <v/>
      </c>
      <c r="M89" s="24" t="str">
        <f>IF(ISNUMBER(AVERAGEIFS(Observed!M$2:M$485,Observed!$A$2:$A$485,$A89,Observed!$C$2:$C$485,$C89)),AVERAGEIFS(Observed!M$2:M$485,Observed!$A$2:$A$485,$A89,Observed!$C$2:$C$485,$C89),"")</f>
        <v/>
      </c>
      <c r="N89" s="24">
        <f>IF(ISNUMBER(AVERAGEIFS(Observed!N$2:N$485,Observed!$A$2:$A$485,$A89,Observed!$C$2:$C$485,$C89)),AVERAGEIFS(Observed!N$2:N$485,Observed!$A$2:$A$485,$A89,Observed!$C$2:$C$485,$C89),"")</f>
        <v>236.75333333333336</v>
      </c>
      <c r="O89" s="24">
        <f>IF(ISNUMBER(AVERAGEIFS(Observed!O$2:O$485,Observed!$A$2:$A$485,$A89,Observed!$C$2:$C$485,$C89)),AVERAGEIFS(Observed!O$2:O$485,Observed!$A$2:$A$485,$A89,Observed!$C$2:$C$485,$C89),"")</f>
        <v>236.75333333333336</v>
      </c>
      <c r="P89" s="24">
        <f>IF(ISNUMBER(AVERAGEIFS(Observed!P$2:P$485,Observed!$A$2:$A$485,$A89,Observed!$C$2:$C$485,$C89)),AVERAGEIFS(Observed!P$2:P$485,Observed!$A$2:$A$485,$A89,Observed!$C$2:$C$485,$C89),"")</f>
        <v>510.58333333333331</v>
      </c>
      <c r="Q89" s="25" t="str">
        <f>IF(ISNUMBER(AVERAGEIFS(Observed!Q$2:Q$485,Observed!$A$2:$A$485,$A89,Observed!$C$2:$C$485,$C89)),AVERAGEIFS(Observed!Q$2:Q$485,Observed!$A$2:$A$485,$A89,Observed!$C$2:$C$485,$C89),"")</f>
        <v/>
      </c>
      <c r="R89" s="25" t="str">
        <f>IF(ISNUMBER(AVERAGEIFS(Observed!R$2:R$485,Observed!$A$2:$A$485,$A89,Observed!$C$2:$C$485,$C89)),AVERAGEIFS(Observed!R$2:R$485,Observed!$A$2:$A$485,$A89,Observed!$C$2:$C$485,$C89),"")</f>
        <v/>
      </c>
      <c r="S89" s="25" t="str">
        <f>IF(ISNUMBER(AVERAGEIFS(Observed!S$2:S$485,Observed!$A$2:$A$485,$A89,Observed!$C$2:$C$485,$C89)),AVERAGEIFS(Observed!S$2:S$485,Observed!$A$2:$A$485,$A89,Observed!$C$2:$C$485,$C89),"")</f>
        <v/>
      </c>
      <c r="T89" s="24" t="str">
        <f>IF(ISNUMBER(AVERAGEIFS(Observed!T$2:T$485,Observed!$A$2:$A$485,$A89,Observed!$C$2:$C$485,$C89)),AVERAGEIFS(Observed!T$2:T$485,Observed!$A$2:$A$485,$A89,Observed!$C$2:$C$485,$C89),"")</f>
        <v/>
      </c>
      <c r="U89" s="26" t="str">
        <f>IF(ISNUMBER(AVERAGEIFS(Observed!U$2:U$485,Observed!$A$2:$A$485,$A89,Observed!$C$2:$C$485,$C89)),AVERAGEIFS(Observed!U$2:U$485,Observed!$A$2:$A$485,$A89,Observed!$C$2:$C$485,$C89),"")</f>
        <v/>
      </c>
      <c r="V89" s="26" t="str">
        <f>IF(ISNUMBER(AVERAGEIFS(Observed!V$2:V$485,Observed!$A$2:$A$485,$A89,Observed!$C$2:$C$485,$C89)),AVERAGEIFS(Observed!V$2:V$485,Observed!$A$2:$A$485,$A89,Observed!$C$2:$C$485,$C89),"")</f>
        <v/>
      </c>
      <c r="W89" s="24" t="str">
        <f>IF(ISNUMBER(AVERAGEIFS(Observed!W$2:W$485,Observed!$A$2:$A$485,$A89,Observed!$C$2:$C$485,$C89)),AVERAGEIFS(Observed!W$2:W$485,Observed!$A$2:$A$485,$A89,Observed!$C$2:$C$485,$C89),"")</f>
        <v/>
      </c>
      <c r="X89" s="24" t="str">
        <f>IF(ISNUMBER(AVERAGEIFS(Observed!X$2:X$485,Observed!$A$2:$A$485,$A89,Observed!$C$2:$C$485,$C89)),AVERAGEIFS(Observed!X$2:X$485,Observed!$A$2:$A$485,$A89,Observed!$C$2:$C$485,$C89),"")</f>
        <v/>
      </c>
      <c r="Y89" s="24" t="str">
        <f>IF(ISNUMBER(AVERAGEIFS(Observed!Y$2:Y$485,Observed!$A$2:$A$485,$A89,Observed!$C$2:$C$485,$C89)),AVERAGEIFS(Observed!Y$2:Y$485,Observed!$A$2:$A$485,$A89,Observed!$C$2:$C$485,$C89),"")</f>
        <v/>
      </c>
      <c r="Z89" s="24" t="str">
        <f>IF(ISNUMBER(AVERAGEIFS(Observed!Z$2:Z$485,Observed!$A$2:$A$485,$A89,Observed!$C$2:$C$485,$C89)),AVERAGEIFS(Observed!Z$2:Z$485,Observed!$A$2:$A$485,$A89,Observed!$C$2:$C$485,$C89),"")</f>
        <v/>
      </c>
      <c r="AA89" s="24" t="str">
        <f>IF(ISNUMBER(AVERAGEIFS(Observed!AA$2:AA$485,Observed!$A$2:$A$485,$A89,Observed!$C$2:$C$485,$C89)),AVERAGEIFS(Observed!AA$2:AA$485,Observed!$A$2:$A$485,$A89,Observed!$C$2:$C$485,$C89),"")</f>
        <v/>
      </c>
      <c r="AB89" s="24" t="str">
        <f>IF(ISNUMBER(AVERAGEIFS(Observed!AB$2:AB$485,Observed!$A$2:$A$485,$A89,Observed!$C$2:$C$485,$C89)),AVERAGEIFS(Observed!AB$2:AB$485,Observed!$A$2:$A$485,$A89,Observed!$C$2:$C$485,$C89),"")</f>
        <v/>
      </c>
      <c r="AC89" s="24" t="str">
        <f>IF(ISNUMBER(AVERAGEIFS(Observed!AC$2:AC$485,Observed!$A$2:$A$485,$A89,Observed!$C$2:$C$485,$C89)),AVERAGEIFS(Observed!AC$2:AC$485,Observed!$A$2:$A$485,$A89,Observed!$C$2:$C$485,$C89),"")</f>
        <v/>
      </c>
      <c r="AD89" s="24" t="str">
        <f>IF(ISNUMBER(AVERAGEIFS(Observed!AD$2:AD$485,Observed!$A$2:$A$485,$A89,Observed!$C$2:$C$485,$C89)),AVERAGEIFS(Observed!AD$2:AD$485,Observed!$A$2:$A$485,$A89,Observed!$C$2:$C$485,$C89),"")</f>
        <v/>
      </c>
      <c r="AE89" s="24" t="str">
        <f>IF(ISNUMBER(AVERAGEIFS(Observed!AE$2:AE$485,Observed!$A$2:$A$485,$A89,Observed!$C$2:$C$485,$C89)),AVERAGEIFS(Observed!AE$2:AE$485,Observed!$A$2:$A$485,$A89,Observed!$C$2:$C$485,$C89),"")</f>
        <v/>
      </c>
      <c r="AF89" s="25" t="str">
        <f>IF(ISNUMBER(AVERAGEIFS(Observed!AF$2:AF$485,Observed!$A$2:$A$485,$A89,Observed!$C$2:$C$485,$C89)),AVERAGEIFS(Observed!AF$2:AF$485,Observed!$A$2:$A$485,$A89,Observed!$C$2:$C$485,$C89),"")</f>
        <v/>
      </c>
      <c r="AG89" s="25" t="str">
        <f>IF(ISNUMBER(AVERAGEIFS(Observed!AG$2:AG$485,Observed!$A$2:$A$485,$A89,Observed!$C$2:$C$485,$C89)),AVERAGEIFS(Observed!AG$2:AG$485,Observed!$A$2:$A$485,$A89,Observed!$C$2:$C$485,$C89),"")</f>
        <v/>
      </c>
      <c r="AH89" s="25" t="str">
        <f>IF(ISNUMBER(AVERAGEIFS(Observed!AH$2:AH$485,Observed!$A$2:$A$485,$A89,Observed!$C$2:$C$485,$C89)),AVERAGEIFS(Observed!AH$2:AH$485,Observed!$A$2:$A$485,$A89,Observed!$C$2:$C$485,$C89),"")</f>
        <v/>
      </c>
      <c r="AI89" s="24" t="str">
        <f>IF(ISNUMBER(AVERAGEIFS(Observed!AI$2:AI$485,Observed!$A$2:$A$485,$A89,Observed!$C$2:$C$485,$C89)),AVERAGEIFS(Observed!AI$2:AI$485,Observed!$A$2:$A$485,$A89,Observed!$C$2:$C$485,$C89),"")</f>
        <v/>
      </c>
      <c r="AJ89" s="25">
        <f>IF(ISNUMBER(AVERAGEIFS(Observed!AJ$2:AJ$485,Observed!$A$2:$A$485,$A89,Observed!$C$2:$C$485,$C89)),AVERAGEIFS(Observed!AJ$2:AJ$485,Observed!$A$2:$A$485,$A89,Observed!$C$2:$C$485,$C89),"")</f>
        <v>5.7666666666666665E-2</v>
      </c>
      <c r="AK89" s="25">
        <f>IF(ISNUMBER(AVERAGEIFS(Observed!AK$2:AK$485,Observed!$A$2:$A$485,$A89,Observed!$C$2:$C$485,$C89)),AVERAGEIFS(Observed!AK$2:AK$485,Observed!$A$2:$A$485,$A89,Observed!$C$2:$C$485,$C89),"")</f>
        <v>3.7499999999999999E-2</v>
      </c>
      <c r="AL89" s="25">
        <f>IF(ISNUMBER(AVERAGEIFS(Observed!AL$2:AL$485,Observed!$A$2:$A$485,$A89,Observed!$C$2:$C$485,$C89)),AVERAGEIFS(Observed!AL$2:AL$485,Observed!$A$2:$A$485,$A89,Observed!$C$2:$C$485,$C89),"")</f>
        <v>0.17066666666666666</v>
      </c>
      <c r="AM89" s="25">
        <f>IF(ISNUMBER(AVERAGEIFS(Observed!AM$2:AM$485,Observed!$A$2:$A$485,$A89,Observed!$C$2:$C$485,$C89)),AVERAGEIFS(Observed!AM$2:AM$485,Observed!$A$2:$A$485,$A89,Observed!$C$2:$C$485,$C89),"")</f>
        <v>0.38233333333333336</v>
      </c>
      <c r="AN89" s="25">
        <f>IF(ISNUMBER(AVERAGEIFS(Observed!AN$2:AN$485,Observed!$A$2:$A$485,$A89,Observed!$C$2:$C$485,$C89)),AVERAGEIFS(Observed!AN$2:AN$485,Observed!$A$2:$A$485,$A89,Observed!$C$2:$C$485,$C89),"")</f>
        <v>0.35266666666666668</v>
      </c>
      <c r="AO89" s="25" t="str">
        <f>IF(ISNUMBER(AVERAGEIFS(Observed!AO$2:AO$485,Observed!$A$2:$A$485,$A89,Observed!$C$2:$C$485,$C89)),AVERAGEIFS(Observed!AO$2:AO$485,Observed!$A$2:$A$485,$A89,Observed!$C$2:$C$485,$C89),"")</f>
        <v/>
      </c>
      <c r="AP89" s="25">
        <f>IF(ISNUMBER(AVERAGEIFS(Observed!AP$2:AP$485,Observed!$A$2:$A$485,$A89,Observed!$C$2:$C$485,$C89)),AVERAGEIFS(Observed!AP$2:AP$485,Observed!$A$2:$A$485,$A89,Observed!$C$2:$C$485,$C89),"")</f>
        <v>0.01</v>
      </c>
      <c r="AQ89" s="24" t="str">
        <f>IF(ISNUMBER(AVERAGEIFS(Observed!AQ$2:AQ$485,Observed!$A$2:$A$485,$A89,Observed!$C$2:$C$485,$C89)),AVERAGEIFS(Observed!AQ$2:AQ$485,Observed!$A$2:$A$485,$A89,Observed!$C$2:$C$485,$C89),"")</f>
        <v/>
      </c>
      <c r="AR89" s="25" t="str">
        <f>IF(ISNUMBER(AVERAGEIFS(Observed!AR$2:AR$485,Observed!$A$2:$A$485,$A89,Observed!$C$2:$C$485,$C89)),AVERAGEIFS(Observed!AR$2:AR$485,Observed!$A$2:$A$485,$A89,Observed!$C$2:$C$485,$C89),"")</f>
        <v/>
      </c>
      <c r="AS89" s="24" t="str">
        <f>IF(ISNUMBER(AVERAGEIFS(Observed!AS$2:AS$485,Observed!$A$2:$A$485,$A89,Observed!$C$2:$C$485,$C89)),AVERAGEIFS(Observed!AS$2:AS$485,Observed!$A$2:$A$485,$A89,Observed!$C$2:$C$485,$C89),"")</f>
        <v/>
      </c>
      <c r="AT89" s="24" t="str">
        <f>IF(ISNUMBER(AVERAGEIFS(Observed!AT$2:AT$485,Observed!$A$2:$A$485,$A89,Observed!$C$2:$C$485,$C89)),AVERAGEIFS(Observed!AT$2:AT$485,Observed!$A$2:$A$485,$A89,Observed!$C$2:$C$485,$C89),"")</f>
        <v/>
      </c>
      <c r="AU89" s="2">
        <f>COUNTIFS(Observed!$A$2:$A$485,$A89,Observed!$C$2:$C$485,$C89)</f>
        <v>3</v>
      </c>
      <c r="AV89" s="2">
        <f>COUNT(M89:AT89)</f>
        <v>9</v>
      </c>
    </row>
    <row r="90" spans="1:48" x14ac:dyDescent="0.25">
      <c r="A90" s="4" t="s">
        <v>30</v>
      </c>
      <c r="B90" t="s">
        <v>25</v>
      </c>
      <c r="C90" s="3">
        <v>42669</v>
      </c>
      <c r="D90">
        <v>1</v>
      </c>
      <c r="E90">
        <v>350</v>
      </c>
      <c r="G90">
        <v>350</v>
      </c>
      <c r="H90" s="2" t="s">
        <v>52</v>
      </c>
      <c r="I90" s="2" t="s">
        <v>32</v>
      </c>
      <c r="J90">
        <v>15</v>
      </c>
      <c r="K90" s="2" t="s">
        <v>21</v>
      </c>
      <c r="L90" s="23" t="str">
        <f>IF(ISNUMBER(AVERAGEIFS(Observed!L$2:L$485,Observed!$A$2:$A$485,$A90,Observed!$C$2:$C$485,$C90)),AVERAGEIFS(Observed!L$2:L$485,Observed!$A$2:$A$485,$A90,Observed!$C$2:$C$485,$C90),"")</f>
        <v/>
      </c>
      <c r="M90" s="24" t="str">
        <f>IF(ISNUMBER(AVERAGEIFS(Observed!M$2:M$485,Observed!$A$2:$A$485,$A90,Observed!$C$2:$C$485,$C90)),AVERAGEIFS(Observed!M$2:M$485,Observed!$A$2:$A$485,$A90,Observed!$C$2:$C$485,$C90),"")</f>
        <v/>
      </c>
      <c r="N90" s="24">
        <f>IF(ISNUMBER(AVERAGEIFS(Observed!N$2:N$485,Observed!$A$2:$A$485,$A90,Observed!$C$2:$C$485,$C90)),AVERAGEIFS(Observed!N$2:N$485,Observed!$A$2:$A$485,$A90,Observed!$C$2:$C$485,$C90),"")</f>
        <v>240.40666666666667</v>
      </c>
      <c r="O90" s="24">
        <f>IF(ISNUMBER(AVERAGEIFS(Observed!O$2:O$485,Observed!$A$2:$A$485,$A90,Observed!$C$2:$C$485,$C90)),AVERAGEIFS(Observed!O$2:O$485,Observed!$A$2:$A$485,$A90,Observed!$C$2:$C$485,$C90),"")</f>
        <v>240.40666666666667</v>
      </c>
      <c r="P90" s="24">
        <f>IF(ISNUMBER(AVERAGEIFS(Observed!P$2:P$485,Observed!$A$2:$A$485,$A90,Observed!$C$2:$C$485,$C90)),AVERAGEIFS(Observed!P$2:P$485,Observed!$A$2:$A$485,$A90,Observed!$C$2:$C$485,$C90),"")</f>
        <v>479.60999999999996</v>
      </c>
      <c r="Q90" s="25" t="str">
        <f>IF(ISNUMBER(AVERAGEIFS(Observed!Q$2:Q$485,Observed!$A$2:$A$485,$A90,Observed!$C$2:$C$485,$C90)),AVERAGEIFS(Observed!Q$2:Q$485,Observed!$A$2:$A$485,$A90,Observed!$C$2:$C$485,$C90),"")</f>
        <v/>
      </c>
      <c r="R90" s="25" t="str">
        <f>IF(ISNUMBER(AVERAGEIFS(Observed!R$2:R$485,Observed!$A$2:$A$485,$A90,Observed!$C$2:$C$485,$C90)),AVERAGEIFS(Observed!R$2:R$485,Observed!$A$2:$A$485,$A90,Observed!$C$2:$C$485,$C90),"")</f>
        <v/>
      </c>
      <c r="S90" s="25" t="str">
        <f>IF(ISNUMBER(AVERAGEIFS(Observed!S$2:S$485,Observed!$A$2:$A$485,$A90,Observed!$C$2:$C$485,$C90)),AVERAGEIFS(Observed!S$2:S$485,Observed!$A$2:$A$485,$A90,Observed!$C$2:$C$485,$C90),"")</f>
        <v/>
      </c>
      <c r="T90" s="24" t="str">
        <f>IF(ISNUMBER(AVERAGEIFS(Observed!T$2:T$485,Observed!$A$2:$A$485,$A90,Observed!$C$2:$C$485,$C90)),AVERAGEIFS(Observed!T$2:T$485,Observed!$A$2:$A$485,$A90,Observed!$C$2:$C$485,$C90),"")</f>
        <v/>
      </c>
      <c r="U90" s="26" t="str">
        <f>IF(ISNUMBER(AVERAGEIFS(Observed!U$2:U$485,Observed!$A$2:$A$485,$A90,Observed!$C$2:$C$485,$C90)),AVERAGEIFS(Observed!U$2:U$485,Observed!$A$2:$A$485,$A90,Observed!$C$2:$C$485,$C90),"")</f>
        <v/>
      </c>
      <c r="V90" s="26" t="str">
        <f>IF(ISNUMBER(AVERAGEIFS(Observed!V$2:V$485,Observed!$A$2:$A$485,$A90,Observed!$C$2:$C$485,$C90)),AVERAGEIFS(Observed!V$2:V$485,Observed!$A$2:$A$485,$A90,Observed!$C$2:$C$485,$C90),"")</f>
        <v/>
      </c>
      <c r="W90" s="24" t="str">
        <f>IF(ISNUMBER(AVERAGEIFS(Observed!W$2:W$485,Observed!$A$2:$A$485,$A90,Observed!$C$2:$C$485,$C90)),AVERAGEIFS(Observed!W$2:W$485,Observed!$A$2:$A$485,$A90,Observed!$C$2:$C$485,$C90),"")</f>
        <v/>
      </c>
      <c r="X90" s="24" t="str">
        <f>IF(ISNUMBER(AVERAGEIFS(Observed!X$2:X$485,Observed!$A$2:$A$485,$A90,Observed!$C$2:$C$485,$C90)),AVERAGEIFS(Observed!X$2:X$485,Observed!$A$2:$A$485,$A90,Observed!$C$2:$C$485,$C90),"")</f>
        <v/>
      </c>
      <c r="Y90" s="24" t="str">
        <f>IF(ISNUMBER(AVERAGEIFS(Observed!Y$2:Y$485,Observed!$A$2:$A$485,$A90,Observed!$C$2:$C$485,$C90)),AVERAGEIFS(Observed!Y$2:Y$485,Observed!$A$2:$A$485,$A90,Observed!$C$2:$C$485,$C90),"")</f>
        <v/>
      </c>
      <c r="Z90" s="24" t="str">
        <f>IF(ISNUMBER(AVERAGEIFS(Observed!Z$2:Z$485,Observed!$A$2:$A$485,$A90,Observed!$C$2:$C$485,$C90)),AVERAGEIFS(Observed!Z$2:Z$485,Observed!$A$2:$A$485,$A90,Observed!$C$2:$C$485,$C90),"")</f>
        <v/>
      </c>
      <c r="AA90" s="24" t="str">
        <f>IF(ISNUMBER(AVERAGEIFS(Observed!AA$2:AA$485,Observed!$A$2:$A$485,$A90,Observed!$C$2:$C$485,$C90)),AVERAGEIFS(Observed!AA$2:AA$485,Observed!$A$2:$A$485,$A90,Observed!$C$2:$C$485,$C90),"")</f>
        <v/>
      </c>
      <c r="AB90" s="24" t="str">
        <f>IF(ISNUMBER(AVERAGEIFS(Observed!AB$2:AB$485,Observed!$A$2:$A$485,$A90,Observed!$C$2:$C$485,$C90)),AVERAGEIFS(Observed!AB$2:AB$485,Observed!$A$2:$A$485,$A90,Observed!$C$2:$C$485,$C90),"")</f>
        <v/>
      </c>
      <c r="AC90" s="24" t="str">
        <f>IF(ISNUMBER(AVERAGEIFS(Observed!AC$2:AC$485,Observed!$A$2:$A$485,$A90,Observed!$C$2:$C$485,$C90)),AVERAGEIFS(Observed!AC$2:AC$485,Observed!$A$2:$A$485,$A90,Observed!$C$2:$C$485,$C90),"")</f>
        <v/>
      </c>
      <c r="AD90" s="24" t="str">
        <f>IF(ISNUMBER(AVERAGEIFS(Observed!AD$2:AD$485,Observed!$A$2:$A$485,$A90,Observed!$C$2:$C$485,$C90)),AVERAGEIFS(Observed!AD$2:AD$485,Observed!$A$2:$A$485,$A90,Observed!$C$2:$C$485,$C90),"")</f>
        <v/>
      </c>
      <c r="AE90" s="24" t="str">
        <f>IF(ISNUMBER(AVERAGEIFS(Observed!AE$2:AE$485,Observed!$A$2:$A$485,$A90,Observed!$C$2:$C$485,$C90)),AVERAGEIFS(Observed!AE$2:AE$485,Observed!$A$2:$A$485,$A90,Observed!$C$2:$C$485,$C90),"")</f>
        <v/>
      </c>
      <c r="AF90" s="25" t="str">
        <f>IF(ISNUMBER(AVERAGEIFS(Observed!AF$2:AF$485,Observed!$A$2:$A$485,$A90,Observed!$C$2:$C$485,$C90)),AVERAGEIFS(Observed!AF$2:AF$485,Observed!$A$2:$A$485,$A90,Observed!$C$2:$C$485,$C90),"")</f>
        <v/>
      </c>
      <c r="AG90" s="25" t="str">
        <f>IF(ISNUMBER(AVERAGEIFS(Observed!AG$2:AG$485,Observed!$A$2:$A$485,$A90,Observed!$C$2:$C$485,$C90)),AVERAGEIFS(Observed!AG$2:AG$485,Observed!$A$2:$A$485,$A90,Observed!$C$2:$C$485,$C90),"")</f>
        <v/>
      </c>
      <c r="AH90" s="25" t="str">
        <f>IF(ISNUMBER(AVERAGEIFS(Observed!AH$2:AH$485,Observed!$A$2:$A$485,$A90,Observed!$C$2:$C$485,$C90)),AVERAGEIFS(Observed!AH$2:AH$485,Observed!$A$2:$A$485,$A90,Observed!$C$2:$C$485,$C90),"")</f>
        <v/>
      </c>
      <c r="AI90" s="24" t="str">
        <f>IF(ISNUMBER(AVERAGEIFS(Observed!AI$2:AI$485,Observed!$A$2:$A$485,$A90,Observed!$C$2:$C$485,$C90)),AVERAGEIFS(Observed!AI$2:AI$485,Observed!$A$2:$A$485,$A90,Observed!$C$2:$C$485,$C90),"")</f>
        <v/>
      </c>
      <c r="AJ90" s="25">
        <f>IF(ISNUMBER(AVERAGEIFS(Observed!AJ$2:AJ$485,Observed!$A$2:$A$485,$A90,Observed!$C$2:$C$485,$C90)),AVERAGEIFS(Observed!AJ$2:AJ$485,Observed!$A$2:$A$485,$A90,Observed!$C$2:$C$485,$C90),"")</f>
        <v>0.15166666666666667</v>
      </c>
      <c r="AK90" s="25">
        <f>IF(ISNUMBER(AVERAGEIFS(Observed!AK$2:AK$485,Observed!$A$2:$A$485,$A90,Observed!$C$2:$C$485,$C90)),AVERAGEIFS(Observed!AK$2:AK$485,Observed!$A$2:$A$485,$A90,Observed!$C$2:$C$485,$C90),"")</f>
        <v>5.3333333333333332E-3</v>
      </c>
      <c r="AL90" s="25">
        <f>IF(ISNUMBER(AVERAGEIFS(Observed!AL$2:AL$485,Observed!$A$2:$A$485,$A90,Observed!$C$2:$C$485,$C90)),AVERAGEIFS(Observed!AL$2:AL$485,Observed!$A$2:$A$485,$A90,Observed!$C$2:$C$485,$C90),"")</f>
        <v>0.34200000000000003</v>
      </c>
      <c r="AM90" s="25">
        <f>IF(ISNUMBER(AVERAGEIFS(Observed!AM$2:AM$485,Observed!$A$2:$A$485,$A90,Observed!$C$2:$C$485,$C90)),AVERAGEIFS(Observed!AM$2:AM$485,Observed!$A$2:$A$485,$A90,Observed!$C$2:$C$485,$C90),"")</f>
        <v>0.23199999999999998</v>
      </c>
      <c r="AN90" s="25">
        <f>IF(ISNUMBER(AVERAGEIFS(Observed!AN$2:AN$485,Observed!$A$2:$A$485,$A90,Observed!$C$2:$C$485,$C90)),AVERAGEIFS(Observed!AN$2:AN$485,Observed!$A$2:$A$485,$A90,Observed!$C$2:$C$485,$C90),"")</f>
        <v>0.15333333333333335</v>
      </c>
      <c r="AO90" s="25" t="str">
        <f>IF(ISNUMBER(AVERAGEIFS(Observed!AO$2:AO$485,Observed!$A$2:$A$485,$A90,Observed!$C$2:$C$485,$C90)),AVERAGEIFS(Observed!AO$2:AO$485,Observed!$A$2:$A$485,$A90,Observed!$C$2:$C$485,$C90),"")</f>
        <v/>
      </c>
      <c r="AP90" s="25">
        <f>IF(ISNUMBER(AVERAGEIFS(Observed!AP$2:AP$485,Observed!$A$2:$A$485,$A90,Observed!$C$2:$C$485,$C90)),AVERAGEIFS(Observed!AP$2:AP$485,Observed!$A$2:$A$485,$A90,Observed!$C$2:$C$485,$C90),"")</f>
        <v>0.11000000000000003</v>
      </c>
      <c r="AQ90" s="24" t="str">
        <f>IF(ISNUMBER(AVERAGEIFS(Observed!AQ$2:AQ$485,Observed!$A$2:$A$485,$A90,Observed!$C$2:$C$485,$C90)),AVERAGEIFS(Observed!AQ$2:AQ$485,Observed!$A$2:$A$485,$A90,Observed!$C$2:$C$485,$C90),"")</f>
        <v/>
      </c>
      <c r="AR90" s="25" t="str">
        <f>IF(ISNUMBER(AVERAGEIFS(Observed!AR$2:AR$485,Observed!$A$2:$A$485,$A90,Observed!$C$2:$C$485,$C90)),AVERAGEIFS(Observed!AR$2:AR$485,Observed!$A$2:$A$485,$A90,Observed!$C$2:$C$485,$C90),"")</f>
        <v/>
      </c>
      <c r="AS90" s="24" t="str">
        <f>IF(ISNUMBER(AVERAGEIFS(Observed!AS$2:AS$485,Observed!$A$2:$A$485,$A90,Observed!$C$2:$C$485,$C90)),AVERAGEIFS(Observed!AS$2:AS$485,Observed!$A$2:$A$485,$A90,Observed!$C$2:$C$485,$C90),"")</f>
        <v/>
      </c>
      <c r="AT90" s="24" t="str">
        <f>IF(ISNUMBER(AVERAGEIFS(Observed!AT$2:AT$485,Observed!$A$2:$A$485,$A90,Observed!$C$2:$C$485,$C90)),AVERAGEIFS(Observed!AT$2:AT$485,Observed!$A$2:$A$485,$A90,Observed!$C$2:$C$485,$C90),"")</f>
        <v/>
      </c>
      <c r="AU90" s="2">
        <f>COUNTIFS(Observed!$A$2:$A$485,$A90,Observed!$C$2:$C$485,$C90)</f>
        <v>3</v>
      </c>
      <c r="AV90" s="2">
        <f>COUNT(M90:AT90)</f>
        <v>9</v>
      </c>
    </row>
    <row r="91" spans="1:48" x14ac:dyDescent="0.25">
      <c r="A91" s="4" t="s">
        <v>29</v>
      </c>
      <c r="B91" t="s">
        <v>25</v>
      </c>
      <c r="C91" s="3">
        <v>42669</v>
      </c>
      <c r="D91">
        <v>1</v>
      </c>
      <c r="E91">
        <v>500</v>
      </c>
      <c r="G91">
        <v>500</v>
      </c>
      <c r="H91" s="2" t="s">
        <v>52</v>
      </c>
      <c r="I91" s="2" t="s">
        <v>32</v>
      </c>
      <c r="J91">
        <v>15</v>
      </c>
      <c r="K91" s="2" t="s">
        <v>21</v>
      </c>
      <c r="L91" s="23" t="str">
        <f>IF(ISNUMBER(AVERAGEIFS(Observed!L$2:L$485,Observed!$A$2:$A$485,$A91,Observed!$C$2:$C$485,$C91)),AVERAGEIFS(Observed!L$2:L$485,Observed!$A$2:$A$485,$A91,Observed!$C$2:$C$485,$C91),"")</f>
        <v/>
      </c>
      <c r="M91" s="24" t="str">
        <f>IF(ISNUMBER(AVERAGEIFS(Observed!M$2:M$485,Observed!$A$2:$A$485,$A91,Observed!$C$2:$C$485,$C91)),AVERAGEIFS(Observed!M$2:M$485,Observed!$A$2:$A$485,$A91,Observed!$C$2:$C$485,$C91),"")</f>
        <v/>
      </c>
      <c r="N91" s="24">
        <f>IF(ISNUMBER(AVERAGEIFS(Observed!N$2:N$485,Observed!$A$2:$A$485,$A91,Observed!$C$2:$C$485,$C91)),AVERAGEIFS(Observed!N$2:N$485,Observed!$A$2:$A$485,$A91,Observed!$C$2:$C$485,$C91),"")</f>
        <v>252.93333333333337</v>
      </c>
      <c r="O91" s="24">
        <f>IF(ISNUMBER(AVERAGEIFS(Observed!O$2:O$485,Observed!$A$2:$A$485,$A91,Observed!$C$2:$C$485,$C91)),AVERAGEIFS(Observed!O$2:O$485,Observed!$A$2:$A$485,$A91,Observed!$C$2:$C$485,$C91),"")</f>
        <v>252.93333333333337</v>
      </c>
      <c r="P91" s="24">
        <f>IF(ISNUMBER(AVERAGEIFS(Observed!P$2:P$485,Observed!$A$2:$A$485,$A91,Observed!$C$2:$C$485,$C91)),AVERAGEIFS(Observed!P$2:P$485,Observed!$A$2:$A$485,$A91,Observed!$C$2:$C$485,$C91),"")</f>
        <v>484.77333333333331</v>
      </c>
      <c r="Q91" s="25" t="str">
        <f>IF(ISNUMBER(AVERAGEIFS(Observed!Q$2:Q$485,Observed!$A$2:$A$485,$A91,Observed!$C$2:$C$485,$C91)),AVERAGEIFS(Observed!Q$2:Q$485,Observed!$A$2:$A$485,$A91,Observed!$C$2:$C$485,$C91),"")</f>
        <v/>
      </c>
      <c r="R91" s="25" t="str">
        <f>IF(ISNUMBER(AVERAGEIFS(Observed!R$2:R$485,Observed!$A$2:$A$485,$A91,Observed!$C$2:$C$485,$C91)),AVERAGEIFS(Observed!R$2:R$485,Observed!$A$2:$A$485,$A91,Observed!$C$2:$C$485,$C91),"")</f>
        <v/>
      </c>
      <c r="S91" s="25" t="str">
        <f>IF(ISNUMBER(AVERAGEIFS(Observed!S$2:S$485,Observed!$A$2:$A$485,$A91,Observed!$C$2:$C$485,$C91)),AVERAGEIFS(Observed!S$2:S$485,Observed!$A$2:$A$485,$A91,Observed!$C$2:$C$485,$C91),"")</f>
        <v/>
      </c>
      <c r="T91" s="24" t="str">
        <f>IF(ISNUMBER(AVERAGEIFS(Observed!T$2:T$485,Observed!$A$2:$A$485,$A91,Observed!$C$2:$C$485,$C91)),AVERAGEIFS(Observed!T$2:T$485,Observed!$A$2:$A$485,$A91,Observed!$C$2:$C$485,$C91),"")</f>
        <v/>
      </c>
      <c r="U91" s="26" t="str">
        <f>IF(ISNUMBER(AVERAGEIFS(Observed!U$2:U$485,Observed!$A$2:$A$485,$A91,Observed!$C$2:$C$485,$C91)),AVERAGEIFS(Observed!U$2:U$485,Observed!$A$2:$A$485,$A91,Observed!$C$2:$C$485,$C91),"")</f>
        <v/>
      </c>
      <c r="V91" s="26" t="str">
        <f>IF(ISNUMBER(AVERAGEIFS(Observed!V$2:V$485,Observed!$A$2:$A$485,$A91,Observed!$C$2:$C$485,$C91)),AVERAGEIFS(Observed!V$2:V$485,Observed!$A$2:$A$485,$A91,Observed!$C$2:$C$485,$C91),"")</f>
        <v/>
      </c>
      <c r="W91" s="24" t="str">
        <f>IF(ISNUMBER(AVERAGEIFS(Observed!W$2:W$485,Observed!$A$2:$A$485,$A91,Observed!$C$2:$C$485,$C91)),AVERAGEIFS(Observed!W$2:W$485,Observed!$A$2:$A$485,$A91,Observed!$C$2:$C$485,$C91),"")</f>
        <v/>
      </c>
      <c r="X91" s="24" t="str">
        <f>IF(ISNUMBER(AVERAGEIFS(Observed!X$2:X$485,Observed!$A$2:$A$485,$A91,Observed!$C$2:$C$485,$C91)),AVERAGEIFS(Observed!X$2:X$485,Observed!$A$2:$A$485,$A91,Observed!$C$2:$C$485,$C91),"")</f>
        <v/>
      </c>
      <c r="Y91" s="24" t="str">
        <f>IF(ISNUMBER(AVERAGEIFS(Observed!Y$2:Y$485,Observed!$A$2:$A$485,$A91,Observed!$C$2:$C$485,$C91)),AVERAGEIFS(Observed!Y$2:Y$485,Observed!$A$2:$A$485,$A91,Observed!$C$2:$C$485,$C91),"")</f>
        <v/>
      </c>
      <c r="Z91" s="24" t="str">
        <f>IF(ISNUMBER(AVERAGEIFS(Observed!Z$2:Z$485,Observed!$A$2:$A$485,$A91,Observed!$C$2:$C$485,$C91)),AVERAGEIFS(Observed!Z$2:Z$485,Observed!$A$2:$A$485,$A91,Observed!$C$2:$C$485,$C91),"")</f>
        <v/>
      </c>
      <c r="AA91" s="24" t="str">
        <f>IF(ISNUMBER(AVERAGEIFS(Observed!AA$2:AA$485,Observed!$A$2:$A$485,$A91,Observed!$C$2:$C$485,$C91)),AVERAGEIFS(Observed!AA$2:AA$485,Observed!$A$2:$A$485,$A91,Observed!$C$2:$C$485,$C91),"")</f>
        <v/>
      </c>
      <c r="AB91" s="24" t="str">
        <f>IF(ISNUMBER(AVERAGEIFS(Observed!AB$2:AB$485,Observed!$A$2:$A$485,$A91,Observed!$C$2:$C$485,$C91)),AVERAGEIFS(Observed!AB$2:AB$485,Observed!$A$2:$A$485,$A91,Observed!$C$2:$C$485,$C91),"")</f>
        <v/>
      </c>
      <c r="AC91" s="24" t="str">
        <f>IF(ISNUMBER(AVERAGEIFS(Observed!AC$2:AC$485,Observed!$A$2:$A$485,$A91,Observed!$C$2:$C$485,$C91)),AVERAGEIFS(Observed!AC$2:AC$485,Observed!$A$2:$A$485,$A91,Observed!$C$2:$C$485,$C91),"")</f>
        <v/>
      </c>
      <c r="AD91" s="24" t="str">
        <f>IF(ISNUMBER(AVERAGEIFS(Observed!AD$2:AD$485,Observed!$A$2:$A$485,$A91,Observed!$C$2:$C$485,$C91)),AVERAGEIFS(Observed!AD$2:AD$485,Observed!$A$2:$A$485,$A91,Observed!$C$2:$C$485,$C91),"")</f>
        <v/>
      </c>
      <c r="AE91" s="24" t="str">
        <f>IF(ISNUMBER(AVERAGEIFS(Observed!AE$2:AE$485,Observed!$A$2:$A$485,$A91,Observed!$C$2:$C$485,$C91)),AVERAGEIFS(Observed!AE$2:AE$485,Observed!$A$2:$A$485,$A91,Observed!$C$2:$C$485,$C91),"")</f>
        <v/>
      </c>
      <c r="AF91" s="25" t="str">
        <f>IF(ISNUMBER(AVERAGEIFS(Observed!AF$2:AF$485,Observed!$A$2:$A$485,$A91,Observed!$C$2:$C$485,$C91)),AVERAGEIFS(Observed!AF$2:AF$485,Observed!$A$2:$A$485,$A91,Observed!$C$2:$C$485,$C91),"")</f>
        <v/>
      </c>
      <c r="AG91" s="25" t="str">
        <f>IF(ISNUMBER(AVERAGEIFS(Observed!AG$2:AG$485,Observed!$A$2:$A$485,$A91,Observed!$C$2:$C$485,$C91)),AVERAGEIFS(Observed!AG$2:AG$485,Observed!$A$2:$A$485,$A91,Observed!$C$2:$C$485,$C91),"")</f>
        <v/>
      </c>
      <c r="AH91" s="25" t="str">
        <f>IF(ISNUMBER(AVERAGEIFS(Observed!AH$2:AH$485,Observed!$A$2:$A$485,$A91,Observed!$C$2:$C$485,$C91)),AVERAGEIFS(Observed!AH$2:AH$485,Observed!$A$2:$A$485,$A91,Observed!$C$2:$C$485,$C91),"")</f>
        <v/>
      </c>
      <c r="AI91" s="24" t="str">
        <f>IF(ISNUMBER(AVERAGEIFS(Observed!AI$2:AI$485,Observed!$A$2:$A$485,$A91,Observed!$C$2:$C$485,$C91)),AVERAGEIFS(Observed!AI$2:AI$485,Observed!$A$2:$A$485,$A91,Observed!$C$2:$C$485,$C91),"")</f>
        <v/>
      </c>
      <c r="AJ91" s="25">
        <f>IF(ISNUMBER(AVERAGEIFS(Observed!AJ$2:AJ$485,Observed!$A$2:$A$485,$A91,Observed!$C$2:$C$485,$C91)),AVERAGEIFS(Observed!AJ$2:AJ$485,Observed!$A$2:$A$485,$A91,Observed!$C$2:$C$485,$C91),"")</f>
        <v>0.19233333333333336</v>
      </c>
      <c r="AK91" s="25">
        <f>IF(ISNUMBER(AVERAGEIFS(Observed!AK$2:AK$485,Observed!$A$2:$A$485,$A91,Observed!$C$2:$C$485,$C91)),AVERAGEIFS(Observed!AK$2:AK$485,Observed!$A$2:$A$485,$A91,Observed!$C$2:$C$485,$C91),"")</f>
        <v>6.0000000000000001E-3</v>
      </c>
      <c r="AL91" s="25">
        <f>IF(ISNUMBER(AVERAGEIFS(Observed!AL$2:AL$485,Observed!$A$2:$A$485,$A91,Observed!$C$2:$C$485,$C91)),AVERAGEIFS(Observed!AL$2:AL$485,Observed!$A$2:$A$485,$A91,Observed!$C$2:$C$485,$C91),"")</f>
        <v>0.26866666666666666</v>
      </c>
      <c r="AM91" s="25">
        <f>IF(ISNUMBER(AVERAGEIFS(Observed!AM$2:AM$485,Observed!$A$2:$A$485,$A91,Observed!$C$2:$C$485,$C91)),AVERAGEIFS(Observed!AM$2:AM$485,Observed!$A$2:$A$485,$A91,Observed!$C$2:$C$485,$C91),"")</f>
        <v>0.28733333333333333</v>
      </c>
      <c r="AN91" s="25">
        <f>IF(ISNUMBER(AVERAGEIFS(Observed!AN$2:AN$485,Observed!$A$2:$A$485,$A91,Observed!$C$2:$C$485,$C91)),AVERAGEIFS(Observed!AN$2:AN$485,Observed!$A$2:$A$485,$A91,Observed!$C$2:$C$485,$C91),"")</f>
        <v>0.18499999999999997</v>
      </c>
      <c r="AO91" s="25" t="str">
        <f>IF(ISNUMBER(AVERAGEIFS(Observed!AO$2:AO$485,Observed!$A$2:$A$485,$A91,Observed!$C$2:$C$485,$C91)),AVERAGEIFS(Observed!AO$2:AO$485,Observed!$A$2:$A$485,$A91,Observed!$C$2:$C$485,$C91),"")</f>
        <v/>
      </c>
      <c r="AP91" s="25">
        <f>IF(ISNUMBER(AVERAGEIFS(Observed!AP$2:AP$485,Observed!$A$2:$A$485,$A91,Observed!$C$2:$C$485,$C91)),AVERAGEIFS(Observed!AP$2:AP$485,Observed!$A$2:$A$485,$A91,Observed!$C$2:$C$485,$C91),"")</f>
        <v>5.3999999999999992E-2</v>
      </c>
      <c r="AQ91" s="24" t="str">
        <f>IF(ISNUMBER(AVERAGEIFS(Observed!AQ$2:AQ$485,Observed!$A$2:$A$485,$A91,Observed!$C$2:$C$485,$C91)),AVERAGEIFS(Observed!AQ$2:AQ$485,Observed!$A$2:$A$485,$A91,Observed!$C$2:$C$485,$C91),"")</f>
        <v/>
      </c>
      <c r="AR91" s="25" t="str">
        <f>IF(ISNUMBER(AVERAGEIFS(Observed!AR$2:AR$485,Observed!$A$2:$A$485,$A91,Observed!$C$2:$C$485,$C91)),AVERAGEIFS(Observed!AR$2:AR$485,Observed!$A$2:$A$485,$A91,Observed!$C$2:$C$485,$C91),"")</f>
        <v/>
      </c>
      <c r="AS91" s="24" t="str">
        <f>IF(ISNUMBER(AVERAGEIFS(Observed!AS$2:AS$485,Observed!$A$2:$A$485,$A91,Observed!$C$2:$C$485,$C91)),AVERAGEIFS(Observed!AS$2:AS$485,Observed!$A$2:$A$485,$A91,Observed!$C$2:$C$485,$C91),"")</f>
        <v/>
      </c>
      <c r="AT91" s="24" t="str">
        <f>IF(ISNUMBER(AVERAGEIFS(Observed!AT$2:AT$485,Observed!$A$2:$A$485,$A91,Observed!$C$2:$C$485,$C91)),AVERAGEIFS(Observed!AT$2:AT$485,Observed!$A$2:$A$485,$A91,Observed!$C$2:$C$485,$C91),"")</f>
        <v/>
      </c>
      <c r="AU91" s="2">
        <f>COUNTIFS(Observed!$A$2:$A$485,$A91,Observed!$C$2:$C$485,$C91)</f>
        <v>3</v>
      </c>
      <c r="AV91" s="2">
        <f>COUNT(M91:AT91)</f>
        <v>9</v>
      </c>
    </row>
    <row r="92" spans="1:48" x14ac:dyDescent="0.25">
      <c r="A92" s="4" t="s">
        <v>26</v>
      </c>
      <c r="B92" t="s">
        <v>25</v>
      </c>
      <c r="C92" s="3">
        <v>42704</v>
      </c>
      <c r="D92">
        <v>1</v>
      </c>
      <c r="E92">
        <v>0</v>
      </c>
      <c r="G92">
        <v>0</v>
      </c>
      <c r="H92" s="2" t="s">
        <v>52</v>
      </c>
      <c r="I92" s="2" t="s">
        <v>32</v>
      </c>
      <c r="J92">
        <v>16</v>
      </c>
      <c r="K92" s="2" t="s">
        <v>21</v>
      </c>
      <c r="L92" s="23" t="str">
        <f>IF(ISNUMBER(AVERAGEIFS(Observed!L$2:L$485,Observed!$A$2:$A$485,$A92,Observed!$C$2:$C$485,$C92)),AVERAGEIFS(Observed!L$2:L$485,Observed!$A$2:$A$485,$A92,Observed!$C$2:$C$485,$C92),"")</f>
        <v/>
      </c>
      <c r="M92" s="24" t="str">
        <f>IF(ISNUMBER(AVERAGEIFS(Observed!M$2:M$485,Observed!$A$2:$A$485,$A92,Observed!$C$2:$C$485,$C92)),AVERAGEIFS(Observed!M$2:M$485,Observed!$A$2:$A$485,$A92,Observed!$C$2:$C$485,$C92),"")</f>
        <v/>
      </c>
      <c r="N92" s="24">
        <f>IF(ISNUMBER(AVERAGEIFS(Observed!N$2:N$485,Observed!$A$2:$A$485,$A92,Observed!$C$2:$C$485,$C92)),AVERAGEIFS(Observed!N$2:N$485,Observed!$A$2:$A$485,$A92,Observed!$C$2:$C$485,$C92),"")</f>
        <v>295.57666666666665</v>
      </c>
      <c r="O92" s="24">
        <f>IF(ISNUMBER(AVERAGEIFS(Observed!O$2:O$485,Observed!$A$2:$A$485,$A92,Observed!$C$2:$C$485,$C92)),AVERAGEIFS(Observed!O$2:O$485,Observed!$A$2:$A$485,$A92,Observed!$C$2:$C$485,$C92),"")</f>
        <v>295.57666666666665</v>
      </c>
      <c r="P92" s="24">
        <f>IF(ISNUMBER(AVERAGEIFS(Observed!P$2:P$485,Observed!$A$2:$A$485,$A92,Observed!$C$2:$C$485,$C92)),AVERAGEIFS(Observed!P$2:P$485,Observed!$A$2:$A$485,$A92,Observed!$C$2:$C$485,$C92),"")</f>
        <v>653.56666666666672</v>
      </c>
      <c r="Q92" s="25" t="str">
        <f>IF(ISNUMBER(AVERAGEIFS(Observed!Q$2:Q$485,Observed!$A$2:$A$485,$A92,Observed!$C$2:$C$485,$C92)),AVERAGEIFS(Observed!Q$2:Q$485,Observed!$A$2:$A$485,$A92,Observed!$C$2:$C$485,$C92),"")</f>
        <v/>
      </c>
      <c r="R92" s="25" t="str">
        <f>IF(ISNUMBER(AVERAGEIFS(Observed!R$2:R$485,Observed!$A$2:$A$485,$A92,Observed!$C$2:$C$485,$C92)),AVERAGEIFS(Observed!R$2:R$485,Observed!$A$2:$A$485,$A92,Observed!$C$2:$C$485,$C92),"")</f>
        <v/>
      </c>
      <c r="S92" s="25" t="str">
        <f>IF(ISNUMBER(AVERAGEIFS(Observed!S$2:S$485,Observed!$A$2:$A$485,$A92,Observed!$C$2:$C$485,$C92)),AVERAGEIFS(Observed!S$2:S$485,Observed!$A$2:$A$485,$A92,Observed!$C$2:$C$485,$C92),"")</f>
        <v/>
      </c>
      <c r="T92" s="24" t="str">
        <f>IF(ISNUMBER(AVERAGEIFS(Observed!T$2:T$485,Observed!$A$2:$A$485,$A92,Observed!$C$2:$C$485,$C92)),AVERAGEIFS(Observed!T$2:T$485,Observed!$A$2:$A$485,$A92,Observed!$C$2:$C$485,$C92),"")</f>
        <v/>
      </c>
      <c r="U92" s="26" t="str">
        <f>IF(ISNUMBER(AVERAGEIFS(Observed!U$2:U$485,Observed!$A$2:$A$485,$A92,Observed!$C$2:$C$485,$C92)),AVERAGEIFS(Observed!U$2:U$485,Observed!$A$2:$A$485,$A92,Observed!$C$2:$C$485,$C92),"")</f>
        <v/>
      </c>
      <c r="V92" s="26" t="str">
        <f>IF(ISNUMBER(AVERAGEIFS(Observed!V$2:V$485,Observed!$A$2:$A$485,$A92,Observed!$C$2:$C$485,$C92)),AVERAGEIFS(Observed!V$2:V$485,Observed!$A$2:$A$485,$A92,Observed!$C$2:$C$485,$C92),"")</f>
        <v/>
      </c>
      <c r="W92" s="24" t="str">
        <f>IF(ISNUMBER(AVERAGEIFS(Observed!W$2:W$485,Observed!$A$2:$A$485,$A92,Observed!$C$2:$C$485,$C92)),AVERAGEIFS(Observed!W$2:W$485,Observed!$A$2:$A$485,$A92,Observed!$C$2:$C$485,$C92),"")</f>
        <v/>
      </c>
      <c r="X92" s="24" t="str">
        <f>IF(ISNUMBER(AVERAGEIFS(Observed!X$2:X$485,Observed!$A$2:$A$485,$A92,Observed!$C$2:$C$485,$C92)),AVERAGEIFS(Observed!X$2:X$485,Observed!$A$2:$A$485,$A92,Observed!$C$2:$C$485,$C92),"")</f>
        <v/>
      </c>
      <c r="Y92" s="24" t="str">
        <f>IF(ISNUMBER(AVERAGEIFS(Observed!Y$2:Y$485,Observed!$A$2:$A$485,$A92,Observed!$C$2:$C$485,$C92)),AVERAGEIFS(Observed!Y$2:Y$485,Observed!$A$2:$A$485,$A92,Observed!$C$2:$C$485,$C92),"")</f>
        <v/>
      </c>
      <c r="Z92" s="24" t="str">
        <f>IF(ISNUMBER(AVERAGEIFS(Observed!Z$2:Z$485,Observed!$A$2:$A$485,$A92,Observed!$C$2:$C$485,$C92)),AVERAGEIFS(Observed!Z$2:Z$485,Observed!$A$2:$A$485,$A92,Observed!$C$2:$C$485,$C92),"")</f>
        <v/>
      </c>
      <c r="AA92" s="24" t="str">
        <f>IF(ISNUMBER(AVERAGEIFS(Observed!AA$2:AA$485,Observed!$A$2:$A$485,$A92,Observed!$C$2:$C$485,$C92)),AVERAGEIFS(Observed!AA$2:AA$485,Observed!$A$2:$A$485,$A92,Observed!$C$2:$C$485,$C92),"")</f>
        <v/>
      </c>
      <c r="AB92" s="24" t="str">
        <f>IF(ISNUMBER(AVERAGEIFS(Observed!AB$2:AB$485,Observed!$A$2:$A$485,$A92,Observed!$C$2:$C$485,$C92)),AVERAGEIFS(Observed!AB$2:AB$485,Observed!$A$2:$A$485,$A92,Observed!$C$2:$C$485,$C92),"")</f>
        <v/>
      </c>
      <c r="AC92" s="24" t="str">
        <f>IF(ISNUMBER(AVERAGEIFS(Observed!AC$2:AC$485,Observed!$A$2:$A$485,$A92,Observed!$C$2:$C$485,$C92)),AVERAGEIFS(Observed!AC$2:AC$485,Observed!$A$2:$A$485,$A92,Observed!$C$2:$C$485,$C92),"")</f>
        <v/>
      </c>
      <c r="AD92" s="24" t="str">
        <f>IF(ISNUMBER(AVERAGEIFS(Observed!AD$2:AD$485,Observed!$A$2:$A$485,$A92,Observed!$C$2:$C$485,$C92)),AVERAGEIFS(Observed!AD$2:AD$485,Observed!$A$2:$A$485,$A92,Observed!$C$2:$C$485,$C92),"")</f>
        <v/>
      </c>
      <c r="AE92" s="24" t="str">
        <f>IF(ISNUMBER(AVERAGEIFS(Observed!AE$2:AE$485,Observed!$A$2:$A$485,$A92,Observed!$C$2:$C$485,$C92)),AVERAGEIFS(Observed!AE$2:AE$485,Observed!$A$2:$A$485,$A92,Observed!$C$2:$C$485,$C92),"")</f>
        <v/>
      </c>
      <c r="AF92" s="25" t="str">
        <f>IF(ISNUMBER(AVERAGEIFS(Observed!AF$2:AF$485,Observed!$A$2:$A$485,$A92,Observed!$C$2:$C$485,$C92)),AVERAGEIFS(Observed!AF$2:AF$485,Observed!$A$2:$A$485,$A92,Observed!$C$2:$C$485,$C92),"")</f>
        <v/>
      </c>
      <c r="AG92" s="25" t="str">
        <f>IF(ISNUMBER(AVERAGEIFS(Observed!AG$2:AG$485,Observed!$A$2:$A$485,$A92,Observed!$C$2:$C$485,$C92)),AVERAGEIFS(Observed!AG$2:AG$485,Observed!$A$2:$A$485,$A92,Observed!$C$2:$C$485,$C92),"")</f>
        <v/>
      </c>
      <c r="AH92" s="25" t="str">
        <f>IF(ISNUMBER(AVERAGEIFS(Observed!AH$2:AH$485,Observed!$A$2:$A$485,$A92,Observed!$C$2:$C$485,$C92)),AVERAGEIFS(Observed!AH$2:AH$485,Observed!$A$2:$A$485,$A92,Observed!$C$2:$C$485,$C92),"")</f>
        <v/>
      </c>
      <c r="AI92" s="24" t="str">
        <f>IF(ISNUMBER(AVERAGEIFS(Observed!AI$2:AI$485,Observed!$A$2:$A$485,$A92,Observed!$C$2:$C$485,$C92)),AVERAGEIFS(Observed!AI$2:AI$485,Observed!$A$2:$A$485,$A92,Observed!$C$2:$C$485,$C92),"")</f>
        <v/>
      </c>
      <c r="AJ92" s="25">
        <f>IF(ISNUMBER(AVERAGEIFS(Observed!AJ$2:AJ$485,Observed!$A$2:$A$485,$A92,Observed!$C$2:$C$485,$C92)),AVERAGEIFS(Observed!AJ$2:AJ$485,Observed!$A$2:$A$485,$A92,Observed!$C$2:$C$485,$C92),"")</f>
        <v>2.4999999999999998E-2</v>
      </c>
      <c r="AK92" s="25">
        <f>IF(ISNUMBER(AVERAGEIFS(Observed!AK$2:AK$485,Observed!$A$2:$A$485,$A92,Observed!$C$2:$C$485,$C92)),AVERAGEIFS(Observed!AK$2:AK$485,Observed!$A$2:$A$485,$A92,Observed!$C$2:$C$485,$C92),"")</f>
        <v>5.9499999999999997E-2</v>
      </c>
      <c r="AL92" s="25">
        <f>IF(ISNUMBER(AVERAGEIFS(Observed!AL$2:AL$485,Observed!$A$2:$A$485,$A92,Observed!$C$2:$C$485,$C92)),AVERAGEIFS(Observed!AL$2:AL$485,Observed!$A$2:$A$485,$A92,Observed!$C$2:$C$485,$C92),"")</f>
        <v>0.10966666666666665</v>
      </c>
      <c r="AM92" s="25">
        <f>IF(ISNUMBER(AVERAGEIFS(Observed!AM$2:AM$485,Observed!$A$2:$A$485,$A92,Observed!$C$2:$C$485,$C92)),AVERAGEIFS(Observed!AM$2:AM$485,Observed!$A$2:$A$485,$A92,Observed!$C$2:$C$485,$C92),"")</f>
        <v>0.10299999999999999</v>
      </c>
      <c r="AN92" s="25">
        <f>IF(ISNUMBER(AVERAGEIFS(Observed!AN$2:AN$485,Observed!$A$2:$A$485,$A92,Observed!$C$2:$C$485,$C92)),AVERAGEIFS(Observed!AN$2:AN$485,Observed!$A$2:$A$485,$A92,Observed!$C$2:$C$485,$C92),"")</f>
        <v>0.71499999999999997</v>
      </c>
      <c r="AO92" s="25" t="str">
        <f>IF(ISNUMBER(AVERAGEIFS(Observed!AO$2:AO$485,Observed!$A$2:$A$485,$A92,Observed!$C$2:$C$485,$C92)),AVERAGEIFS(Observed!AO$2:AO$485,Observed!$A$2:$A$485,$A92,Observed!$C$2:$C$485,$C92),"")</f>
        <v/>
      </c>
      <c r="AP92" s="25">
        <f>IF(ISNUMBER(AVERAGEIFS(Observed!AP$2:AP$485,Observed!$A$2:$A$485,$A92,Observed!$C$2:$C$485,$C92)),AVERAGEIFS(Observed!AP$2:AP$485,Observed!$A$2:$A$485,$A92,Observed!$C$2:$C$485,$C92),"")</f>
        <v>7.0000000000000001E-3</v>
      </c>
      <c r="AQ92" s="24" t="str">
        <f>IF(ISNUMBER(AVERAGEIFS(Observed!AQ$2:AQ$485,Observed!$A$2:$A$485,$A92,Observed!$C$2:$C$485,$C92)),AVERAGEIFS(Observed!AQ$2:AQ$485,Observed!$A$2:$A$485,$A92,Observed!$C$2:$C$485,$C92),"")</f>
        <v/>
      </c>
      <c r="AR92" s="25" t="str">
        <f>IF(ISNUMBER(AVERAGEIFS(Observed!AR$2:AR$485,Observed!$A$2:$A$485,$A92,Observed!$C$2:$C$485,$C92)),AVERAGEIFS(Observed!AR$2:AR$485,Observed!$A$2:$A$485,$A92,Observed!$C$2:$C$485,$C92),"")</f>
        <v/>
      </c>
      <c r="AS92" s="24" t="str">
        <f>IF(ISNUMBER(AVERAGEIFS(Observed!AS$2:AS$485,Observed!$A$2:$A$485,$A92,Observed!$C$2:$C$485,$C92)),AVERAGEIFS(Observed!AS$2:AS$485,Observed!$A$2:$A$485,$A92,Observed!$C$2:$C$485,$C92),"")</f>
        <v/>
      </c>
      <c r="AT92" s="24" t="str">
        <f>IF(ISNUMBER(AVERAGEIFS(Observed!AT$2:AT$485,Observed!$A$2:$A$485,$A92,Observed!$C$2:$C$485,$C92)),AVERAGEIFS(Observed!AT$2:AT$485,Observed!$A$2:$A$485,$A92,Observed!$C$2:$C$485,$C92),"")</f>
        <v/>
      </c>
      <c r="AU92" s="2">
        <f>COUNTIFS(Observed!$A$2:$A$485,$A92,Observed!$C$2:$C$485,$C92)</f>
        <v>3</v>
      </c>
      <c r="AV92" s="2">
        <f>COUNT(M92:AT92)</f>
        <v>9</v>
      </c>
    </row>
    <row r="93" spans="1:48" x14ac:dyDescent="0.25">
      <c r="A93" s="4" t="s">
        <v>28</v>
      </c>
      <c r="B93" t="s">
        <v>25</v>
      </c>
      <c r="C93" s="3">
        <v>42704</v>
      </c>
      <c r="D93">
        <v>1</v>
      </c>
      <c r="E93">
        <v>50</v>
      </c>
      <c r="G93">
        <v>50</v>
      </c>
      <c r="H93" s="2" t="s">
        <v>52</v>
      </c>
      <c r="I93" s="2" t="s">
        <v>32</v>
      </c>
      <c r="J93">
        <v>16</v>
      </c>
      <c r="K93" s="2" t="s">
        <v>21</v>
      </c>
      <c r="L93" s="23" t="str">
        <f>IF(ISNUMBER(AVERAGEIFS(Observed!L$2:L$485,Observed!$A$2:$A$485,$A93,Observed!$C$2:$C$485,$C93)),AVERAGEIFS(Observed!L$2:L$485,Observed!$A$2:$A$485,$A93,Observed!$C$2:$C$485,$C93),"")</f>
        <v/>
      </c>
      <c r="M93" s="24" t="str">
        <f>IF(ISNUMBER(AVERAGEIFS(Observed!M$2:M$485,Observed!$A$2:$A$485,$A93,Observed!$C$2:$C$485,$C93)),AVERAGEIFS(Observed!M$2:M$485,Observed!$A$2:$A$485,$A93,Observed!$C$2:$C$485,$C93),"")</f>
        <v/>
      </c>
      <c r="N93" s="24">
        <f>IF(ISNUMBER(AVERAGEIFS(Observed!N$2:N$485,Observed!$A$2:$A$485,$A93,Observed!$C$2:$C$485,$C93)),AVERAGEIFS(Observed!N$2:N$485,Observed!$A$2:$A$485,$A93,Observed!$C$2:$C$485,$C93),"")</f>
        <v>298.59333333333331</v>
      </c>
      <c r="O93" s="24">
        <f>IF(ISNUMBER(AVERAGEIFS(Observed!O$2:O$485,Observed!$A$2:$A$485,$A93,Observed!$C$2:$C$485,$C93)),AVERAGEIFS(Observed!O$2:O$485,Observed!$A$2:$A$485,$A93,Observed!$C$2:$C$485,$C93),"")</f>
        <v>298.59333333333331</v>
      </c>
      <c r="P93" s="24">
        <f>IF(ISNUMBER(AVERAGEIFS(Observed!P$2:P$485,Observed!$A$2:$A$485,$A93,Observed!$C$2:$C$485,$C93)),AVERAGEIFS(Observed!P$2:P$485,Observed!$A$2:$A$485,$A93,Observed!$C$2:$C$485,$C93),"")</f>
        <v>760.05333333333328</v>
      </c>
      <c r="Q93" s="25" t="str">
        <f>IF(ISNUMBER(AVERAGEIFS(Observed!Q$2:Q$485,Observed!$A$2:$A$485,$A93,Observed!$C$2:$C$485,$C93)),AVERAGEIFS(Observed!Q$2:Q$485,Observed!$A$2:$A$485,$A93,Observed!$C$2:$C$485,$C93),"")</f>
        <v/>
      </c>
      <c r="R93" s="25" t="str">
        <f>IF(ISNUMBER(AVERAGEIFS(Observed!R$2:R$485,Observed!$A$2:$A$485,$A93,Observed!$C$2:$C$485,$C93)),AVERAGEIFS(Observed!R$2:R$485,Observed!$A$2:$A$485,$A93,Observed!$C$2:$C$485,$C93),"")</f>
        <v/>
      </c>
      <c r="S93" s="25" t="str">
        <f>IF(ISNUMBER(AVERAGEIFS(Observed!S$2:S$485,Observed!$A$2:$A$485,$A93,Observed!$C$2:$C$485,$C93)),AVERAGEIFS(Observed!S$2:S$485,Observed!$A$2:$A$485,$A93,Observed!$C$2:$C$485,$C93),"")</f>
        <v/>
      </c>
      <c r="T93" s="24" t="str">
        <f>IF(ISNUMBER(AVERAGEIFS(Observed!T$2:T$485,Observed!$A$2:$A$485,$A93,Observed!$C$2:$C$485,$C93)),AVERAGEIFS(Observed!T$2:T$485,Observed!$A$2:$A$485,$A93,Observed!$C$2:$C$485,$C93),"")</f>
        <v/>
      </c>
      <c r="U93" s="26" t="str">
        <f>IF(ISNUMBER(AVERAGEIFS(Observed!U$2:U$485,Observed!$A$2:$A$485,$A93,Observed!$C$2:$C$485,$C93)),AVERAGEIFS(Observed!U$2:U$485,Observed!$A$2:$A$485,$A93,Observed!$C$2:$C$485,$C93),"")</f>
        <v/>
      </c>
      <c r="V93" s="26" t="str">
        <f>IF(ISNUMBER(AVERAGEIFS(Observed!V$2:V$485,Observed!$A$2:$A$485,$A93,Observed!$C$2:$C$485,$C93)),AVERAGEIFS(Observed!V$2:V$485,Observed!$A$2:$A$485,$A93,Observed!$C$2:$C$485,$C93),"")</f>
        <v/>
      </c>
      <c r="W93" s="24" t="str">
        <f>IF(ISNUMBER(AVERAGEIFS(Observed!W$2:W$485,Observed!$A$2:$A$485,$A93,Observed!$C$2:$C$485,$C93)),AVERAGEIFS(Observed!W$2:W$485,Observed!$A$2:$A$485,$A93,Observed!$C$2:$C$485,$C93),"")</f>
        <v/>
      </c>
      <c r="X93" s="24" t="str">
        <f>IF(ISNUMBER(AVERAGEIFS(Observed!X$2:X$485,Observed!$A$2:$A$485,$A93,Observed!$C$2:$C$485,$C93)),AVERAGEIFS(Observed!X$2:X$485,Observed!$A$2:$A$485,$A93,Observed!$C$2:$C$485,$C93),"")</f>
        <v/>
      </c>
      <c r="Y93" s="24" t="str">
        <f>IF(ISNUMBER(AVERAGEIFS(Observed!Y$2:Y$485,Observed!$A$2:$A$485,$A93,Observed!$C$2:$C$485,$C93)),AVERAGEIFS(Observed!Y$2:Y$485,Observed!$A$2:$A$485,$A93,Observed!$C$2:$C$485,$C93),"")</f>
        <v/>
      </c>
      <c r="Z93" s="24" t="str">
        <f>IF(ISNUMBER(AVERAGEIFS(Observed!Z$2:Z$485,Observed!$A$2:$A$485,$A93,Observed!$C$2:$C$485,$C93)),AVERAGEIFS(Observed!Z$2:Z$485,Observed!$A$2:$A$485,$A93,Observed!$C$2:$C$485,$C93),"")</f>
        <v/>
      </c>
      <c r="AA93" s="24" t="str">
        <f>IF(ISNUMBER(AVERAGEIFS(Observed!AA$2:AA$485,Observed!$A$2:$A$485,$A93,Observed!$C$2:$C$485,$C93)),AVERAGEIFS(Observed!AA$2:AA$485,Observed!$A$2:$A$485,$A93,Observed!$C$2:$C$485,$C93),"")</f>
        <v/>
      </c>
      <c r="AB93" s="24" t="str">
        <f>IF(ISNUMBER(AVERAGEIFS(Observed!AB$2:AB$485,Observed!$A$2:$A$485,$A93,Observed!$C$2:$C$485,$C93)),AVERAGEIFS(Observed!AB$2:AB$485,Observed!$A$2:$A$485,$A93,Observed!$C$2:$C$485,$C93),"")</f>
        <v/>
      </c>
      <c r="AC93" s="24" t="str">
        <f>IF(ISNUMBER(AVERAGEIFS(Observed!AC$2:AC$485,Observed!$A$2:$A$485,$A93,Observed!$C$2:$C$485,$C93)),AVERAGEIFS(Observed!AC$2:AC$485,Observed!$A$2:$A$485,$A93,Observed!$C$2:$C$485,$C93),"")</f>
        <v/>
      </c>
      <c r="AD93" s="24" t="str">
        <f>IF(ISNUMBER(AVERAGEIFS(Observed!AD$2:AD$485,Observed!$A$2:$A$485,$A93,Observed!$C$2:$C$485,$C93)),AVERAGEIFS(Observed!AD$2:AD$485,Observed!$A$2:$A$485,$A93,Observed!$C$2:$C$485,$C93),"")</f>
        <v/>
      </c>
      <c r="AE93" s="24" t="str">
        <f>IF(ISNUMBER(AVERAGEIFS(Observed!AE$2:AE$485,Observed!$A$2:$A$485,$A93,Observed!$C$2:$C$485,$C93)),AVERAGEIFS(Observed!AE$2:AE$485,Observed!$A$2:$A$485,$A93,Observed!$C$2:$C$485,$C93),"")</f>
        <v/>
      </c>
      <c r="AF93" s="25" t="str">
        <f>IF(ISNUMBER(AVERAGEIFS(Observed!AF$2:AF$485,Observed!$A$2:$A$485,$A93,Observed!$C$2:$C$485,$C93)),AVERAGEIFS(Observed!AF$2:AF$485,Observed!$A$2:$A$485,$A93,Observed!$C$2:$C$485,$C93),"")</f>
        <v/>
      </c>
      <c r="AG93" s="25" t="str">
        <f>IF(ISNUMBER(AVERAGEIFS(Observed!AG$2:AG$485,Observed!$A$2:$A$485,$A93,Observed!$C$2:$C$485,$C93)),AVERAGEIFS(Observed!AG$2:AG$485,Observed!$A$2:$A$485,$A93,Observed!$C$2:$C$485,$C93),"")</f>
        <v/>
      </c>
      <c r="AH93" s="25" t="str">
        <f>IF(ISNUMBER(AVERAGEIFS(Observed!AH$2:AH$485,Observed!$A$2:$A$485,$A93,Observed!$C$2:$C$485,$C93)),AVERAGEIFS(Observed!AH$2:AH$485,Observed!$A$2:$A$485,$A93,Observed!$C$2:$C$485,$C93),"")</f>
        <v/>
      </c>
      <c r="AI93" s="24" t="str">
        <f>IF(ISNUMBER(AVERAGEIFS(Observed!AI$2:AI$485,Observed!$A$2:$A$485,$A93,Observed!$C$2:$C$485,$C93)),AVERAGEIFS(Observed!AI$2:AI$485,Observed!$A$2:$A$485,$A93,Observed!$C$2:$C$485,$C93),"")</f>
        <v/>
      </c>
      <c r="AJ93" s="25">
        <f>IF(ISNUMBER(AVERAGEIFS(Observed!AJ$2:AJ$485,Observed!$A$2:$A$485,$A93,Observed!$C$2:$C$485,$C93)),AVERAGEIFS(Observed!AJ$2:AJ$485,Observed!$A$2:$A$485,$A93,Observed!$C$2:$C$485,$C93),"")</f>
        <v>2.8666666666666663E-2</v>
      </c>
      <c r="AK93" s="25">
        <f>IF(ISNUMBER(AVERAGEIFS(Observed!AK$2:AK$485,Observed!$A$2:$A$485,$A93,Observed!$C$2:$C$485,$C93)),AVERAGEIFS(Observed!AK$2:AK$485,Observed!$A$2:$A$485,$A93,Observed!$C$2:$C$485,$C93),"")</f>
        <v>1.7666666666666667E-2</v>
      </c>
      <c r="AL93" s="25">
        <f>IF(ISNUMBER(AVERAGEIFS(Observed!AL$2:AL$485,Observed!$A$2:$A$485,$A93,Observed!$C$2:$C$485,$C93)),AVERAGEIFS(Observed!AL$2:AL$485,Observed!$A$2:$A$485,$A93,Observed!$C$2:$C$485,$C93),"")</f>
        <v>0.21</v>
      </c>
      <c r="AM93" s="25">
        <f>IF(ISNUMBER(AVERAGEIFS(Observed!AM$2:AM$485,Observed!$A$2:$A$485,$A93,Observed!$C$2:$C$485,$C93)),AVERAGEIFS(Observed!AM$2:AM$485,Observed!$A$2:$A$485,$A93,Observed!$C$2:$C$485,$C93),"")</f>
        <v>0.15766666666666665</v>
      </c>
      <c r="AN93" s="25">
        <f>IF(ISNUMBER(AVERAGEIFS(Observed!AN$2:AN$485,Observed!$A$2:$A$485,$A93,Observed!$C$2:$C$485,$C93)),AVERAGEIFS(Observed!AN$2:AN$485,Observed!$A$2:$A$485,$A93,Observed!$C$2:$C$485,$C93),"")</f>
        <v>0.57500000000000007</v>
      </c>
      <c r="AO93" s="25" t="str">
        <f>IF(ISNUMBER(AVERAGEIFS(Observed!AO$2:AO$485,Observed!$A$2:$A$485,$A93,Observed!$C$2:$C$485,$C93)),AVERAGEIFS(Observed!AO$2:AO$485,Observed!$A$2:$A$485,$A93,Observed!$C$2:$C$485,$C93),"")</f>
        <v/>
      </c>
      <c r="AP93" s="25">
        <f>IF(ISNUMBER(AVERAGEIFS(Observed!AP$2:AP$485,Observed!$A$2:$A$485,$A93,Observed!$C$2:$C$485,$C93)),AVERAGEIFS(Observed!AP$2:AP$485,Observed!$A$2:$A$485,$A93,Observed!$C$2:$C$485,$C93),"")</f>
        <v>9.3333333333333341E-3</v>
      </c>
      <c r="AQ93" s="24" t="str">
        <f>IF(ISNUMBER(AVERAGEIFS(Observed!AQ$2:AQ$485,Observed!$A$2:$A$485,$A93,Observed!$C$2:$C$485,$C93)),AVERAGEIFS(Observed!AQ$2:AQ$485,Observed!$A$2:$A$485,$A93,Observed!$C$2:$C$485,$C93),"")</f>
        <v/>
      </c>
      <c r="AR93" s="25" t="str">
        <f>IF(ISNUMBER(AVERAGEIFS(Observed!AR$2:AR$485,Observed!$A$2:$A$485,$A93,Observed!$C$2:$C$485,$C93)),AVERAGEIFS(Observed!AR$2:AR$485,Observed!$A$2:$A$485,$A93,Observed!$C$2:$C$485,$C93),"")</f>
        <v/>
      </c>
      <c r="AS93" s="24" t="str">
        <f>IF(ISNUMBER(AVERAGEIFS(Observed!AS$2:AS$485,Observed!$A$2:$A$485,$A93,Observed!$C$2:$C$485,$C93)),AVERAGEIFS(Observed!AS$2:AS$485,Observed!$A$2:$A$485,$A93,Observed!$C$2:$C$485,$C93),"")</f>
        <v/>
      </c>
      <c r="AT93" s="24" t="str">
        <f>IF(ISNUMBER(AVERAGEIFS(Observed!AT$2:AT$485,Observed!$A$2:$A$485,$A93,Observed!$C$2:$C$485,$C93)),AVERAGEIFS(Observed!AT$2:AT$485,Observed!$A$2:$A$485,$A93,Observed!$C$2:$C$485,$C93),"")</f>
        <v/>
      </c>
      <c r="AU93" s="2">
        <f>COUNTIFS(Observed!$A$2:$A$485,$A93,Observed!$C$2:$C$485,$C93)</f>
        <v>3</v>
      </c>
      <c r="AV93" s="2">
        <f>COUNT(M93:AT93)</f>
        <v>9</v>
      </c>
    </row>
    <row r="94" spans="1:48" x14ac:dyDescent="0.25">
      <c r="A94" s="4" t="s">
        <v>27</v>
      </c>
      <c r="B94" t="s">
        <v>25</v>
      </c>
      <c r="C94" s="3">
        <v>42704</v>
      </c>
      <c r="D94">
        <v>1</v>
      </c>
      <c r="E94">
        <v>100</v>
      </c>
      <c r="G94">
        <v>100</v>
      </c>
      <c r="H94" s="2" t="s">
        <v>52</v>
      </c>
      <c r="I94" s="2" t="s">
        <v>32</v>
      </c>
      <c r="J94">
        <v>16</v>
      </c>
      <c r="K94" s="2" t="s">
        <v>21</v>
      </c>
      <c r="L94" s="23" t="str">
        <f>IF(ISNUMBER(AVERAGEIFS(Observed!L$2:L$485,Observed!$A$2:$A$485,$A94,Observed!$C$2:$C$485,$C94)),AVERAGEIFS(Observed!L$2:L$485,Observed!$A$2:$A$485,$A94,Observed!$C$2:$C$485,$C94),"")</f>
        <v/>
      </c>
      <c r="M94" s="24" t="str">
        <f>IF(ISNUMBER(AVERAGEIFS(Observed!M$2:M$485,Observed!$A$2:$A$485,$A94,Observed!$C$2:$C$485,$C94)),AVERAGEIFS(Observed!M$2:M$485,Observed!$A$2:$A$485,$A94,Observed!$C$2:$C$485,$C94),"")</f>
        <v/>
      </c>
      <c r="N94" s="24">
        <f>IF(ISNUMBER(AVERAGEIFS(Observed!N$2:N$485,Observed!$A$2:$A$485,$A94,Observed!$C$2:$C$485,$C94)),AVERAGEIFS(Observed!N$2:N$485,Observed!$A$2:$A$485,$A94,Observed!$C$2:$C$485,$C94),"")</f>
        <v>294.83666666666664</v>
      </c>
      <c r="O94" s="24">
        <f>IF(ISNUMBER(AVERAGEIFS(Observed!O$2:O$485,Observed!$A$2:$A$485,$A94,Observed!$C$2:$C$485,$C94)),AVERAGEIFS(Observed!O$2:O$485,Observed!$A$2:$A$485,$A94,Observed!$C$2:$C$485,$C94),"")</f>
        <v>294.83666666666664</v>
      </c>
      <c r="P94" s="24">
        <f>IF(ISNUMBER(AVERAGEIFS(Observed!P$2:P$485,Observed!$A$2:$A$485,$A94,Observed!$C$2:$C$485,$C94)),AVERAGEIFS(Observed!P$2:P$485,Observed!$A$2:$A$485,$A94,Observed!$C$2:$C$485,$C94),"")</f>
        <v>717.66</v>
      </c>
      <c r="Q94" s="25" t="str">
        <f>IF(ISNUMBER(AVERAGEIFS(Observed!Q$2:Q$485,Observed!$A$2:$A$485,$A94,Observed!$C$2:$C$485,$C94)),AVERAGEIFS(Observed!Q$2:Q$485,Observed!$A$2:$A$485,$A94,Observed!$C$2:$C$485,$C94),"")</f>
        <v/>
      </c>
      <c r="R94" s="25" t="str">
        <f>IF(ISNUMBER(AVERAGEIFS(Observed!R$2:R$485,Observed!$A$2:$A$485,$A94,Observed!$C$2:$C$485,$C94)),AVERAGEIFS(Observed!R$2:R$485,Observed!$A$2:$A$485,$A94,Observed!$C$2:$C$485,$C94),"")</f>
        <v/>
      </c>
      <c r="S94" s="25" t="str">
        <f>IF(ISNUMBER(AVERAGEIFS(Observed!S$2:S$485,Observed!$A$2:$A$485,$A94,Observed!$C$2:$C$485,$C94)),AVERAGEIFS(Observed!S$2:S$485,Observed!$A$2:$A$485,$A94,Observed!$C$2:$C$485,$C94),"")</f>
        <v/>
      </c>
      <c r="T94" s="24" t="str">
        <f>IF(ISNUMBER(AVERAGEIFS(Observed!T$2:T$485,Observed!$A$2:$A$485,$A94,Observed!$C$2:$C$485,$C94)),AVERAGEIFS(Observed!T$2:T$485,Observed!$A$2:$A$485,$A94,Observed!$C$2:$C$485,$C94),"")</f>
        <v/>
      </c>
      <c r="U94" s="26" t="str">
        <f>IF(ISNUMBER(AVERAGEIFS(Observed!U$2:U$485,Observed!$A$2:$A$485,$A94,Observed!$C$2:$C$485,$C94)),AVERAGEIFS(Observed!U$2:U$485,Observed!$A$2:$A$485,$A94,Observed!$C$2:$C$485,$C94),"")</f>
        <v/>
      </c>
      <c r="V94" s="26" t="str">
        <f>IF(ISNUMBER(AVERAGEIFS(Observed!V$2:V$485,Observed!$A$2:$A$485,$A94,Observed!$C$2:$C$485,$C94)),AVERAGEIFS(Observed!V$2:V$485,Observed!$A$2:$A$485,$A94,Observed!$C$2:$C$485,$C94),"")</f>
        <v/>
      </c>
      <c r="W94" s="24" t="str">
        <f>IF(ISNUMBER(AVERAGEIFS(Observed!W$2:W$485,Observed!$A$2:$A$485,$A94,Observed!$C$2:$C$485,$C94)),AVERAGEIFS(Observed!W$2:W$485,Observed!$A$2:$A$485,$A94,Observed!$C$2:$C$485,$C94),"")</f>
        <v/>
      </c>
      <c r="X94" s="24" t="str">
        <f>IF(ISNUMBER(AVERAGEIFS(Observed!X$2:X$485,Observed!$A$2:$A$485,$A94,Observed!$C$2:$C$485,$C94)),AVERAGEIFS(Observed!X$2:X$485,Observed!$A$2:$A$485,$A94,Observed!$C$2:$C$485,$C94),"")</f>
        <v/>
      </c>
      <c r="Y94" s="24" t="str">
        <f>IF(ISNUMBER(AVERAGEIFS(Observed!Y$2:Y$485,Observed!$A$2:$A$485,$A94,Observed!$C$2:$C$485,$C94)),AVERAGEIFS(Observed!Y$2:Y$485,Observed!$A$2:$A$485,$A94,Observed!$C$2:$C$485,$C94),"")</f>
        <v/>
      </c>
      <c r="Z94" s="24" t="str">
        <f>IF(ISNUMBER(AVERAGEIFS(Observed!Z$2:Z$485,Observed!$A$2:$A$485,$A94,Observed!$C$2:$C$485,$C94)),AVERAGEIFS(Observed!Z$2:Z$485,Observed!$A$2:$A$485,$A94,Observed!$C$2:$C$485,$C94),"")</f>
        <v/>
      </c>
      <c r="AA94" s="24" t="str">
        <f>IF(ISNUMBER(AVERAGEIFS(Observed!AA$2:AA$485,Observed!$A$2:$A$485,$A94,Observed!$C$2:$C$485,$C94)),AVERAGEIFS(Observed!AA$2:AA$485,Observed!$A$2:$A$485,$A94,Observed!$C$2:$C$485,$C94),"")</f>
        <v/>
      </c>
      <c r="AB94" s="24" t="str">
        <f>IF(ISNUMBER(AVERAGEIFS(Observed!AB$2:AB$485,Observed!$A$2:$A$485,$A94,Observed!$C$2:$C$485,$C94)),AVERAGEIFS(Observed!AB$2:AB$485,Observed!$A$2:$A$485,$A94,Observed!$C$2:$C$485,$C94),"")</f>
        <v/>
      </c>
      <c r="AC94" s="24" t="str">
        <f>IF(ISNUMBER(AVERAGEIFS(Observed!AC$2:AC$485,Observed!$A$2:$A$485,$A94,Observed!$C$2:$C$485,$C94)),AVERAGEIFS(Observed!AC$2:AC$485,Observed!$A$2:$A$485,$A94,Observed!$C$2:$C$485,$C94),"")</f>
        <v/>
      </c>
      <c r="AD94" s="24" t="str">
        <f>IF(ISNUMBER(AVERAGEIFS(Observed!AD$2:AD$485,Observed!$A$2:$A$485,$A94,Observed!$C$2:$C$485,$C94)),AVERAGEIFS(Observed!AD$2:AD$485,Observed!$A$2:$A$485,$A94,Observed!$C$2:$C$485,$C94),"")</f>
        <v/>
      </c>
      <c r="AE94" s="24" t="str">
        <f>IF(ISNUMBER(AVERAGEIFS(Observed!AE$2:AE$485,Observed!$A$2:$A$485,$A94,Observed!$C$2:$C$485,$C94)),AVERAGEIFS(Observed!AE$2:AE$485,Observed!$A$2:$A$485,$A94,Observed!$C$2:$C$485,$C94),"")</f>
        <v/>
      </c>
      <c r="AF94" s="25" t="str">
        <f>IF(ISNUMBER(AVERAGEIFS(Observed!AF$2:AF$485,Observed!$A$2:$A$485,$A94,Observed!$C$2:$C$485,$C94)),AVERAGEIFS(Observed!AF$2:AF$485,Observed!$A$2:$A$485,$A94,Observed!$C$2:$C$485,$C94),"")</f>
        <v/>
      </c>
      <c r="AG94" s="25" t="str">
        <f>IF(ISNUMBER(AVERAGEIFS(Observed!AG$2:AG$485,Observed!$A$2:$A$485,$A94,Observed!$C$2:$C$485,$C94)),AVERAGEIFS(Observed!AG$2:AG$485,Observed!$A$2:$A$485,$A94,Observed!$C$2:$C$485,$C94),"")</f>
        <v/>
      </c>
      <c r="AH94" s="25" t="str">
        <f>IF(ISNUMBER(AVERAGEIFS(Observed!AH$2:AH$485,Observed!$A$2:$A$485,$A94,Observed!$C$2:$C$485,$C94)),AVERAGEIFS(Observed!AH$2:AH$485,Observed!$A$2:$A$485,$A94,Observed!$C$2:$C$485,$C94),"")</f>
        <v/>
      </c>
      <c r="AI94" s="24" t="str">
        <f>IF(ISNUMBER(AVERAGEIFS(Observed!AI$2:AI$485,Observed!$A$2:$A$485,$A94,Observed!$C$2:$C$485,$C94)),AVERAGEIFS(Observed!AI$2:AI$485,Observed!$A$2:$A$485,$A94,Observed!$C$2:$C$485,$C94),"")</f>
        <v/>
      </c>
      <c r="AJ94" s="25">
        <f>IF(ISNUMBER(AVERAGEIFS(Observed!AJ$2:AJ$485,Observed!$A$2:$A$485,$A94,Observed!$C$2:$C$485,$C94)),AVERAGEIFS(Observed!AJ$2:AJ$485,Observed!$A$2:$A$485,$A94,Observed!$C$2:$C$485,$C94),"")</f>
        <v>4.7666666666666663E-2</v>
      </c>
      <c r="AK94" s="25">
        <f>IF(ISNUMBER(AVERAGEIFS(Observed!AK$2:AK$485,Observed!$A$2:$A$485,$A94,Observed!$C$2:$C$485,$C94)),AVERAGEIFS(Observed!AK$2:AK$485,Observed!$A$2:$A$485,$A94,Observed!$C$2:$C$485,$C94),"")</f>
        <v>9.5000000000000001E-2</v>
      </c>
      <c r="AL94" s="25">
        <f>IF(ISNUMBER(AVERAGEIFS(Observed!AL$2:AL$485,Observed!$A$2:$A$485,$A94,Observed!$C$2:$C$485,$C94)),AVERAGEIFS(Observed!AL$2:AL$485,Observed!$A$2:$A$485,$A94,Observed!$C$2:$C$485,$C94),"")</f>
        <v>0.24099999999999999</v>
      </c>
      <c r="AM94" s="25">
        <f>IF(ISNUMBER(AVERAGEIFS(Observed!AM$2:AM$485,Observed!$A$2:$A$485,$A94,Observed!$C$2:$C$485,$C94)),AVERAGEIFS(Observed!AM$2:AM$485,Observed!$A$2:$A$485,$A94,Observed!$C$2:$C$485,$C94),"")</f>
        <v>0.22966666666666669</v>
      </c>
      <c r="AN94" s="25">
        <f>IF(ISNUMBER(AVERAGEIFS(Observed!AN$2:AN$485,Observed!$A$2:$A$485,$A94,Observed!$C$2:$C$485,$C94)),AVERAGEIFS(Observed!AN$2:AN$485,Observed!$A$2:$A$485,$A94,Observed!$C$2:$C$485,$C94),"")</f>
        <v>0.39966666666666661</v>
      </c>
      <c r="AO94" s="25" t="str">
        <f>IF(ISNUMBER(AVERAGEIFS(Observed!AO$2:AO$485,Observed!$A$2:$A$485,$A94,Observed!$C$2:$C$485,$C94)),AVERAGEIFS(Observed!AO$2:AO$485,Observed!$A$2:$A$485,$A94,Observed!$C$2:$C$485,$C94),"")</f>
        <v/>
      </c>
      <c r="AP94" s="25">
        <f>IF(ISNUMBER(AVERAGEIFS(Observed!AP$2:AP$485,Observed!$A$2:$A$485,$A94,Observed!$C$2:$C$485,$C94)),AVERAGEIFS(Observed!AP$2:AP$485,Observed!$A$2:$A$485,$A94,Observed!$C$2:$C$485,$C94),"")</f>
        <v>1.7000000000000001E-2</v>
      </c>
      <c r="AQ94" s="24" t="str">
        <f>IF(ISNUMBER(AVERAGEIFS(Observed!AQ$2:AQ$485,Observed!$A$2:$A$485,$A94,Observed!$C$2:$C$485,$C94)),AVERAGEIFS(Observed!AQ$2:AQ$485,Observed!$A$2:$A$485,$A94,Observed!$C$2:$C$485,$C94),"")</f>
        <v/>
      </c>
      <c r="AR94" s="25" t="str">
        <f>IF(ISNUMBER(AVERAGEIFS(Observed!AR$2:AR$485,Observed!$A$2:$A$485,$A94,Observed!$C$2:$C$485,$C94)),AVERAGEIFS(Observed!AR$2:AR$485,Observed!$A$2:$A$485,$A94,Observed!$C$2:$C$485,$C94),"")</f>
        <v/>
      </c>
      <c r="AS94" s="24" t="str">
        <f>IF(ISNUMBER(AVERAGEIFS(Observed!AS$2:AS$485,Observed!$A$2:$A$485,$A94,Observed!$C$2:$C$485,$C94)),AVERAGEIFS(Observed!AS$2:AS$485,Observed!$A$2:$A$485,$A94,Observed!$C$2:$C$485,$C94),"")</f>
        <v/>
      </c>
      <c r="AT94" s="24" t="str">
        <f>IF(ISNUMBER(AVERAGEIFS(Observed!AT$2:AT$485,Observed!$A$2:$A$485,$A94,Observed!$C$2:$C$485,$C94)),AVERAGEIFS(Observed!AT$2:AT$485,Observed!$A$2:$A$485,$A94,Observed!$C$2:$C$485,$C94),"")</f>
        <v/>
      </c>
      <c r="AU94" s="2">
        <f>COUNTIFS(Observed!$A$2:$A$485,$A94,Observed!$C$2:$C$485,$C94)</f>
        <v>3</v>
      </c>
      <c r="AV94" s="2">
        <f>COUNT(M94:AT94)</f>
        <v>9</v>
      </c>
    </row>
    <row r="95" spans="1:48" x14ac:dyDescent="0.25">
      <c r="A95" s="4" t="s">
        <v>24</v>
      </c>
      <c r="B95" t="s">
        <v>25</v>
      </c>
      <c r="C95" s="3">
        <v>42704</v>
      </c>
      <c r="D95">
        <v>1</v>
      </c>
      <c r="E95">
        <v>200</v>
      </c>
      <c r="G95">
        <v>200</v>
      </c>
      <c r="H95" s="2" t="s">
        <v>52</v>
      </c>
      <c r="I95" s="2" t="s">
        <v>32</v>
      </c>
      <c r="J95">
        <v>16</v>
      </c>
      <c r="K95" s="2" t="s">
        <v>21</v>
      </c>
      <c r="L95" s="23" t="str">
        <f>IF(ISNUMBER(AVERAGEIFS(Observed!L$2:L$485,Observed!$A$2:$A$485,$A95,Observed!$C$2:$C$485,$C95)),AVERAGEIFS(Observed!L$2:L$485,Observed!$A$2:$A$485,$A95,Observed!$C$2:$C$485,$C95),"")</f>
        <v/>
      </c>
      <c r="M95" s="24" t="str">
        <f>IF(ISNUMBER(AVERAGEIFS(Observed!M$2:M$485,Observed!$A$2:$A$485,$A95,Observed!$C$2:$C$485,$C95)),AVERAGEIFS(Observed!M$2:M$485,Observed!$A$2:$A$485,$A95,Observed!$C$2:$C$485,$C95),"")</f>
        <v/>
      </c>
      <c r="N95" s="24">
        <f>IF(ISNUMBER(AVERAGEIFS(Observed!N$2:N$485,Observed!$A$2:$A$485,$A95,Observed!$C$2:$C$485,$C95)),AVERAGEIFS(Observed!N$2:N$485,Observed!$A$2:$A$485,$A95,Observed!$C$2:$C$485,$C95),"")</f>
        <v>292.07</v>
      </c>
      <c r="O95" s="24">
        <f>IF(ISNUMBER(AVERAGEIFS(Observed!O$2:O$485,Observed!$A$2:$A$485,$A95,Observed!$C$2:$C$485,$C95)),AVERAGEIFS(Observed!O$2:O$485,Observed!$A$2:$A$485,$A95,Observed!$C$2:$C$485,$C95),"")</f>
        <v>292.07</v>
      </c>
      <c r="P95" s="24">
        <f>IF(ISNUMBER(AVERAGEIFS(Observed!P$2:P$485,Observed!$A$2:$A$485,$A95,Observed!$C$2:$C$485,$C95)),AVERAGEIFS(Observed!P$2:P$485,Observed!$A$2:$A$485,$A95,Observed!$C$2:$C$485,$C95),"")</f>
        <v>802.65333333333331</v>
      </c>
      <c r="Q95" s="25" t="str">
        <f>IF(ISNUMBER(AVERAGEIFS(Observed!Q$2:Q$485,Observed!$A$2:$A$485,$A95,Observed!$C$2:$C$485,$C95)),AVERAGEIFS(Observed!Q$2:Q$485,Observed!$A$2:$A$485,$A95,Observed!$C$2:$C$485,$C95),"")</f>
        <v/>
      </c>
      <c r="R95" s="25" t="str">
        <f>IF(ISNUMBER(AVERAGEIFS(Observed!R$2:R$485,Observed!$A$2:$A$485,$A95,Observed!$C$2:$C$485,$C95)),AVERAGEIFS(Observed!R$2:R$485,Observed!$A$2:$A$485,$A95,Observed!$C$2:$C$485,$C95),"")</f>
        <v/>
      </c>
      <c r="S95" s="25" t="str">
        <f>IF(ISNUMBER(AVERAGEIFS(Observed!S$2:S$485,Observed!$A$2:$A$485,$A95,Observed!$C$2:$C$485,$C95)),AVERAGEIFS(Observed!S$2:S$485,Observed!$A$2:$A$485,$A95,Observed!$C$2:$C$485,$C95),"")</f>
        <v/>
      </c>
      <c r="T95" s="24" t="str">
        <f>IF(ISNUMBER(AVERAGEIFS(Observed!T$2:T$485,Observed!$A$2:$A$485,$A95,Observed!$C$2:$C$485,$C95)),AVERAGEIFS(Observed!T$2:T$485,Observed!$A$2:$A$485,$A95,Observed!$C$2:$C$485,$C95),"")</f>
        <v/>
      </c>
      <c r="U95" s="26" t="str">
        <f>IF(ISNUMBER(AVERAGEIFS(Observed!U$2:U$485,Observed!$A$2:$A$485,$A95,Observed!$C$2:$C$485,$C95)),AVERAGEIFS(Observed!U$2:U$485,Observed!$A$2:$A$485,$A95,Observed!$C$2:$C$485,$C95),"")</f>
        <v/>
      </c>
      <c r="V95" s="26" t="str">
        <f>IF(ISNUMBER(AVERAGEIFS(Observed!V$2:V$485,Observed!$A$2:$A$485,$A95,Observed!$C$2:$C$485,$C95)),AVERAGEIFS(Observed!V$2:V$485,Observed!$A$2:$A$485,$A95,Observed!$C$2:$C$485,$C95),"")</f>
        <v/>
      </c>
      <c r="W95" s="24" t="str">
        <f>IF(ISNUMBER(AVERAGEIFS(Observed!W$2:W$485,Observed!$A$2:$A$485,$A95,Observed!$C$2:$C$485,$C95)),AVERAGEIFS(Observed!W$2:W$485,Observed!$A$2:$A$485,$A95,Observed!$C$2:$C$485,$C95),"")</f>
        <v/>
      </c>
      <c r="X95" s="24" t="str">
        <f>IF(ISNUMBER(AVERAGEIFS(Observed!X$2:X$485,Observed!$A$2:$A$485,$A95,Observed!$C$2:$C$485,$C95)),AVERAGEIFS(Observed!X$2:X$485,Observed!$A$2:$A$485,$A95,Observed!$C$2:$C$485,$C95),"")</f>
        <v/>
      </c>
      <c r="Y95" s="24" t="str">
        <f>IF(ISNUMBER(AVERAGEIFS(Observed!Y$2:Y$485,Observed!$A$2:$A$485,$A95,Observed!$C$2:$C$485,$C95)),AVERAGEIFS(Observed!Y$2:Y$485,Observed!$A$2:$A$485,$A95,Observed!$C$2:$C$485,$C95),"")</f>
        <v/>
      </c>
      <c r="Z95" s="24" t="str">
        <f>IF(ISNUMBER(AVERAGEIFS(Observed!Z$2:Z$485,Observed!$A$2:$A$485,$A95,Observed!$C$2:$C$485,$C95)),AVERAGEIFS(Observed!Z$2:Z$485,Observed!$A$2:$A$485,$A95,Observed!$C$2:$C$485,$C95),"")</f>
        <v/>
      </c>
      <c r="AA95" s="24" t="str">
        <f>IF(ISNUMBER(AVERAGEIFS(Observed!AA$2:AA$485,Observed!$A$2:$A$485,$A95,Observed!$C$2:$C$485,$C95)),AVERAGEIFS(Observed!AA$2:AA$485,Observed!$A$2:$A$485,$A95,Observed!$C$2:$C$485,$C95),"")</f>
        <v/>
      </c>
      <c r="AB95" s="24" t="str">
        <f>IF(ISNUMBER(AVERAGEIFS(Observed!AB$2:AB$485,Observed!$A$2:$A$485,$A95,Observed!$C$2:$C$485,$C95)),AVERAGEIFS(Observed!AB$2:AB$485,Observed!$A$2:$A$485,$A95,Observed!$C$2:$C$485,$C95),"")</f>
        <v/>
      </c>
      <c r="AC95" s="24" t="str">
        <f>IF(ISNUMBER(AVERAGEIFS(Observed!AC$2:AC$485,Observed!$A$2:$A$485,$A95,Observed!$C$2:$C$485,$C95)),AVERAGEIFS(Observed!AC$2:AC$485,Observed!$A$2:$A$485,$A95,Observed!$C$2:$C$485,$C95),"")</f>
        <v/>
      </c>
      <c r="AD95" s="24" t="str">
        <f>IF(ISNUMBER(AVERAGEIFS(Observed!AD$2:AD$485,Observed!$A$2:$A$485,$A95,Observed!$C$2:$C$485,$C95)),AVERAGEIFS(Observed!AD$2:AD$485,Observed!$A$2:$A$485,$A95,Observed!$C$2:$C$485,$C95),"")</f>
        <v/>
      </c>
      <c r="AE95" s="24" t="str">
        <f>IF(ISNUMBER(AVERAGEIFS(Observed!AE$2:AE$485,Observed!$A$2:$A$485,$A95,Observed!$C$2:$C$485,$C95)),AVERAGEIFS(Observed!AE$2:AE$485,Observed!$A$2:$A$485,$A95,Observed!$C$2:$C$485,$C95),"")</f>
        <v/>
      </c>
      <c r="AF95" s="25" t="str">
        <f>IF(ISNUMBER(AVERAGEIFS(Observed!AF$2:AF$485,Observed!$A$2:$A$485,$A95,Observed!$C$2:$C$485,$C95)),AVERAGEIFS(Observed!AF$2:AF$485,Observed!$A$2:$A$485,$A95,Observed!$C$2:$C$485,$C95),"")</f>
        <v/>
      </c>
      <c r="AG95" s="25" t="str">
        <f>IF(ISNUMBER(AVERAGEIFS(Observed!AG$2:AG$485,Observed!$A$2:$A$485,$A95,Observed!$C$2:$C$485,$C95)),AVERAGEIFS(Observed!AG$2:AG$485,Observed!$A$2:$A$485,$A95,Observed!$C$2:$C$485,$C95),"")</f>
        <v/>
      </c>
      <c r="AH95" s="25" t="str">
        <f>IF(ISNUMBER(AVERAGEIFS(Observed!AH$2:AH$485,Observed!$A$2:$A$485,$A95,Observed!$C$2:$C$485,$C95)),AVERAGEIFS(Observed!AH$2:AH$485,Observed!$A$2:$A$485,$A95,Observed!$C$2:$C$485,$C95),"")</f>
        <v/>
      </c>
      <c r="AI95" s="24" t="str">
        <f>IF(ISNUMBER(AVERAGEIFS(Observed!AI$2:AI$485,Observed!$A$2:$A$485,$A95,Observed!$C$2:$C$485,$C95)),AVERAGEIFS(Observed!AI$2:AI$485,Observed!$A$2:$A$485,$A95,Observed!$C$2:$C$485,$C95),"")</f>
        <v/>
      </c>
      <c r="AJ95" s="25">
        <f>IF(ISNUMBER(AVERAGEIFS(Observed!AJ$2:AJ$485,Observed!$A$2:$A$485,$A95,Observed!$C$2:$C$485,$C95)),AVERAGEIFS(Observed!AJ$2:AJ$485,Observed!$A$2:$A$485,$A95,Observed!$C$2:$C$485,$C95),"")</f>
        <v>5.5999999999999994E-2</v>
      </c>
      <c r="AK95" s="25">
        <f>IF(ISNUMBER(AVERAGEIFS(Observed!AK$2:AK$485,Observed!$A$2:$A$485,$A95,Observed!$C$2:$C$485,$C95)),AVERAGEIFS(Observed!AK$2:AK$485,Observed!$A$2:$A$485,$A95,Observed!$C$2:$C$485,$C95),"")</f>
        <v>0.01</v>
      </c>
      <c r="AL95" s="25">
        <f>IF(ISNUMBER(AVERAGEIFS(Observed!AL$2:AL$485,Observed!$A$2:$A$485,$A95,Observed!$C$2:$C$485,$C95)),AVERAGEIFS(Observed!AL$2:AL$485,Observed!$A$2:$A$485,$A95,Observed!$C$2:$C$485,$C95),"")</f>
        <v>0.314</v>
      </c>
      <c r="AM95" s="25">
        <f>IF(ISNUMBER(AVERAGEIFS(Observed!AM$2:AM$485,Observed!$A$2:$A$485,$A95,Observed!$C$2:$C$485,$C95)),AVERAGEIFS(Observed!AM$2:AM$485,Observed!$A$2:$A$485,$A95,Observed!$C$2:$C$485,$C95),"")</f>
        <v>0.13300000000000001</v>
      </c>
      <c r="AN95" s="25">
        <f>IF(ISNUMBER(AVERAGEIFS(Observed!AN$2:AN$485,Observed!$A$2:$A$485,$A95,Observed!$C$2:$C$485,$C95)),AVERAGEIFS(Observed!AN$2:AN$485,Observed!$A$2:$A$485,$A95,Observed!$C$2:$C$485,$C95),"")</f>
        <v>0.47099999999999992</v>
      </c>
      <c r="AO95" s="25" t="str">
        <f>IF(ISNUMBER(AVERAGEIFS(Observed!AO$2:AO$485,Observed!$A$2:$A$485,$A95,Observed!$C$2:$C$485,$C95)),AVERAGEIFS(Observed!AO$2:AO$485,Observed!$A$2:$A$485,$A95,Observed!$C$2:$C$485,$C95),"")</f>
        <v/>
      </c>
      <c r="AP95" s="25">
        <f>IF(ISNUMBER(AVERAGEIFS(Observed!AP$2:AP$485,Observed!$A$2:$A$485,$A95,Observed!$C$2:$C$485,$C95)),AVERAGEIFS(Observed!AP$2:AP$485,Observed!$A$2:$A$485,$A95,Observed!$C$2:$C$485,$C95),"")</f>
        <v>1.6E-2</v>
      </c>
      <c r="AQ95" s="24" t="str">
        <f>IF(ISNUMBER(AVERAGEIFS(Observed!AQ$2:AQ$485,Observed!$A$2:$A$485,$A95,Observed!$C$2:$C$485,$C95)),AVERAGEIFS(Observed!AQ$2:AQ$485,Observed!$A$2:$A$485,$A95,Observed!$C$2:$C$485,$C95),"")</f>
        <v/>
      </c>
      <c r="AR95" s="25" t="str">
        <f>IF(ISNUMBER(AVERAGEIFS(Observed!AR$2:AR$485,Observed!$A$2:$A$485,$A95,Observed!$C$2:$C$485,$C95)),AVERAGEIFS(Observed!AR$2:AR$485,Observed!$A$2:$A$485,$A95,Observed!$C$2:$C$485,$C95),"")</f>
        <v/>
      </c>
      <c r="AS95" s="24" t="str">
        <f>IF(ISNUMBER(AVERAGEIFS(Observed!AS$2:AS$485,Observed!$A$2:$A$485,$A95,Observed!$C$2:$C$485,$C95)),AVERAGEIFS(Observed!AS$2:AS$485,Observed!$A$2:$A$485,$A95,Observed!$C$2:$C$485,$C95),"")</f>
        <v/>
      </c>
      <c r="AT95" s="24" t="str">
        <f>IF(ISNUMBER(AVERAGEIFS(Observed!AT$2:AT$485,Observed!$A$2:$A$485,$A95,Observed!$C$2:$C$485,$C95)),AVERAGEIFS(Observed!AT$2:AT$485,Observed!$A$2:$A$485,$A95,Observed!$C$2:$C$485,$C95),"")</f>
        <v/>
      </c>
      <c r="AU95" s="2">
        <f>COUNTIFS(Observed!$A$2:$A$485,$A95,Observed!$C$2:$C$485,$C95)</f>
        <v>3</v>
      </c>
      <c r="AV95" s="2">
        <f>COUNT(M95:AT95)</f>
        <v>9</v>
      </c>
    </row>
    <row r="96" spans="1:48" x14ac:dyDescent="0.25">
      <c r="A96" s="4" t="s">
        <v>30</v>
      </c>
      <c r="B96" t="s">
        <v>25</v>
      </c>
      <c r="C96" s="3">
        <v>42704</v>
      </c>
      <c r="D96">
        <v>1</v>
      </c>
      <c r="E96">
        <v>350</v>
      </c>
      <c r="G96">
        <v>350</v>
      </c>
      <c r="H96" s="2" t="s">
        <v>52</v>
      </c>
      <c r="I96" s="2" t="s">
        <v>32</v>
      </c>
      <c r="J96">
        <v>16</v>
      </c>
      <c r="K96" s="2" t="s">
        <v>21</v>
      </c>
      <c r="L96" s="23" t="str">
        <f>IF(ISNUMBER(AVERAGEIFS(Observed!L$2:L$485,Observed!$A$2:$A$485,$A96,Observed!$C$2:$C$485,$C96)),AVERAGEIFS(Observed!L$2:L$485,Observed!$A$2:$A$485,$A96,Observed!$C$2:$C$485,$C96),"")</f>
        <v/>
      </c>
      <c r="M96" s="24" t="str">
        <f>IF(ISNUMBER(AVERAGEIFS(Observed!M$2:M$485,Observed!$A$2:$A$485,$A96,Observed!$C$2:$C$485,$C96)),AVERAGEIFS(Observed!M$2:M$485,Observed!$A$2:$A$485,$A96,Observed!$C$2:$C$485,$C96),"")</f>
        <v/>
      </c>
      <c r="N96" s="24">
        <f>IF(ISNUMBER(AVERAGEIFS(Observed!N$2:N$485,Observed!$A$2:$A$485,$A96,Observed!$C$2:$C$485,$C96)),AVERAGEIFS(Observed!N$2:N$485,Observed!$A$2:$A$485,$A96,Observed!$C$2:$C$485,$C96),"")</f>
        <v>270.50666666666666</v>
      </c>
      <c r="O96" s="24">
        <f>IF(ISNUMBER(AVERAGEIFS(Observed!O$2:O$485,Observed!$A$2:$A$485,$A96,Observed!$C$2:$C$485,$C96)),AVERAGEIFS(Observed!O$2:O$485,Observed!$A$2:$A$485,$A96,Observed!$C$2:$C$485,$C96),"")</f>
        <v>270.50666666666666</v>
      </c>
      <c r="P96" s="24">
        <f>IF(ISNUMBER(AVERAGEIFS(Observed!P$2:P$485,Observed!$A$2:$A$485,$A96,Observed!$C$2:$C$485,$C96)),AVERAGEIFS(Observed!P$2:P$485,Observed!$A$2:$A$485,$A96,Observed!$C$2:$C$485,$C96),"")</f>
        <v>750.11666666666667</v>
      </c>
      <c r="Q96" s="25" t="str">
        <f>IF(ISNUMBER(AVERAGEIFS(Observed!Q$2:Q$485,Observed!$A$2:$A$485,$A96,Observed!$C$2:$C$485,$C96)),AVERAGEIFS(Observed!Q$2:Q$485,Observed!$A$2:$A$485,$A96,Observed!$C$2:$C$485,$C96),"")</f>
        <v/>
      </c>
      <c r="R96" s="25" t="str">
        <f>IF(ISNUMBER(AVERAGEIFS(Observed!R$2:R$485,Observed!$A$2:$A$485,$A96,Observed!$C$2:$C$485,$C96)),AVERAGEIFS(Observed!R$2:R$485,Observed!$A$2:$A$485,$A96,Observed!$C$2:$C$485,$C96),"")</f>
        <v/>
      </c>
      <c r="S96" s="25" t="str">
        <f>IF(ISNUMBER(AVERAGEIFS(Observed!S$2:S$485,Observed!$A$2:$A$485,$A96,Observed!$C$2:$C$485,$C96)),AVERAGEIFS(Observed!S$2:S$485,Observed!$A$2:$A$485,$A96,Observed!$C$2:$C$485,$C96),"")</f>
        <v/>
      </c>
      <c r="T96" s="24" t="str">
        <f>IF(ISNUMBER(AVERAGEIFS(Observed!T$2:T$485,Observed!$A$2:$A$485,$A96,Observed!$C$2:$C$485,$C96)),AVERAGEIFS(Observed!T$2:T$485,Observed!$A$2:$A$485,$A96,Observed!$C$2:$C$485,$C96),"")</f>
        <v/>
      </c>
      <c r="U96" s="26" t="str">
        <f>IF(ISNUMBER(AVERAGEIFS(Observed!U$2:U$485,Observed!$A$2:$A$485,$A96,Observed!$C$2:$C$485,$C96)),AVERAGEIFS(Observed!U$2:U$485,Observed!$A$2:$A$485,$A96,Observed!$C$2:$C$485,$C96),"")</f>
        <v/>
      </c>
      <c r="V96" s="26" t="str">
        <f>IF(ISNUMBER(AVERAGEIFS(Observed!V$2:V$485,Observed!$A$2:$A$485,$A96,Observed!$C$2:$C$485,$C96)),AVERAGEIFS(Observed!V$2:V$485,Observed!$A$2:$A$485,$A96,Observed!$C$2:$C$485,$C96),"")</f>
        <v/>
      </c>
      <c r="W96" s="24" t="str">
        <f>IF(ISNUMBER(AVERAGEIFS(Observed!W$2:W$485,Observed!$A$2:$A$485,$A96,Observed!$C$2:$C$485,$C96)),AVERAGEIFS(Observed!W$2:W$485,Observed!$A$2:$A$485,$A96,Observed!$C$2:$C$485,$C96),"")</f>
        <v/>
      </c>
      <c r="X96" s="24" t="str">
        <f>IF(ISNUMBER(AVERAGEIFS(Observed!X$2:X$485,Observed!$A$2:$A$485,$A96,Observed!$C$2:$C$485,$C96)),AVERAGEIFS(Observed!X$2:X$485,Observed!$A$2:$A$485,$A96,Observed!$C$2:$C$485,$C96),"")</f>
        <v/>
      </c>
      <c r="Y96" s="24" t="str">
        <f>IF(ISNUMBER(AVERAGEIFS(Observed!Y$2:Y$485,Observed!$A$2:$A$485,$A96,Observed!$C$2:$C$485,$C96)),AVERAGEIFS(Observed!Y$2:Y$485,Observed!$A$2:$A$485,$A96,Observed!$C$2:$C$485,$C96),"")</f>
        <v/>
      </c>
      <c r="Z96" s="24" t="str">
        <f>IF(ISNUMBER(AVERAGEIFS(Observed!Z$2:Z$485,Observed!$A$2:$A$485,$A96,Observed!$C$2:$C$485,$C96)),AVERAGEIFS(Observed!Z$2:Z$485,Observed!$A$2:$A$485,$A96,Observed!$C$2:$C$485,$C96),"")</f>
        <v/>
      </c>
      <c r="AA96" s="24" t="str">
        <f>IF(ISNUMBER(AVERAGEIFS(Observed!AA$2:AA$485,Observed!$A$2:$A$485,$A96,Observed!$C$2:$C$485,$C96)),AVERAGEIFS(Observed!AA$2:AA$485,Observed!$A$2:$A$485,$A96,Observed!$C$2:$C$485,$C96),"")</f>
        <v/>
      </c>
      <c r="AB96" s="24" t="str">
        <f>IF(ISNUMBER(AVERAGEIFS(Observed!AB$2:AB$485,Observed!$A$2:$A$485,$A96,Observed!$C$2:$C$485,$C96)),AVERAGEIFS(Observed!AB$2:AB$485,Observed!$A$2:$A$485,$A96,Observed!$C$2:$C$485,$C96),"")</f>
        <v/>
      </c>
      <c r="AC96" s="24" t="str">
        <f>IF(ISNUMBER(AVERAGEIFS(Observed!AC$2:AC$485,Observed!$A$2:$A$485,$A96,Observed!$C$2:$C$485,$C96)),AVERAGEIFS(Observed!AC$2:AC$485,Observed!$A$2:$A$485,$A96,Observed!$C$2:$C$485,$C96),"")</f>
        <v/>
      </c>
      <c r="AD96" s="24" t="str">
        <f>IF(ISNUMBER(AVERAGEIFS(Observed!AD$2:AD$485,Observed!$A$2:$A$485,$A96,Observed!$C$2:$C$485,$C96)),AVERAGEIFS(Observed!AD$2:AD$485,Observed!$A$2:$A$485,$A96,Observed!$C$2:$C$485,$C96),"")</f>
        <v/>
      </c>
      <c r="AE96" s="24" t="str">
        <f>IF(ISNUMBER(AVERAGEIFS(Observed!AE$2:AE$485,Observed!$A$2:$A$485,$A96,Observed!$C$2:$C$485,$C96)),AVERAGEIFS(Observed!AE$2:AE$485,Observed!$A$2:$A$485,$A96,Observed!$C$2:$C$485,$C96),"")</f>
        <v/>
      </c>
      <c r="AF96" s="25" t="str">
        <f>IF(ISNUMBER(AVERAGEIFS(Observed!AF$2:AF$485,Observed!$A$2:$A$485,$A96,Observed!$C$2:$C$485,$C96)),AVERAGEIFS(Observed!AF$2:AF$485,Observed!$A$2:$A$485,$A96,Observed!$C$2:$C$485,$C96),"")</f>
        <v/>
      </c>
      <c r="AG96" s="25" t="str">
        <f>IF(ISNUMBER(AVERAGEIFS(Observed!AG$2:AG$485,Observed!$A$2:$A$485,$A96,Observed!$C$2:$C$485,$C96)),AVERAGEIFS(Observed!AG$2:AG$485,Observed!$A$2:$A$485,$A96,Observed!$C$2:$C$485,$C96),"")</f>
        <v/>
      </c>
      <c r="AH96" s="25" t="str">
        <f>IF(ISNUMBER(AVERAGEIFS(Observed!AH$2:AH$485,Observed!$A$2:$A$485,$A96,Observed!$C$2:$C$485,$C96)),AVERAGEIFS(Observed!AH$2:AH$485,Observed!$A$2:$A$485,$A96,Observed!$C$2:$C$485,$C96),"")</f>
        <v/>
      </c>
      <c r="AI96" s="24" t="str">
        <f>IF(ISNUMBER(AVERAGEIFS(Observed!AI$2:AI$485,Observed!$A$2:$A$485,$A96,Observed!$C$2:$C$485,$C96)),AVERAGEIFS(Observed!AI$2:AI$485,Observed!$A$2:$A$485,$A96,Observed!$C$2:$C$485,$C96),"")</f>
        <v/>
      </c>
      <c r="AJ96" s="25">
        <f>IF(ISNUMBER(AVERAGEIFS(Observed!AJ$2:AJ$485,Observed!$A$2:$A$485,$A96,Observed!$C$2:$C$485,$C96)),AVERAGEIFS(Observed!AJ$2:AJ$485,Observed!$A$2:$A$485,$A96,Observed!$C$2:$C$485,$C96),"")</f>
        <v>0.16633333333333336</v>
      </c>
      <c r="AK96" s="25" t="str">
        <f>IF(ISNUMBER(AVERAGEIFS(Observed!AK$2:AK$485,Observed!$A$2:$A$485,$A96,Observed!$C$2:$C$485,$C96)),AVERAGEIFS(Observed!AK$2:AK$485,Observed!$A$2:$A$485,$A96,Observed!$C$2:$C$485,$C96),"")</f>
        <v/>
      </c>
      <c r="AL96" s="25">
        <f>IF(ISNUMBER(AVERAGEIFS(Observed!AL$2:AL$485,Observed!$A$2:$A$485,$A96,Observed!$C$2:$C$485,$C96)),AVERAGEIFS(Observed!AL$2:AL$485,Observed!$A$2:$A$485,$A96,Observed!$C$2:$C$485,$C96),"")</f>
        <v>0.3793333333333333</v>
      </c>
      <c r="AM96" s="25">
        <f>IF(ISNUMBER(AVERAGEIFS(Observed!AM$2:AM$485,Observed!$A$2:$A$485,$A96,Observed!$C$2:$C$485,$C96)),AVERAGEIFS(Observed!AM$2:AM$485,Observed!$A$2:$A$485,$A96,Observed!$C$2:$C$485,$C96),"")</f>
        <v>0.12</v>
      </c>
      <c r="AN96" s="25">
        <f>IF(ISNUMBER(AVERAGEIFS(Observed!AN$2:AN$485,Observed!$A$2:$A$485,$A96,Observed!$C$2:$C$485,$C96)),AVERAGEIFS(Observed!AN$2:AN$485,Observed!$A$2:$A$485,$A96,Observed!$C$2:$C$485,$C96),"")</f>
        <v>0.28866666666666668</v>
      </c>
      <c r="AO96" s="25" t="str">
        <f>IF(ISNUMBER(AVERAGEIFS(Observed!AO$2:AO$485,Observed!$A$2:$A$485,$A96,Observed!$C$2:$C$485,$C96)),AVERAGEIFS(Observed!AO$2:AO$485,Observed!$A$2:$A$485,$A96,Observed!$C$2:$C$485,$C96),"")</f>
        <v/>
      </c>
      <c r="AP96" s="25">
        <f>IF(ISNUMBER(AVERAGEIFS(Observed!AP$2:AP$485,Observed!$A$2:$A$485,$A96,Observed!$C$2:$C$485,$C96)),AVERAGEIFS(Observed!AP$2:AP$485,Observed!$A$2:$A$485,$A96,Observed!$C$2:$C$485,$C96),"")</f>
        <v>3.7999999999999999E-2</v>
      </c>
      <c r="AQ96" s="24" t="str">
        <f>IF(ISNUMBER(AVERAGEIFS(Observed!AQ$2:AQ$485,Observed!$A$2:$A$485,$A96,Observed!$C$2:$C$485,$C96)),AVERAGEIFS(Observed!AQ$2:AQ$485,Observed!$A$2:$A$485,$A96,Observed!$C$2:$C$485,$C96),"")</f>
        <v/>
      </c>
      <c r="AR96" s="25" t="str">
        <f>IF(ISNUMBER(AVERAGEIFS(Observed!AR$2:AR$485,Observed!$A$2:$A$485,$A96,Observed!$C$2:$C$485,$C96)),AVERAGEIFS(Observed!AR$2:AR$485,Observed!$A$2:$A$485,$A96,Observed!$C$2:$C$485,$C96),"")</f>
        <v/>
      </c>
      <c r="AS96" s="24" t="str">
        <f>IF(ISNUMBER(AVERAGEIFS(Observed!AS$2:AS$485,Observed!$A$2:$A$485,$A96,Observed!$C$2:$C$485,$C96)),AVERAGEIFS(Observed!AS$2:AS$485,Observed!$A$2:$A$485,$A96,Observed!$C$2:$C$485,$C96),"")</f>
        <v/>
      </c>
      <c r="AT96" s="24" t="str">
        <f>IF(ISNUMBER(AVERAGEIFS(Observed!AT$2:AT$485,Observed!$A$2:$A$485,$A96,Observed!$C$2:$C$485,$C96)),AVERAGEIFS(Observed!AT$2:AT$485,Observed!$A$2:$A$485,$A96,Observed!$C$2:$C$485,$C96),"")</f>
        <v/>
      </c>
      <c r="AU96" s="2">
        <f>COUNTIFS(Observed!$A$2:$A$485,$A96,Observed!$C$2:$C$485,$C96)</f>
        <v>3</v>
      </c>
      <c r="AV96" s="2">
        <f>COUNT(M96:AT96)</f>
        <v>8</v>
      </c>
    </row>
    <row r="97" spans="1:48" x14ac:dyDescent="0.25">
      <c r="A97" s="4" t="s">
        <v>29</v>
      </c>
      <c r="B97" t="s">
        <v>25</v>
      </c>
      <c r="C97" s="3">
        <v>42704</v>
      </c>
      <c r="D97">
        <v>1</v>
      </c>
      <c r="E97">
        <v>500</v>
      </c>
      <c r="G97">
        <v>500</v>
      </c>
      <c r="H97" s="2" t="s">
        <v>52</v>
      </c>
      <c r="I97" s="2" t="s">
        <v>32</v>
      </c>
      <c r="J97">
        <v>16</v>
      </c>
      <c r="K97" s="2" t="s">
        <v>21</v>
      </c>
      <c r="L97" s="23" t="str">
        <f>IF(ISNUMBER(AVERAGEIFS(Observed!L$2:L$485,Observed!$A$2:$A$485,$A97,Observed!$C$2:$C$485,$C97)),AVERAGEIFS(Observed!L$2:L$485,Observed!$A$2:$A$485,$A97,Observed!$C$2:$C$485,$C97),"")</f>
        <v/>
      </c>
      <c r="M97" s="24" t="str">
        <f>IF(ISNUMBER(AVERAGEIFS(Observed!M$2:M$485,Observed!$A$2:$A$485,$A97,Observed!$C$2:$C$485,$C97)),AVERAGEIFS(Observed!M$2:M$485,Observed!$A$2:$A$485,$A97,Observed!$C$2:$C$485,$C97),"")</f>
        <v/>
      </c>
      <c r="N97" s="24">
        <f>IF(ISNUMBER(AVERAGEIFS(Observed!N$2:N$485,Observed!$A$2:$A$485,$A97,Observed!$C$2:$C$485,$C97)),AVERAGEIFS(Observed!N$2:N$485,Observed!$A$2:$A$485,$A97,Observed!$C$2:$C$485,$C97),"")</f>
        <v>294.29666666666662</v>
      </c>
      <c r="O97" s="24">
        <f>IF(ISNUMBER(AVERAGEIFS(Observed!O$2:O$485,Observed!$A$2:$A$485,$A97,Observed!$C$2:$C$485,$C97)),AVERAGEIFS(Observed!O$2:O$485,Observed!$A$2:$A$485,$A97,Observed!$C$2:$C$485,$C97),"")</f>
        <v>294.29666666666662</v>
      </c>
      <c r="P97" s="24">
        <f>IF(ISNUMBER(AVERAGEIFS(Observed!P$2:P$485,Observed!$A$2:$A$485,$A97,Observed!$C$2:$C$485,$C97)),AVERAGEIFS(Observed!P$2:P$485,Observed!$A$2:$A$485,$A97,Observed!$C$2:$C$485,$C97),"")</f>
        <v>779.07</v>
      </c>
      <c r="Q97" s="25" t="str">
        <f>IF(ISNUMBER(AVERAGEIFS(Observed!Q$2:Q$485,Observed!$A$2:$A$485,$A97,Observed!$C$2:$C$485,$C97)),AVERAGEIFS(Observed!Q$2:Q$485,Observed!$A$2:$A$485,$A97,Observed!$C$2:$C$485,$C97),"")</f>
        <v/>
      </c>
      <c r="R97" s="25" t="str">
        <f>IF(ISNUMBER(AVERAGEIFS(Observed!R$2:R$485,Observed!$A$2:$A$485,$A97,Observed!$C$2:$C$485,$C97)),AVERAGEIFS(Observed!R$2:R$485,Observed!$A$2:$A$485,$A97,Observed!$C$2:$C$485,$C97),"")</f>
        <v/>
      </c>
      <c r="S97" s="25" t="str">
        <f>IF(ISNUMBER(AVERAGEIFS(Observed!S$2:S$485,Observed!$A$2:$A$485,$A97,Observed!$C$2:$C$485,$C97)),AVERAGEIFS(Observed!S$2:S$485,Observed!$A$2:$A$485,$A97,Observed!$C$2:$C$485,$C97),"")</f>
        <v/>
      </c>
      <c r="T97" s="24" t="str">
        <f>IF(ISNUMBER(AVERAGEIFS(Observed!T$2:T$485,Observed!$A$2:$A$485,$A97,Observed!$C$2:$C$485,$C97)),AVERAGEIFS(Observed!T$2:T$485,Observed!$A$2:$A$485,$A97,Observed!$C$2:$C$485,$C97),"")</f>
        <v/>
      </c>
      <c r="U97" s="26" t="str">
        <f>IF(ISNUMBER(AVERAGEIFS(Observed!U$2:U$485,Observed!$A$2:$A$485,$A97,Observed!$C$2:$C$485,$C97)),AVERAGEIFS(Observed!U$2:U$485,Observed!$A$2:$A$485,$A97,Observed!$C$2:$C$485,$C97),"")</f>
        <v/>
      </c>
      <c r="V97" s="26" t="str">
        <f>IF(ISNUMBER(AVERAGEIFS(Observed!V$2:V$485,Observed!$A$2:$A$485,$A97,Observed!$C$2:$C$485,$C97)),AVERAGEIFS(Observed!V$2:V$485,Observed!$A$2:$A$485,$A97,Observed!$C$2:$C$485,$C97),"")</f>
        <v/>
      </c>
      <c r="W97" s="24" t="str">
        <f>IF(ISNUMBER(AVERAGEIFS(Observed!W$2:W$485,Observed!$A$2:$A$485,$A97,Observed!$C$2:$C$485,$C97)),AVERAGEIFS(Observed!W$2:W$485,Observed!$A$2:$A$485,$A97,Observed!$C$2:$C$485,$C97),"")</f>
        <v/>
      </c>
      <c r="X97" s="24" t="str">
        <f>IF(ISNUMBER(AVERAGEIFS(Observed!X$2:X$485,Observed!$A$2:$A$485,$A97,Observed!$C$2:$C$485,$C97)),AVERAGEIFS(Observed!X$2:X$485,Observed!$A$2:$A$485,$A97,Observed!$C$2:$C$485,$C97),"")</f>
        <v/>
      </c>
      <c r="Y97" s="24" t="str">
        <f>IF(ISNUMBER(AVERAGEIFS(Observed!Y$2:Y$485,Observed!$A$2:$A$485,$A97,Observed!$C$2:$C$485,$C97)),AVERAGEIFS(Observed!Y$2:Y$485,Observed!$A$2:$A$485,$A97,Observed!$C$2:$C$485,$C97),"")</f>
        <v/>
      </c>
      <c r="Z97" s="24" t="str">
        <f>IF(ISNUMBER(AVERAGEIFS(Observed!Z$2:Z$485,Observed!$A$2:$A$485,$A97,Observed!$C$2:$C$485,$C97)),AVERAGEIFS(Observed!Z$2:Z$485,Observed!$A$2:$A$485,$A97,Observed!$C$2:$C$485,$C97),"")</f>
        <v/>
      </c>
      <c r="AA97" s="24" t="str">
        <f>IF(ISNUMBER(AVERAGEIFS(Observed!AA$2:AA$485,Observed!$A$2:$A$485,$A97,Observed!$C$2:$C$485,$C97)),AVERAGEIFS(Observed!AA$2:AA$485,Observed!$A$2:$A$485,$A97,Observed!$C$2:$C$485,$C97),"")</f>
        <v/>
      </c>
      <c r="AB97" s="24" t="str">
        <f>IF(ISNUMBER(AVERAGEIFS(Observed!AB$2:AB$485,Observed!$A$2:$A$485,$A97,Observed!$C$2:$C$485,$C97)),AVERAGEIFS(Observed!AB$2:AB$485,Observed!$A$2:$A$485,$A97,Observed!$C$2:$C$485,$C97),"")</f>
        <v/>
      </c>
      <c r="AC97" s="24" t="str">
        <f>IF(ISNUMBER(AVERAGEIFS(Observed!AC$2:AC$485,Observed!$A$2:$A$485,$A97,Observed!$C$2:$C$485,$C97)),AVERAGEIFS(Observed!AC$2:AC$485,Observed!$A$2:$A$485,$A97,Observed!$C$2:$C$485,$C97),"")</f>
        <v/>
      </c>
      <c r="AD97" s="24" t="str">
        <f>IF(ISNUMBER(AVERAGEIFS(Observed!AD$2:AD$485,Observed!$A$2:$A$485,$A97,Observed!$C$2:$C$485,$C97)),AVERAGEIFS(Observed!AD$2:AD$485,Observed!$A$2:$A$485,$A97,Observed!$C$2:$C$485,$C97),"")</f>
        <v/>
      </c>
      <c r="AE97" s="24" t="str">
        <f>IF(ISNUMBER(AVERAGEIFS(Observed!AE$2:AE$485,Observed!$A$2:$A$485,$A97,Observed!$C$2:$C$485,$C97)),AVERAGEIFS(Observed!AE$2:AE$485,Observed!$A$2:$A$485,$A97,Observed!$C$2:$C$485,$C97),"")</f>
        <v/>
      </c>
      <c r="AF97" s="25" t="str">
        <f>IF(ISNUMBER(AVERAGEIFS(Observed!AF$2:AF$485,Observed!$A$2:$A$485,$A97,Observed!$C$2:$C$485,$C97)),AVERAGEIFS(Observed!AF$2:AF$485,Observed!$A$2:$A$485,$A97,Observed!$C$2:$C$485,$C97),"")</f>
        <v/>
      </c>
      <c r="AG97" s="25" t="str">
        <f>IF(ISNUMBER(AVERAGEIFS(Observed!AG$2:AG$485,Observed!$A$2:$A$485,$A97,Observed!$C$2:$C$485,$C97)),AVERAGEIFS(Observed!AG$2:AG$485,Observed!$A$2:$A$485,$A97,Observed!$C$2:$C$485,$C97),"")</f>
        <v/>
      </c>
      <c r="AH97" s="25" t="str">
        <f>IF(ISNUMBER(AVERAGEIFS(Observed!AH$2:AH$485,Observed!$A$2:$A$485,$A97,Observed!$C$2:$C$485,$C97)),AVERAGEIFS(Observed!AH$2:AH$485,Observed!$A$2:$A$485,$A97,Observed!$C$2:$C$485,$C97),"")</f>
        <v/>
      </c>
      <c r="AI97" s="24" t="str">
        <f>IF(ISNUMBER(AVERAGEIFS(Observed!AI$2:AI$485,Observed!$A$2:$A$485,$A97,Observed!$C$2:$C$485,$C97)),AVERAGEIFS(Observed!AI$2:AI$485,Observed!$A$2:$A$485,$A97,Observed!$C$2:$C$485,$C97),"")</f>
        <v/>
      </c>
      <c r="AJ97" s="25">
        <f>IF(ISNUMBER(AVERAGEIFS(Observed!AJ$2:AJ$485,Observed!$A$2:$A$485,$A97,Observed!$C$2:$C$485,$C97)),AVERAGEIFS(Observed!AJ$2:AJ$485,Observed!$A$2:$A$485,$A97,Observed!$C$2:$C$485,$C97),"")</f>
        <v>7.9666666666666663E-2</v>
      </c>
      <c r="AK97" s="25">
        <f>IF(ISNUMBER(AVERAGEIFS(Observed!AK$2:AK$485,Observed!$A$2:$A$485,$A97,Observed!$C$2:$C$485,$C97)),AVERAGEIFS(Observed!AK$2:AK$485,Observed!$A$2:$A$485,$A97,Observed!$C$2:$C$485,$C97),"")</f>
        <v>2E-3</v>
      </c>
      <c r="AL97" s="25">
        <f>IF(ISNUMBER(AVERAGEIFS(Observed!AL$2:AL$485,Observed!$A$2:$A$485,$A97,Observed!$C$2:$C$485,$C97)),AVERAGEIFS(Observed!AL$2:AL$485,Observed!$A$2:$A$485,$A97,Observed!$C$2:$C$485,$C97),"")</f>
        <v>0.4443333333333333</v>
      </c>
      <c r="AM97" s="25">
        <f>IF(ISNUMBER(AVERAGEIFS(Observed!AM$2:AM$485,Observed!$A$2:$A$485,$A97,Observed!$C$2:$C$485,$C97)),AVERAGEIFS(Observed!AM$2:AM$485,Observed!$A$2:$A$485,$A97,Observed!$C$2:$C$485,$C97),"")</f>
        <v>7.3999999999999996E-2</v>
      </c>
      <c r="AN97" s="25">
        <f>IF(ISNUMBER(AVERAGEIFS(Observed!AN$2:AN$485,Observed!$A$2:$A$485,$A97,Observed!$C$2:$C$485,$C97)),AVERAGEIFS(Observed!AN$2:AN$485,Observed!$A$2:$A$485,$A97,Observed!$C$2:$C$485,$C97),"")</f>
        <v>0.33433333333333337</v>
      </c>
      <c r="AO97" s="25" t="str">
        <f>IF(ISNUMBER(AVERAGEIFS(Observed!AO$2:AO$485,Observed!$A$2:$A$485,$A97,Observed!$C$2:$C$485,$C97)),AVERAGEIFS(Observed!AO$2:AO$485,Observed!$A$2:$A$485,$A97,Observed!$C$2:$C$485,$C97),"")</f>
        <v/>
      </c>
      <c r="AP97" s="25">
        <f>IF(ISNUMBER(AVERAGEIFS(Observed!AP$2:AP$485,Observed!$A$2:$A$485,$A97,Observed!$C$2:$C$485,$C97)),AVERAGEIFS(Observed!AP$2:AP$485,Observed!$A$2:$A$485,$A97,Observed!$C$2:$C$485,$C97),"")</f>
        <v>6.2E-2</v>
      </c>
      <c r="AQ97" s="24" t="str">
        <f>IF(ISNUMBER(AVERAGEIFS(Observed!AQ$2:AQ$485,Observed!$A$2:$A$485,$A97,Observed!$C$2:$C$485,$C97)),AVERAGEIFS(Observed!AQ$2:AQ$485,Observed!$A$2:$A$485,$A97,Observed!$C$2:$C$485,$C97),"")</f>
        <v/>
      </c>
      <c r="AR97" s="25" t="str">
        <f>IF(ISNUMBER(AVERAGEIFS(Observed!AR$2:AR$485,Observed!$A$2:$A$485,$A97,Observed!$C$2:$C$485,$C97)),AVERAGEIFS(Observed!AR$2:AR$485,Observed!$A$2:$A$485,$A97,Observed!$C$2:$C$485,$C97),"")</f>
        <v/>
      </c>
      <c r="AS97" s="24" t="str">
        <f>IF(ISNUMBER(AVERAGEIFS(Observed!AS$2:AS$485,Observed!$A$2:$A$485,$A97,Observed!$C$2:$C$485,$C97)),AVERAGEIFS(Observed!AS$2:AS$485,Observed!$A$2:$A$485,$A97,Observed!$C$2:$C$485,$C97),"")</f>
        <v/>
      </c>
      <c r="AT97" s="24" t="str">
        <f>IF(ISNUMBER(AVERAGEIFS(Observed!AT$2:AT$485,Observed!$A$2:$A$485,$A97,Observed!$C$2:$C$485,$C97)),AVERAGEIFS(Observed!AT$2:AT$485,Observed!$A$2:$A$485,$A97,Observed!$C$2:$C$485,$C97),"")</f>
        <v/>
      </c>
      <c r="AU97" s="2">
        <f>COUNTIFS(Observed!$A$2:$A$485,$A97,Observed!$C$2:$C$485,$C97)</f>
        <v>3</v>
      </c>
      <c r="AV97" s="2">
        <f>COUNT(M97:AT97)</f>
        <v>9</v>
      </c>
    </row>
    <row r="98" spans="1:48" x14ac:dyDescent="0.25">
      <c r="A98" s="4" t="s">
        <v>113</v>
      </c>
      <c r="B98" t="s">
        <v>90</v>
      </c>
      <c r="C98" s="3">
        <v>41781</v>
      </c>
      <c r="D98">
        <v>1</v>
      </c>
      <c r="F98" t="s">
        <v>92</v>
      </c>
      <c r="G98" t="s">
        <v>93</v>
      </c>
      <c r="H98" s="2">
        <v>2014</v>
      </c>
      <c r="I98" s="2" t="s">
        <v>91</v>
      </c>
      <c r="J98">
        <v>1</v>
      </c>
      <c r="K98" s="2" t="s">
        <v>21</v>
      </c>
      <c r="L98" s="23">
        <f>IF(ISNUMBER(AVERAGEIFS(Observed!L$2:L$485,Observed!$A$2:$A$485,$A98,Observed!$C$2:$C$485,$C98)),AVERAGEIFS(Observed!L$2:L$485,Observed!$A$2:$A$485,$A98,Observed!$C$2:$C$485,$C98),"")</f>
        <v>5234.0557157485646</v>
      </c>
      <c r="M98" s="24" t="str">
        <f>IF(ISNUMBER(AVERAGEIFS(Observed!M$2:M$485,Observed!$A$2:$A$485,$A98,Observed!$C$2:$C$485,$C98)),AVERAGEIFS(Observed!M$2:M$485,Observed!$A$2:$A$485,$A98,Observed!$C$2:$C$485,$C98),"")</f>
        <v/>
      </c>
      <c r="N98" s="24">
        <f>IF(ISNUMBER(AVERAGEIFS(Observed!N$2:N$485,Observed!$A$2:$A$485,$A98,Observed!$C$2:$C$485,$C98)),AVERAGEIFS(Observed!N$2:N$485,Observed!$A$2:$A$485,$A98,Observed!$C$2:$C$485,$C98),"")</f>
        <v>523.40666666666664</v>
      </c>
      <c r="O98" s="24">
        <f>IF(ISNUMBER(AVERAGEIFS(Observed!O$2:O$485,Observed!$A$2:$A$485,$A98,Observed!$C$2:$C$485,$C98)),AVERAGEIFS(Observed!O$2:O$485,Observed!$A$2:$A$485,$A98,Observed!$C$2:$C$485,$C98),"")</f>
        <v>523.40666666666664</v>
      </c>
      <c r="P98" s="24">
        <f>IF(ISNUMBER(AVERAGEIFS(Observed!P$2:P$485,Observed!$A$2:$A$485,$A98,Observed!$C$2:$C$485,$C98)),AVERAGEIFS(Observed!P$2:P$485,Observed!$A$2:$A$485,$A98,Observed!$C$2:$C$485,$C98),"")</f>
        <v>523.40666666666664</v>
      </c>
      <c r="Q98" s="25" t="str">
        <f>IF(ISNUMBER(AVERAGEIFS(Observed!Q$2:Q$485,Observed!$A$2:$A$485,$A98,Observed!$C$2:$C$485,$C98)),AVERAGEIFS(Observed!Q$2:Q$485,Observed!$A$2:$A$485,$A98,Observed!$C$2:$C$485,$C98),"")</f>
        <v/>
      </c>
      <c r="R98" s="25" t="str">
        <f>IF(ISNUMBER(AVERAGEIFS(Observed!R$2:R$485,Observed!$A$2:$A$485,$A98,Observed!$C$2:$C$485,$C98)),AVERAGEIFS(Observed!R$2:R$485,Observed!$A$2:$A$485,$A98,Observed!$C$2:$C$485,$C98),"")</f>
        <v/>
      </c>
      <c r="S98" s="25" t="str">
        <f>IF(ISNUMBER(AVERAGEIFS(Observed!S$2:S$485,Observed!$A$2:$A$485,$A98,Observed!$C$2:$C$485,$C98)),AVERAGEIFS(Observed!S$2:S$485,Observed!$A$2:$A$485,$A98,Observed!$C$2:$C$485,$C98),"")</f>
        <v/>
      </c>
      <c r="T98" s="24" t="str">
        <f>IF(ISNUMBER(AVERAGEIFS(Observed!T$2:T$485,Observed!$A$2:$A$485,$A98,Observed!$C$2:$C$485,$C98)),AVERAGEIFS(Observed!T$2:T$485,Observed!$A$2:$A$485,$A98,Observed!$C$2:$C$485,$C98),"")</f>
        <v/>
      </c>
      <c r="U98" s="26" t="str">
        <f>IF(ISNUMBER(AVERAGEIFS(Observed!U$2:U$485,Observed!$A$2:$A$485,$A98,Observed!$C$2:$C$485,$C98)),AVERAGEIFS(Observed!U$2:U$485,Observed!$A$2:$A$485,$A98,Observed!$C$2:$C$485,$C98),"")</f>
        <v/>
      </c>
      <c r="V98" s="26" t="str">
        <f>IF(ISNUMBER(AVERAGEIFS(Observed!V$2:V$485,Observed!$A$2:$A$485,$A98,Observed!$C$2:$C$485,$C98)),AVERAGEIFS(Observed!V$2:V$485,Observed!$A$2:$A$485,$A98,Observed!$C$2:$C$485,$C98),"")</f>
        <v/>
      </c>
      <c r="W98" s="24" t="str">
        <f>IF(ISNUMBER(AVERAGEIFS(Observed!W$2:W$485,Observed!$A$2:$A$485,$A98,Observed!$C$2:$C$485,$C98)),AVERAGEIFS(Observed!W$2:W$485,Observed!$A$2:$A$485,$A98,Observed!$C$2:$C$485,$C98),"")</f>
        <v/>
      </c>
      <c r="X98" s="24" t="str">
        <f>IF(ISNUMBER(AVERAGEIFS(Observed!X$2:X$485,Observed!$A$2:$A$485,$A98,Observed!$C$2:$C$485,$C98)),AVERAGEIFS(Observed!X$2:X$485,Observed!$A$2:$A$485,$A98,Observed!$C$2:$C$485,$C98),"")</f>
        <v/>
      </c>
      <c r="Y98" s="24" t="str">
        <f>IF(ISNUMBER(AVERAGEIFS(Observed!Y$2:Y$485,Observed!$A$2:$A$485,$A98,Observed!$C$2:$C$485,$C98)),AVERAGEIFS(Observed!Y$2:Y$485,Observed!$A$2:$A$485,$A98,Observed!$C$2:$C$485,$C98),"")</f>
        <v/>
      </c>
      <c r="Z98" s="24" t="str">
        <f>IF(ISNUMBER(AVERAGEIFS(Observed!Z$2:Z$485,Observed!$A$2:$A$485,$A98,Observed!$C$2:$C$485,$C98)),AVERAGEIFS(Observed!Z$2:Z$485,Observed!$A$2:$A$485,$A98,Observed!$C$2:$C$485,$C98),"")</f>
        <v/>
      </c>
      <c r="AA98" s="24" t="str">
        <f>IF(ISNUMBER(AVERAGEIFS(Observed!AA$2:AA$485,Observed!$A$2:$A$485,$A98,Observed!$C$2:$C$485,$C98)),AVERAGEIFS(Observed!AA$2:AA$485,Observed!$A$2:$A$485,$A98,Observed!$C$2:$C$485,$C98),"")</f>
        <v/>
      </c>
      <c r="AB98" s="24" t="str">
        <f>IF(ISNUMBER(AVERAGEIFS(Observed!AB$2:AB$485,Observed!$A$2:$A$485,$A98,Observed!$C$2:$C$485,$C98)),AVERAGEIFS(Observed!AB$2:AB$485,Observed!$A$2:$A$485,$A98,Observed!$C$2:$C$485,$C98),"")</f>
        <v/>
      </c>
      <c r="AC98" s="24" t="str">
        <f>IF(ISNUMBER(AVERAGEIFS(Observed!AC$2:AC$485,Observed!$A$2:$A$485,$A98,Observed!$C$2:$C$485,$C98)),AVERAGEIFS(Observed!AC$2:AC$485,Observed!$A$2:$A$485,$A98,Observed!$C$2:$C$485,$C98),"")</f>
        <v/>
      </c>
      <c r="AD98" s="24" t="str">
        <f>IF(ISNUMBER(AVERAGEIFS(Observed!AD$2:AD$485,Observed!$A$2:$A$485,$A98,Observed!$C$2:$C$485,$C98)),AVERAGEIFS(Observed!AD$2:AD$485,Observed!$A$2:$A$485,$A98,Observed!$C$2:$C$485,$C98),"")</f>
        <v/>
      </c>
      <c r="AE98" s="24" t="str">
        <f>IF(ISNUMBER(AVERAGEIFS(Observed!AE$2:AE$485,Observed!$A$2:$A$485,$A98,Observed!$C$2:$C$485,$C98)),AVERAGEIFS(Observed!AE$2:AE$485,Observed!$A$2:$A$485,$A98,Observed!$C$2:$C$485,$C98),"")</f>
        <v/>
      </c>
      <c r="AF98" s="25" t="str">
        <f>IF(ISNUMBER(AVERAGEIFS(Observed!AF$2:AF$485,Observed!$A$2:$A$485,$A98,Observed!$C$2:$C$485,$C98)),AVERAGEIFS(Observed!AF$2:AF$485,Observed!$A$2:$A$485,$A98,Observed!$C$2:$C$485,$C98),"")</f>
        <v/>
      </c>
      <c r="AG98" s="25" t="str">
        <f>IF(ISNUMBER(AVERAGEIFS(Observed!AG$2:AG$485,Observed!$A$2:$A$485,$A98,Observed!$C$2:$C$485,$C98)),AVERAGEIFS(Observed!AG$2:AG$485,Observed!$A$2:$A$485,$A98,Observed!$C$2:$C$485,$C98),"")</f>
        <v/>
      </c>
      <c r="AH98" s="25" t="str">
        <f>IF(ISNUMBER(AVERAGEIFS(Observed!AH$2:AH$485,Observed!$A$2:$A$485,$A98,Observed!$C$2:$C$485,$C98)),AVERAGEIFS(Observed!AH$2:AH$485,Observed!$A$2:$A$485,$A98,Observed!$C$2:$C$485,$C98),"")</f>
        <v/>
      </c>
      <c r="AI98" s="24" t="str">
        <f>IF(ISNUMBER(AVERAGEIFS(Observed!AI$2:AI$485,Observed!$A$2:$A$485,$A98,Observed!$C$2:$C$485,$C98)),AVERAGEIFS(Observed!AI$2:AI$485,Observed!$A$2:$A$485,$A98,Observed!$C$2:$C$485,$C98),"")</f>
        <v/>
      </c>
      <c r="AJ98" s="25">
        <f>IF(ISNUMBER(AVERAGEIFS(Observed!AJ$2:AJ$485,Observed!$A$2:$A$485,$A98,Observed!$C$2:$C$485,$C98)),AVERAGEIFS(Observed!AJ$2:AJ$485,Observed!$A$2:$A$485,$A98,Observed!$C$2:$C$485,$C98),"")</f>
        <v>0.32766666666666661</v>
      </c>
      <c r="AK98" s="25" t="str">
        <f>IF(ISNUMBER(AVERAGEIFS(Observed!AK$2:AK$485,Observed!$A$2:$A$485,$A98,Observed!$C$2:$C$485,$C98)),AVERAGEIFS(Observed!AK$2:AK$485,Observed!$A$2:$A$485,$A98,Observed!$C$2:$C$485,$C98),"")</f>
        <v/>
      </c>
      <c r="AL98" s="25">
        <f>IF(ISNUMBER(AVERAGEIFS(Observed!AL$2:AL$485,Observed!$A$2:$A$485,$A98,Observed!$C$2:$C$485,$C98)),AVERAGEIFS(Observed!AL$2:AL$485,Observed!$A$2:$A$485,$A98,Observed!$C$2:$C$485,$C98),"")</f>
        <v>0.24633333333333338</v>
      </c>
      <c r="AM98" s="25">
        <f>IF(ISNUMBER(AVERAGEIFS(Observed!AM$2:AM$485,Observed!$A$2:$A$485,$A98,Observed!$C$2:$C$485,$C98)),AVERAGEIFS(Observed!AM$2:AM$485,Observed!$A$2:$A$485,$A98,Observed!$C$2:$C$485,$C98),"")</f>
        <v>0</v>
      </c>
      <c r="AN98" s="25" t="str">
        <f>IF(ISNUMBER(AVERAGEIFS(Observed!AN$2:AN$485,Observed!$A$2:$A$485,$A98,Observed!$C$2:$C$485,$C98)),AVERAGEIFS(Observed!AN$2:AN$485,Observed!$A$2:$A$485,$A98,Observed!$C$2:$C$485,$C98),"")</f>
        <v/>
      </c>
      <c r="AO98" s="25">
        <f>IF(ISNUMBER(AVERAGEIFS(Observed!AO$2:AO$485,Observed!$A$2:$A$485,$A98,Observed!$C$2:$C$485,$C98)),AVERAGEIFS(Observed!AO$2:AO$485,Observed!$A$2:$A$485,$A98,Observed!$C$2:$C$485,$C98),"")</f>
        <v>0.40533333333333338</v>
      </c>
      <c r="AP98" s="25">
        <f>IF(ISNUMBER(AVERAGEIFS(Observed!AP$2:AP$485,Observed!$A$2:$A$485,$A98,Observed!$C$2:$C$485,$C98)),AVERAGEIFS(Observed!AP$2:AP$485,Observed!$A$2:$A$485,$A98,Observed!$C$2:$C$485,$C98),"")</f>
        <v>2.1000000000000001E-2</v>
      </c>
      <c r="AQ98" s="24" t="str">
        <f>IF(ISNUMBER(AVERAGEIFS(Observed!AQ$2:AQ$485,Observed!$A$2:$A$485,$A98,Observed!$C$2:$C$485,$C98)),AVERAGEIFS(Observed!AQ$2:AQ$485,Observed!$A$2:$A$485,$A98,Observed!$C$2:$C$485,$C98),"")</f>
        <v/>
      </c>
      <c r="AR98" s="25" t="str">
        <f>IF(ISNUMBER(AVERAGEIFS(Observed!AR$2:AR$485,Observed!$A$2:$A$485,$A98,Observed!$C$2:$C$485,$C98)),AVERAGEIFS(Observed!AR$2:AR$485,Observed!$A$2:$A$485,$A98,Observed!$C$2:$C$485,$C98),"")</f>
        <v/>
      </c>
      <c r="AS98" s="24" t="str">
        <f>IF(ISNUMBER(AVERAGEIFS(Observed!AS$2:AS$485,Observed!$A$2:$A$485,$A98,Observed!$C$2:$C$485,$C98)),AVERAGEIFS(Observed!AS$2:AS$485,Observed!$A$2:$A$485,$A98,Observed!$C$2:$C$485,$C98),"")</f>
        <v/>
      </c>
      <c r="AT98" s="24" t="str">
        <f>IF(ISNUMBER(AVERAGEIFS(Observed!AT$2:AT$485,Observed!$A$2:$A$485,$A98,Observed!$C$2:$C$485,$C98)),AVERAGEIFS(Observed!AT$2:AT$485,Observed!$A$2:$A$485,$A98,Observed!$C$2:$C$485,$C98),"")</f>
        <v/>
      </c>
      <c r="AU98" s="2">
        <f>COUNTIFS(Observed!$A$2:$A$485,$A98,Observed!$C$2:$C$485,$C98)</f>
        <v>3</v>
      </c>
      <c r="AV98" s="2">
        <f>COUNT(M98:AT98)</f>
        <v>8</v>
      </c>
    </row>
    <row r="99" spans="1:48" x14ac:dyDescent="0.25">
      <c r="A99" s="4" t="s">
        <v>113</v>
      </c>
      <c r="B99" t="s">
        <v>90</v>
      </c>
      <c r="C99" s="3">
        <v>41822</v>
      </c>
      <c r="D99">
        <v>1</v>
      </c>
      <c r="F99" t="s">
        <v>92</v>
      </c>
      <c r="G99" t="s">
        <v>93</v>
      </c>
      <c r="H99" s="2">
        <v>2014</v>
      </c>
      <c r="I99" s="2" t="s">
        <v>91</v>
      </c>
      <c r="J99">
        <v>1</v>
      </c>
      <c r="K99" s="2" t="s">
        <v>21</v>
      </c>
      <c r="L99" s="23">
        <f>IF(ISNUMBER(AVERAGEIFS(Observed!L$2:L$485,Observed!$A$2:$A$485,$A99,Observed!$C$2:$C$485,$C99)),AVERAGEIFS(Observed!L$2:L$485,Observed!$A$2:$A$485,$A99,Observed!$C$2:$C$485,$C99),"")</f>
        <v>4202.2204165105213</v>
      </c>
      <c r="M99" s="24" t="str">
        <f>IF(ISNUMBER(AVERAGEIFS(Observed!M$2:M$485,Observed!$A$2:$A$485,$A99,Observed!$C$2:$C$485,$C99)),AVERAGEIFS(Observed!M$2:M$485,Observed!$A$2:$A$485,$A99,Observed!$C$2:$C$485,$C99),"")</f>
        <v/>
      </c>
      <c r="N99" s="24">
        <f>IF(ISNUMBER(AVERAGEIFS(Observed!N$2:N$485,Observed!$A$2:$A$485,$A99,Observed!$C$2:$C$485,$C99)),AVERAGEIFS(Observed!N$2:N$485,Observed!$A$2:$A$485,$A99,Observed!$C$2:$C$485,$C99),"")</f>
        <v>420.22333333333336</v>
      </c>
      <c r="O99" s="24">
        <f>IF(ISNUMBER(AVERAGEIFS(Observed!O$2:O$485,Observed!$A$2:$A$485,$A99,Observed!$C$2:$C$485,$C99)),AVERAGEIFS(Observed!O$2:O$485,Observed!$A$2:$A$485,$A99,Observed!$C$2:$C$485,$C99),"")</f>
        <v>420.22333333333336</v>
      </c>
      <c r="P99" s="24">
        <f>IF(ISNUMBER(AVERAGEIFS(Observed!P$2:P$485,Observed!$A$2:$A$485,$A99,Observed!$C$2:$C$485,$C99)),AVERAGEIFS(Observed!P$2:P$485,Observed!$A$2:$A$485,$A99,Observed!$C$2:$C$485,$C99),"")</f>
        <v>943.63000000000011</v>
      </c>
      <c r="Q99" s="25" t="str">
        <f>IF(ISNUMBER(AVERAGEIFS(Observed!Q$2:Q$485,Observed!$A$2:$A$485,$A99,Observed!$C$2:$C$485,$C99)),AVERAGEIFS(Observed!Q$2:Q$485,Observed!$A$2:$A$485,$A99,Observed!$C$2:$C$485,$C99),"")</f>
        <v/>
      </c>
      <c r="R99" s="25" t="str">
        <f>IF(ISNUMBER(AVERAGEIFS(Observed!R$2:R$485,Observed!$A$2:$A$485,$A99,Observed!$C$2:$C$485,$C99)),AVERAGEIFS(Observed!R$2:R$485,Observed!$A$2:$A$485,$A99,Observed!$C$2:$C$485,$C99),"")</f>
        <v/>
      </c>
      <c r="S99" s="25" t="str">
        <f>IF(ISNUMBER(AVERAGEIFS(Observed!S$2:S$485,Observed!$A$2:$A$485,$A99,Observed!$C$2:$C$485,$C99)),AVERAGEIFS(Observed!S$2:S$485,Observed!$A$2:$A$485,$A99,Observed!$C$2:$C$485,$C99),"")</f>
        <v/>
      </c>
      <c r="T99" s="24" t="str">
        <f>IF(ISNUMBER(AVERAGEIFS(Observed!T$2:T$485,Observed!$A$2:$A$485,$A99,Observed!$C$2:$C$485,$C99)),AVERAGEIFS(Observed!T$2:T$485,Observed!$A$2:$A$485,$A99,Observed!$C$2:$C$485,$C99),"")</f>
        <v/>
      </c>
      <c r="U99" s="26" t="str">
        <f>IF(ISNUMBER(AVERAGEIFS(Observed!U$2:U$485,Observed!$A$2:$A$485,$A99,Observed!$C$2:$C$485,$C99)),AVERAGEIFS(Observed!U$2:U$485,Observed!$A$2:$A$485,$A99,Observed!$C$2:$C$485,$C99),"")</f>
        <v/>
      </c>
      <c r="V99" s="26" t="str">
        <f>IF(ISNUMBER(AVERAGEIFS(Observed!V$2:V$485,Observed!$A$2:$A$485,$A99,Observed!$C$2:$C$485,$C99)),AVERAGEIFS(Observed!V$2:V$485,Observed!$A$2:$A$485,$A99,Observed!$C$2:$C$485,$C99),"")</f>
        <v/>
      </c>
      <c r="W99" s="24" t="str">
        <f>IF(ISNUMBER(AVERAGEIFS(Observed!W$2:W$485,Observed!$A$2:$A$485,$A99,Observed!$C$2:$C$485,$C99)),AVERAGEIFS(Observed!W$2:W$485,Observed!$A$2:$A$485,$A99,Observed!$C$2:$C$485,$C99),"")</f>
        <v/>
      </c>
      <c r="X99" s="24" t="str">
        <f>IF(ISNUMBER(AVERAGEIFS(Observed!X$2:X$485,Observed!$A$2:$A$485,$A99,Observed!$C$2:$C$485,$C99)),AVERAGEIFS(Observed!X$2:X$485,Observed!$A$2:$A$485,$A99,Observed!$C$2:$C$485,$C99),"")</f>
        <v/>
      </c>
      <c r="Y99" s="24" t="str">
        <f>IF(ISNUMBER(AVERAGEIFS(Observed!Y$2:Y$485,Observed!$A$2:$A$485,$A99,Observed!$C$2:$C$485,$C99)),AVERAGEIFS(Observed!Y$2:Y$485,Observed!$A$2:$A$485,$A99,Observed!$C$2:$C$485,$C99),"")</f>
        <v/>
      </c>
      <c r="Z99" s="24" t="str">
        <f>IF(ISNUMBER(AVERAGEIFS(Observed!Z$2:Z$485,Observed!$A$2:$A$485,$A99,Observed!$C$2:$C$485,$C99)),AVERAGEIFS(Observed!Z$2:Z$485,Observed!$A$2:$A$485,$A99,Observed!$C$2:$C$485,$C99),"")</f>
        <v/>
      </c>
      <c r="AA99" s="24" t="str">
        <f>IF(ISNUMBER(AVERAGEIFS(Observed!AA$2:AA$485,Observed!$A$2:$A$485,$A99,Observed!$C$2:$C$485,$C99)),AVERAGEIFS(Observed!AA$2:AA$485,Observed!$A$2:$A$485,$A99,Observed!$C$2:$C$485,$C99),"")</f>
        <v/>
      </c>
      <c r="AB99" s="24" t="str">
        <f>IF(ISNUMBER(AVERAGEIFS(Observed!AB$2:AB$485,Observed!$A$2:$A$485,$A99,Observed!$C$2:$C$485,$C99)),AVERAGEIFS(Observed!AB$2:AB$485,Observed!$A$2:$A$485,$A99,Observed!$C$2:$C$485,$C99),"")</f>
        <v/>
      </c>
      <c r="AC99" s="24" t="str">
        <f>IF(ISNUMBER(AVERAGEIFS(Observed!AC$2:AC$485,Observed!$A$2:$A$485,$A99,Observed!$C$2:$C$485,$C99)),AVERAGEIFS(Observed!AC$2:AC$485,Observed!$A$2:$A$485,$A99,Observed!$C$2:$C$485,$C99),"")</f>
        <v/>
      </c>
      <c r="AD99" s="24" t="str">
        <f>IF(ISNUMBER(AVERAGEIFS(Observed!AD$2:AD$485,Observed!$A$2:$A$485,$A99,Observed!$C$2:$C$485,$C99)),AVERAGEIFS(Observed!AD$2:AD$485,Observed!$A$2:$A$485,$A99,Observed!$C$2:$C$485,$C99),"")</f>
        <v/>
      </c>
      <c r="AE99" s="24" t="str">
        <f>IF(ISNUMBER(AVERAGEIFS(Observed!AE$2:AE$485,Observed!$A$2:$A$485,$A99,Observed!$C$2:$C$485,$C99)),AVERAGEIFS(Observed!AE$2:AE$485,Observed!$A$2:$A$485,$A99,Observed!$C$2:$C$485,$C99),"")</f>
        <v/>
      </c>
      <c r="AF99" s="25" t="str">
        <f>IF(ISNUMBER(AVERAGEIFS(Observed!AF$2:AF$485,Observed!$A$2:$A$485,$A99,Observed!$C$2:$C$485,$C99)),AVERAGEIFS(Observed!AF$2:AF$485,Observed!$A$2:$A$485,$A99,Observed!$C$2:$C$485,$C99),"")</f>
        <v/>
      </c>
      <c r="AG99" s="25" t="str">
        <f>IF(ISNUMBER(AVERAGEIFS(Observed!AG$2:AG$485,Observed!$A$2:$A$485,$A99,Observed!$C$2:$C$485,$C99)),AVERAGEIFS(Observed!AG$2:AG$485,Observed!$A$2:$A$485,$A99,Observed!$C$2:$C$485,$C99),"")</f>
        <v/>
      </c>
      <c r="AH99" s="25" t="str">
        <f>IF(ISNUMBER(AVERAGEIFS(Observed!AH$2:AH$485,Observed!$A$2:$A$485,$A99,Observed!$C$2:$C$485,$C99)),AVERAGEIFS(Observed!AH$2:AH$485,Observed!$A$2:$A$485,$A99,Observed!$C$2:$C$485,$C99),"")</f>
        <v/>
      </c>
      <c r="AI99" s="24" t="str">
        <f>IF(ISNUMBER(AVERAGEIFS(Observed!AI$2:AI$485,Observed!$A$2:$A$485,$A99,Observed!$C$2:$C$485,$C99)),AVERAGEIFS(Observed!AI$2:AI$485,Observed!$A$2:$A$485,$A99,Observed!$C$2:$C$485,$C99),"")</f>
        <v/>
      </c>
      <c r="AJ99" s="25">
        <f>IF(ISNUMBER(AVERAGEIFS(Observed!AJ$2:AJ$485,Observed!$A$2:$A$485,$A99,Observed!$C$2:$C$485,$C99)),AVERAGEIFS(Observed!AJ$2:AJ$485,Observed!$A$2:$A$485,$A99,Observed!$C$2:$C$485,$C99),"")</f>
        <v>0.14499999999999999</v>
      </c>
      <c r="AK99" s="25" t="str">
        <f>IF(ISNUMBER(AVERAGEIFS(Observed!AK$2:AK$485,Observed!$A$2:$A$485,$A99,Observed!$C$2:$C$485,$C99)),AVERAGEIFS(Observed!AK$2:AK$485,Observed!$A$2:$A$485,$A99,Observed!$C$2:$C$485,$C99),"")</f>
        <v/>
      </c>
      <c r="AL99" s="25">
        <f>IF(ISNUMBER(AVERAGEIFS(Observed!AL$2:AL$485,Observed!$A$2:$A$485,$A99,Observed!$C$2:$C$485,$C99)),AVERAGEIFS(Observed!AL$2:AL$485,Observed!$A$2:$A$485,$A99,Observed!$C$2:$C$485,$C99),"")</f>
        <v>0.35233333333333339</v>
      </c>
      <c r="AM99" s="25">
        <f>IF(ISNUMBER(AVERAGEIFS(Observed!AM$2:AM$485,Observed!$A$2:$A$485,$A99,Observed!$C$2:$C$485,$C99)),AVERAGEIFS(Observed!AM$2:AM$485,Observed!$A$2:$A$485,$A99,Observed!$C$2:$C$485,$C99),"")</f>
        <v>0</v>
      </c>
      <c r="AN99" s="25" t="str">
        <f>IF(ISNUMBER(AVERAGEIFS(Observed!AN$2:AN$485,Observed!$A$2:$A$485,$A99,Observed!$C$2:$C$485,$C99)),AVERAGEIFS(Observed!AN$2:AN$485,Observed!$A$2:$A$485,$A99,Observed!$C$2:$C$485,$C99),"")</f>
        <v/>
      </c>
      <c r="AO99" s="25">
        <f>IF(ISNUMBER(AVERAGEIFS(Observed!AO$2:AO$485,Observed!$A$2:$A$485,$A99,Observed!$C$2:$C$485,$C99)),AVERAGEIFS(Observed!AO$2:AO$485,Observed!$A$2:$A$485,$A99,Observed!$C$2:$C$485,$C99),"")</f>
        <v>0.45766666666666667</v>
      </c>
      <c r="AP99" s="25">
        <f>IF(ISNUMBER(AVERAGEIFS(Observed!AP$2:AP$485,Observed!$A$2:$A$485,$A99,Observed!$C$2:$C$485,$C99)),AVERAGEIFS(Observed!AP$2:AP$485,Observed!$A$2:$A$485,$A99,Observed!$C$2:$C$485,$C99),"")</f>
        <v>4.4999999999999991E-2</v>
      </c>
      <c r="AQ99" s="24" t="str">
        <f>IF(ISNUMBER(AVERAGEIFS(Observed!AQ$2:AQ$485,Observed!$A$2:$A$485,$A99,Observed!$C$2:$C$485,$C99)),AVERAGEIFS(Observed!AQ$2:AQ$485,Observed!$A$2:$A$485,$A99,Observed!$C$2:$C$485,$C99),"")</f>
        <v/>
      </c>
      <c r="AR99" s="25" t="str">
        <f>IF(ISNUMBER(AVERAGEIFS(Observed!AR$2:AR$485,Observed!$A$2:$A$485,$A99,Observed!$C$2:$C$485,$C99)),AVERAGEIFS(Observed!AR$2:AR$485,Observed!$A$2:$A$485,$A99,Observed!$C$2:$C$485,$C99),"")</f>
        <v/>
      </c>
      <c r="AS99" s="24" t="str">
        <f>IF(ISNUMBER(AVERAGEIFS(Observed!AS$2:AS$485,Observed!$A$2:$A$485,$A99,Observed!$C$2:$C$485,$C99)),AVERAGEIFS(Observed!AS$2:AS$485,Observed!$A$2:$A$485,$A99,Observed!$C$2:$C$485,$C99),"")</f>
        <v/>
      </c>
      <c r="AT99" s="24" t="str">
        <f>IF(ISNUMBER(AVERAGEIFS(Observed!AT$2:AT$485,Observed!$A$2:$A$485,$A99,Observed!$C$2:$C$485,$C99)),AVERAGEIFS(Observed!AT$2:AT$485,Observed!$A$2:$A$485,$A99,Observed!$C$2:$C$485,$C99),"")</f>
        <v/>
      </c>
      <c r="AU99" s="2">
        <f>COUNTIFS(Observed!$A$2:$A$485,$A99,Observed!$C$2:$C$485,$C99)</f>
        <v>3</v>
      </c>
      <c r="AV99" s="2">
        <f>COUNT(M99:AT99)</f>
        <v>8</v>
      </c>
    </row>
    <row r="100" spans="1:48" x14ac:dyDescent="0.25">
      <c r="A100" s="4" t="s">
        <v>113</v>
      </c>
      <c r="B100" t="s">
        <v>90</v>
      </c>
      <c r="C100" s="3">
        <v>41871</v>
      </c>
      <c r="D100">
        <v>1</v>
      </c>
      <c r="F100" t="s">
        <v>92</v>
      </c>
      <c r="G100" t="s">
        <v>93</v>
      </c>
      <c r="H100" s="2">
        <v>2014</v>
      </c>
      <c r="I100" s="2" t="s">
        <v>91</v>
      </c>
      <c r="J100">
        <v>1</v>
      </c>
      <c r="K100" s="2" t="s">
        <v>21</v>
      </c>
      <c r="L100" s="23">
        <f>IF(ISNUMBER(AVERAGEIFS(Observed!L$2:L$485,Observed!$A$2:$A$485,$A100,Observed!$C$2:$C$485,$C100)),AVERAGEIFS(Observed!L$2:L$485,Observed!$A$2:$A$485,$A100,Observed!$C$2:$C$485,$C100),"")</f>
        <v>3938.2440301014199</v>
      </c>
      <c r="M100" s="24" t="str">
        <f>IF(ISNUMBER(AVERAGEIFS(Observed!M$2:M$485,Observed!$A$2:$A$485,$A100,Observed!$C$2:$C$485,$C100)),AVERAGEIFS(Observed!M$2:M$485,Observed!$A$2:$A$485,$A100,Observed!$C$2:$C$485,$C100),"")</f>
        <v/>
      </c>
      <c r="N100" s="24">
        <f>IF(ISNUMBER(AVERAGEIFS(Observed!N$2:N$485,Observed!$A$2:$A$485,$A100,Observed!$C$2:$C$485,$C100)),AVERAGEIFS(Observed!N$2:N$485,Observed!$A$2:$A$485,$A100,Observed!$C$2:$C$485,$C100),"")</f>
        <v>393.82333333333332</v>
      </c>
      <c r="O100" s="24">
        <f>IF(ISNUMBER(AVERAGEIFS(Observed!O$2:O$485,Observed!$A$2:$A$485,$A100,Observed!$C$2:$C$485,$C100)),AVERAGEIFS(Observed!O$2:O$485,Observed!$A$2:$A$485,$A100,Observed!$C$2:$C$485,$C100),"")</f>
        <v>393.82333333333332</v>
      </c>
      <c r="P100" s="24">
        <f>IF(ISNUMBER(AVERAGEIFS(Observed!P$2:P$485,Observed!$A$2:$A$485,$A100,Observed!$C$2:$C$485,$C100)),AVERAGEIFS(Observed!P$2:P$485,Observed!$A$2:$A$485,$A100,Observed!$C$2:$C$485,$C100),"")</f>
        <v>1337.4533333333334</v>
      </c>
      <c r="Q100" s="25" t="str">
        <f>IF(ISNUMBER(AVERAGEIFS(Observed!Q$2:Q$485,Observed!$A$2:$A$485,$A100,Observed!$C$2:$C$485,$C100)),AVERAGEIFS(Observed!Q$2:Q$485,Observed!$A$2:$A$485,$A100,Observed!$C$2:$C$485,$C100),"")</f>
        <v/>
      </c>
      <c r="R100" s="25" t="str">
        <f>IF(ISNUMBER(AVERAGEIFS(Observed!R$2:R$485,Observed!$A$2:$A$485,$A100,Observed!$C$2:$C$485,$C100)),AVERAGEIFS(Observed!R$2:R$485,Observed!$A$2:$A$485,$A100,Observed!$C$2:$C$485,$C100),"")</f>
        <v/>
      </c>
      <c r="S100" s="25" t="str">
        <f>IF(ISNUMBER(AVERAGEIFS(Observed!S$2:S$485,Observed!$A$2:$A$485,$A100,Observed!$C$2:$C$485,$C100)),AVERAGEIFS(Observed!S$2:S$485,Observed!$A$2:$A$485,$A100,Observed!$C$2:$C$485,$C100),"")</f>
        <v/>
      </c>
      <c r="T100" s="24" t="str">
        <f>IF(ISNUMBER(AVERAGEIFS(Observed!T$2:T$485,Observed!$A$2:$A$485,$A100,Observed!$C$2:$C$485,$C100)),AVERAGEIFS(Observed!T$2:T$485,Observed!$A$2:$A$485,$A100,Observed!$C$2:$C$485,$C100),"")</f>
        <v/>
      </c>
      <c r="U100" s="26" t="str">
        <f>IF(ISNUMBER(AVERAGEIFS(Observed!U$2:U$485,Observed!$A$2:$A$485,$A100,Observed!$C$2:$C$485,$C100)),AVERAGEIFS(Observed!U$2:U$485,Observed!$A$2:$A$485,$A100,Observed!$C$2:$C$485,$C100),"")</f>
        <v/>
      </c>
      <c r="V100" s="26" t="str">
        <f>IF(ISNUMBER(AVERAGEIFS(Observed!V$2:V$485,Observed!$A$2:$A$485,$A100,Observed!$C$2:$C$485,$C100)),AVERAGEIFS(Observed!V$2:V$485,Observed!$A$2:$A$485,$A100,Observed!$C$2:$C$485,$C100),"")</f>
        <v/>
      </c>
      <c r="W100" s="24" t="str">
        <f>IF(ISNUMBER(AVERAGEIFS(Observed!W$2:W$485,Observed!$A$2:$A$485,$A100,Observed!$C$2:$C$485,$C100)),AVERAGEIFS(Observed!W$2:W$485,Observed!$A$2:$A$485,$A100,Observed!$C$2:$C$485,$C100),"")</f>
        <v/>
      </c>
      <c r="X100" s="24" t="str">
        <f>IF(ISNUMBER(AVERAGEIFS(Observed!X$2:X$485,Observed!$A$2:$A$485,$A100,Observed!$C$2:$C$485,$C100)),AVERAGEIFS(Observed!X$2:X$485,Observed!$A$2:$A$485,$A100,Observed!$C$2:$C$485,$C100),"")</f>
        <v/>
      </c>
      <c r="Y100" s="24" t="str">
        <f>IF(ISNUMBER(AVERAGEIFS(Observed!Y$2:Y$485,Observed!$A$2:$A$485,$A100,Observed!$C$2:$C$485,$C100)),AVERAGEIFS(Observed!Y$2:Y$485,Observed!$A$2:$A$485,$A100,Observed!$C$2:$C$485,$C100),"")</f>
        <v/>
      </c>
      <c r="Z100" s="24" t="str">
        <f>IF(ISNUMBER(AVERAGEIFS(Observed!Z$2:Z$485,Observed!$A$2:$A$485,$A100,Observed!$C$2:$C$485,$C100)),AVERAGEIFS(Observed!Z$2:Z$485,Observed!$A$2:$A$485,$A100,Observed!$C$2:$C$485,$C100),"")</f>
        <v/>
      </c>
      <c r="AA100" s="24" t="str">
        <f>IF(ISNUMBER(AVERAGEIFS(Observed!AA$2:AA$485,Observed!$A$2:$A$485,$A100,Observed!$C$2:$C$485,$C100)),AVERAGEIFS(Observed!AA$2:AA$485,Observed!$A$2:$A$485,$A100,Observed!$C$2:$C$485,$C100),"")</f>
        <v/>
      </c>
      <c r="AB100" s="24" t="str">
        <f>IF(ISNUMBER(AVERAGEIFS(Observed!AB$2:AB$485,Observed!$A$2:$A$485,$A100,Observed!$C$2:$C$485,$C100)),AVERAGEIFS(Observed!AB$2:AB$485,Observed!$A$2:$A$485,$A100,Observed!$C$2:$C$485,$C100),"")</f>
        <v/>
      </c>
      <c r="AC100" s="24" t="str">
        <f>IF(ISNUMBER(AVERAGEIFS(Observed!AC$2:AC$485,Observed!$A$2:$A$485,$A100,Observed!$C$2:$C$485,$C100)),AVERAGEIFS(Observed!AC$2:AC$485,Observed!$A$2:$A$485,$A100,Observed!$C$2:$C$485,$C100),"")</f>
        <v/>
      </c>
      <c r="AD100" s="24" t="str">
        <f>IF(ISNUMBER(AVERAGEIFS(Observed!AD$2:AD$485,Observed!$A$2:$A$485,$A100,Observed!$C$2:$C$485,$C100)),AVERAGEIFS(Observed!AD$2:AD$485,Observed!$A$2:$A$485,$A100,Observed!$C$2:$C$485,$C100),"")</f>
        <v/>
      </c>
      <c r="AE100" s="24" t="str">
        <f>IF(ISNUMBER(AVERAGEIFS(Observed!AE$2:AE$485,Observed!$A$2:$A$485,$A100,Observed!$C$2:$C$485,$C100)),AVERAGEIFS(Observed!AE$2:AE$485,Observed!$A$2:$A$485,$A100,Observed!$C$2:$C$485,$C100),"")</f>
        <v/>
      </c>
      <c r="AF100" s="25" t="str">
        <f>IF(ISNUMBER(AVERAGEIFS(Observed!AF$2:AF$485,Observed!$A$2:$A$485,$A100,Observed!$C$2:$C$485,$C100)),AVERAGEIFS(Observed!AF$2:AF$485,Observed!$A$2:$A$485,$A100,Observed!$C$2:$C$485,$C100),"")</f>
        <v/>
      </c>
      <c r="AG100" s="25" t="str">
        <f>IF(ISNUMBER(AVERAGEIFS(Observed!AG$2:AG$485,Observed!$A$2:$A$485,$A100,Observed!$C$2:$C$485,$C100)),AVERAGEIFS(Observed!AG$2:AG$485,Observed!$A$2:$A$485,$A100,Observed!$C$2:$C$485,$C100),"")</f>
        <v/>
      </c>
      <c r="AH100" s="25" t="str">
        <f>IF(ISNUMBER(AVERAGEIFS(Observed!AH$2:AH$485,Observed!$A$2:$A$485,$A100,Observed!$C$2:$C$485,$C100)),AVERAGEIFS(Observed!AH$2:AH$485,Observed!$A$2:$A$485,$A100,Observed!$C$2:$C$485,$C100),"")</f>
        <v/>
      </c>
      <c r="AI100" s="24" t="str">
        <f>IF(ISNUMBER(AVERAGEIFS(Observed!AI$2:AI$485,Observed!$A$2:$A$485,$A100,Observed!$C$2:$C$485,$C100)),AVERAGEIFS(Observed!AI$2:AI$485,Observed!$A$2:$A$485,$A100,Observed!$C$2:$C$485,$C100),"")</f>
        <v/>
      </c>
      <c r="AJ100" s="25">
        <f>IF(ISNUMBER(AVERAGEIFS(Observed!AJ$2:AJ$485,Observed!$A$2:$A$485,$A100,Observed!$C$2:$C$485,$C100)),AVERAGEIFS(Observed!AJ$2:AJ$485,Observed!$A$2:$A$485,$A100,Observed!$C$2:$C$485,$C100),"")</f>
        <v>3.6333333333333329E-2</v>
      </c>
      <c r="AK100" s="25" t="str">
        <f>IF(ISNUMBER(AVERAGEIFS(Observed!AK$2:AK$485,Observed!$A$2:$A$485,$A100,Observed!$C$2:$C$485,$C100)),AVERAGEIFS(Observed!AK$2:AK$485,Observed!$A$2:$A$485,$A100,Observed!$C$2:$C$485,$C100),"")</f>
        <v/>
      </c>
      <c r="AL100" s="25">
        <f>IF(ISNUMBER(AVERAGEIFS(Observed!AL$2:AL$485,Observed!$A$2:$A$485,$A100,Observed!$C$2:$C$485,$C100)),AVERAGEIFS(Observed!AL$2:AL$485,Observed!$A$2:$A$485,$A100,Observed!$C$2:$C$485,$C100),"")</f>
        <v>0.3106666666666667</v>
      </c>
      <c r="AM100" s="25">
        <f>IF(ISNUMBER(AVERAGEIFS(Observed!AM$2:AM$485,Observed!$A$2:$A$485,$A100,Observed!$C$2:$C$485,$C100)),AVERAGEIFS(Observed!AM$2:AM$485,Observed!$A$2:$A$485,$A100,Observed!$C$2:$C$485,$C100),"")</f>
        <v>0</v>
      </c>
      <c r="AN100" s="25" t="str">
        <f>IF(ISNUMBER(AVERAGEIFS(Observed!AN$2:AN$485,Observed!$A$2:$A$485,$A100,Observed!$C$2:$C$485,$C100)),AVERAGEIFS(Observed!AN$2:AN$485,Observed!$A$2:$A$485,$A100,Observed!$C$2:$C$485,$C100),"")</f>
        <v/>
      </c>
      <c r="AO100" s="25">
        <f>IF(ISNUMBER(AVERAGEIFS(Observed!AO$2:AO$485,Observed!$A$2:$A$485,$A100,Observed!$C$2:$C$485,$C100)),AVERAGEIFS(Observed!AO$2:AO$485,Observed!$A$2:$A$485,$A100,Observed!$C$2:$C$485,$C100),"")</f>
        <v>0.55733333333333335</v>
      </c>
      <c r="AP100" s="25">
        <f>IF(ISNUMBER(AVERAGEIFS(Observed!AP$2:AP$485,Observed!$A$2:$A$485,$A100,Observed!$C$2:$C$485,$C100)),AVERAGEIFS(Observed!AP$2:AP$485,Observed!$A$2:$A$485,$A100,Observed!$C$2:$C$485,$C100),"")</f>
        <v>9.6000000000000016E-2</v>
      </c>
      <c r="AQ100" s="24" t="str">
        <f>IF(ISNUMBER(AVERAGEIFS(Observed!AQ$2:AQ$485,Observed!$A$2:$A$485,$A100,Observed!$C$2:$C$485,$C100)),AVERAGEIFS(Observed!AQ$2:AQ$485,Observed!$A$2:$A$485,$A100,Observed!$C$2:$C$485,$C100),"")</f>
        <v/>
      </c>
      <c r="AR100" s="25" t="str">
        <f>IF(ISNUMBER(AVERAGEIFS(Observed!AR$2:AR$485,Observed!$A$2:$A$485,$A100,Observed!$C$2:$C$485,$C100)),AVERAGEIFS(Observed!AR$2:AR$485,Observed!$A$2:$A$485,$A100,Observed!$C$2:$C$485,$C100),"")</f>
        <v/>
      </c>
      <c r="AS100" s="24" t="str">
        <f>IF(ISNUMBER(AVERAGEIFS(Observed!AS$2:AS$485,Observed!$A$2:$A$485,$A100,Observed!$C$2:$C$485,$C100)),AVERAGEIFS(Observed!AS$2:AS$485,Observed!$A$2:$A$485,$A100,Observed!$C$2:$C$485,$C100),"")</f>
        <v/>
      </c>
      <c r="AT100" s="24" t="str">
        <f>IF(ISNUMBER(AVERAGEIFS(Observed!AT$2:AT$485,Observed!$A$2:$A$485,$A100,Observed!$C$2:$C$485,$C100)),AVERAGEIFS(Observed!AT$2:AT$485,Observed!$A$2:$A$485,$A100,Observed!$C$2:$C$485,$C100),"")</f>
        <v/>
      </c>
      <c r="AU100" s="2">
        <f>COUNTIFS(Observed!$A$2:$A$485,$A100,Observed!$C$2:$C$485,$C100)</f>
        <v>3</v>
      </c>
      <c r="AV100" s="2">
        <f>COUNT(M100:AT100)</f>
        <v>8</v>
      </c>
    </row>
    <row r="101" spans="1:48" x14ac:dyDescent="0.25">
      <c r="A101" s="4" t="s">
        <v>113</v>
      </c>
      <c r="B101" t="s">
        <v>90</v>
      </c>
      <c r="C101" s="3">
        <v>41918</v>
      </c>
      <c r="D101">
        <v>1</v>
      </c>
      <c r="F101" t="s">
        <v>92</v>
      </c>
      <c r="G101" t="s">
        <v>93</v>
      </c>
      <c r="H101" s="2">
        <v>2014</v>
      </c>
      <c r="I101" s="2" t="s">
        <v>91</v>
      </c>
      <c r="J101">
        <v>1</v>
      </c>
      <c r="K101" s="2" t="s">
        <v>21</v>
      </c>
      <c r="L101" s="23">
        <f>IF(ISNUMBER(AVERAGEIFS(Observed!L$2:L$485,Observed!$A$2:$A$485,$A101,Observed!$C$2:$C$485,$C101)),AVERAGEIFS(Observed!L$2:L$485,Observed!$A$2:$A$485,$A101,Observed!$C$2:$C$485,$C101),"")</f>
        <v>1373.2894424061194</v>
      </c>
      <c r="M101" s="24" t="str">
        <f>IF(ISNUMBER(AVERAGEIFS(Observed!M$2:M$485,Observed!$A$2:$A$485,$A101,Observed!$C$2:$C$485,$C101)),AVERAGEIFS(Observed!M$2:M$485,Observed!$A$2:$A$485,$A101,Observed!$C$2:$C$485,$C101),"")</f>
        <v/>
      </c>
      <c r="N101" s="24">
        <f>IF(ISNUMBER(AVERAGEIFS(Observed!N$2:N$485,Observed!$A$2:$A$485,$A101,Observed!$C$2:$C$485,$C101)),AVERAGEIFS(Observed!N$2:N$485,Observed!$A$2:$A$485,$A101,Observed!$C$2:$C$485,$C101),"")</f>
        <v>137.32666666666665</v>
      </c>
      <c r="O101" s="24">
        <f>IF(ISNUMBER(AVERAGEIFS(Observed!O$2:O$485,Observed!$A$2:$A$485,$A101,Observed!$C$2:$C$485,$C101)),AVERAGEIFS(Observed!O$2:O$485,Observed!$A$2:$A$485,$A101,Observed!$C$2:$C$485,$C101),"")</f>
        <v>137.32666666666665</v>
      </c>
      <c r="P101" s="24">
        <f>IF(ISNUMBER(AVERAGEIFS(Observed!P$2:P$485,Observed!$A$2:$A$485,$A101,Observed!$C$2:$C$485,$C101)),AVERAGEIFS(Observed!P$2:P$485,Observed!$A$2:$A$485,$A101,Observed!$C$2:$C$485,$C101),"")</f>
        <v>1474.78</v>
      </c>
      <c r="Q101" s="25" t="str">
        <f>IF(ISNUMBER(AVERAGEIFS(Observed!Q$2:Q$485,Observed!$A$2:$A$485,$A101,Observed!$C$2:$C$485,$C101)),AVERAGEIFS(Observed!Q$2:Q$485,Observed!$A$2:$A$485,$A101,Observed!$C$2:$C$485,$C101),"")</f>
        <v/>
      </c>
      <c r="R101" s="25" t="str">
        <f>IF(ISNUMBER(AVERAGEIFS(Observed!R$2:R$485,Observed!$A$2:$A$485,$A101,Observed!$C$2:$C$485,$C101)),AVERAGEIFS(Observed!R$2:R$485,Observed!$A$2:$A$485,$A101,Observed!$C$2:$C$485,$C101),"")</f>
        <v/>
      </c>
      <c r="S101" s="25" t="str">
        <f>IF(ISNUMBER(AVERAGEIFS(Observed!S$2:S$485,Observed!$A$2:$A$485,$A101,Observed!$C$2:$C$485,$C101)),AVERAGEIFS(Observed!S$2:S$485,Observed!$A$2:$A$485,$A101,Observed!$C$2:$C$485,$C101),"")</f>
        <v/>
      </c>
      <c r="T101" s="24" t="str">
        <f>IF(ISNUMBER(AVERAGEIFS(Observed!T$2:T$485,Observed!$A$2:$A$485,$A101,Observed!$C$2:$C$485,$C101)),AVERAGEIFS(Observed!T$2:T$485,Observed!$A$2:$A$485,$A101,Observed!$C$2:$C$485,$C101),"")</f>
        <v/>
      </c>
      <c r="U101" s="26" t="str">
        <f>IF(ISNUMBER(AVERAGEIFS(Observed!U$2:U$485,Observed!$A$2:$A$485,$A101,Observed!$C$2:$C$485,$C101)),AVERAGEIFS(Observed!U$2:U$485,Observed!$A$2:$A$485,$A101,Observed!$C$2:$C$485,$C101),"")</f>
        <v/>
      </c>
      <c r="V101" s="26" t="str">
        <f>IF(ISNUMBER(AVERAGEIFS(Observed!V$2:V$485,Observed!$A$2:$A$485,$A101,Observed!$C$2:$C$485,$C101)),AVERAGEIFS(Observed!V$2:V$485,Observed!$A$2:$A$485,$A101,Observed!$C$2:$C$485,$C101),"")</f>
        <v/>
      </c>
      <c r="W101" s="24" t="str">
        <f>IF(ISNUMBER(AVERAGEIFS(Observed!W$2:W$485,Observed!$A$2:$A$485,$A101,Observed!$C$2:$C$485,$C101)),AVERAGEIFS(Observed!W$2:W$485,Observed!$A$2:$A$485,$A101,Observed!$C$2:$C$485,$C101),"")</f>
        <v/>
      </c>
      <c r="X101" s="24" t="str">
        <f>IF(ISNUMBER(AVERAGEIFS(Observed!X$2:X$485,Observed!$A$2:$A$485,$A101,Observed!$C$2:$C$485,$C101)),AVERAGEIFS(Observed!X$2:X$485,Observed!$A$2:$A$485,$A101,Observed!$C$2:$C$485,$C101),"")</f>
        <v/>
      </c>
      <c r="Y101" s="24" t="str">
        <f>IF(ISNUMBER(AVERAGEIFS(Observed!Y$2:Y$485,Observed!$A$2:$A$485,$A101,Observed!$C$2:$C$485,$C101)),AVERAGEIFS(Observed!Y$2:Y$485,Observed!$A$2:$A$485,$A101,Observed!$C$2:$C$485,$C101),"")</f>
        <v/>
      </c>
      <c r="Z101" s="24" t="str">
        <f>IF(ISNUMBER(AVERAGEIFS(Observed!Z$2:Z$485,Observed!$A$2:$A$485,$A101,Observed!$C$2:$C$485,$C101)),AVERAGEIFS(Observed!Z$2:Z$485,Observed!$A$2:$A$485,$A101,Observed!$C$2:$C$485,$C101),"")</f>
        <v/>
      </c>
      <c r="AA101" s="24" t="str">
        <f>IF(ISNUMBER(AVERAGEIFS(Observed!AA$2:AA$485,Observed!$A$2:$A$485,$A101,Observed!$C$2:$C$485,$C101)),AVERAGEIFS(Observed!AA$2:AA$485,Observed!$A$2:$A$485,$A101,Observed!$C$2:$C$485,$C101),"")</f>
        <v/>
      </c>
      <c r="AB101" s="24" t="str">
        <f>IF(ISNUMBER(AVERAGEIFS(Observed!AB$2:AB$485,Observed!$A$2:$A$485,$A101,Observed!$C$2:$C$485,$C101)),AVERAGEIFS(Observed!AB$2:AB$485,Observed!$A$2:$A$485,$A101,Observed!$C$2:$C$485,$C101),"")</f>
        <v/>
      </c>
      <c r="AC101" s="24" t="str">
        <f>IF(ISNUMBER(AVERAGEIFS(Observed!AC$2:AC$485,Observed!$A$2:$A$485,$A101,Observed!$C$2:$C$485,$C101)),AVERAGEIFS(Observed!AC$2:AC$485,Observed!$A$2:$A$485,$A101,Observed!$C$2:$C$485,$C101),"")</f>
        <v/>
      </c>
      <c r="AD101" s="24" t="str">
        <f>IF(ISNUMBER(AVERAGEIFS(Observed!AD$2:AD$485,Observed!$A$2:$A$485,$A101,Observed!$C$2:$C$485,$C101)),AVERAGEIFS(Observed!AD$2:AD$485,Observed!$A$2:$A$485,$A101,Observed!$C$2:$C$485,$C101),"")</f>
        <v/>
      </c>
      <c r="AE101" s="24" t="str">
        <f>IF(ISNUMBER(AVERAGEIFS(Observed!AE$2:AE$485,Observed!$A$2:$A$485,$A101,Observed!$C$2:$C$485,$C101)),AVERAGEIFS(Observed!AE$2:AE$485,Observed!$A$2:$A$485,$A101,Observed!$C$2:$C$485,$C101),"")</f>
        <v/>
      </c>
      <c r="AF101" s="25" t="str">
        <f>IF(ISNUMBER(AVERAGEIFS(Observed!AF$2:AF$485,Observed!$A$2:$A$485,$A101,Observed!$C$2:$C$485,$C101)),AVERAGEIFS(Observed!AF$2:AF$485,Observed!$A$2:$A$485,$A101,Observed!$C$2:$C$485,$C101),"")</f>
        <v/>
      </c>
      <c r="AG101" s="25" t="str">
        <f>IF(ISNUMBER(AVERAGEIFS(Observed!AG$2:AG$485,Observed!$A$2:$A$485,$A101,Observed!$C$2:$C$485,$C101)),AVERAGEIFS(Observed!AG$2:AG$485,Observed!$A$2:$A$485,$A101,Observed!$C$2:$C$485,$C101),"")</f>
        <v/>
      </c>
      <c r="AH101" s="25" t="str">
        <f>IF(ISNUMBER(AVERAGEIFS(Observed!AH$2:AH$485,Observed!$A$2:$A$485,$A101,Observed!$C$2:$C$485,$C101)),AVERAGEIFS(Observed!AH$2:AH$485,Observed!$A$2:$A$485,$A101,Observed!$C$2:$C$485,$C101),"")</f>
        <v/>
      </c>
      <c r="AI101" s="24" t="str">
        <f>IF(ISNUMBER(AVERAGEIFS(Observed!AI$2:AI$485,Observed!$A$2:$A$485,$A101,Observed!$C$2:$C$485,$C101)),AVERAGEIFS(Observed!AI$2:AI$485,Observed!$A$2:$A$485,$A101,Observed!$C$2:$C$485,$C101),"")</f>
        <v/>
      </c>
      <c r="AJ101" s="25">
        <f>IF(ISNUMBER(AVERAGEIFS(Observed!AJ$2:AJ$485,Observed!$A$2:$A$485,$A101,Observed!$C$2:$C$485,$C101)),AVERAGEIFS(Observed!AJ$2:AJ$485,Observed!$A$2:$A$485,$A101,Observed!$C$2:$C$485,$C101),"")</f>
        <v>0.21733333333333335</v>
      </c>
      <c r="AK101" s="25" t="str">
        <f>IF(ISNUMBER(AVERAGEIFS(Observed!AK$2:AK$485,Observed!$A$2:$A$485,$A101,Observed!$C$2:$C$485,$C101)),AVERAGEIFS(Observed!AK$2:AK$485,Observed!$A$2:$A$485,$A101,Observed!$C$2:$C$485,$C101),"")</f>
        <v/>
      </c>
      <c r="AL101" s="25">
        <f>IF(ISNUMBER(AVERAGEIFS(Observed!AL$2:AL$485,Observed!$A$2:$A$485,$A101,Observed!$C$2:$C$485,$C101)),AVERAGEIFS(Observed!AL$2:AL$485,Observed!$A$2:$A$485,$A101,Observed!$C$2:$C$485,$C101),"")</f>
        <v>0.19933333333333333</v>
      </c>
      <c r="AM101" s="25">
        <f>IF(ISNUMBER(AVERAGEIFS(Observed!AM$2:AM$485,Observed!$A$2:$A$485,$A101,Observed!$C$2:$C$485,$C101)),AVERAGEIFS(Observed!AM$2:AM$485,Observed!$A$2:$A$485,$A101,Observed!$C$2:$C$485,$C101),"")</f>
        <v>0</v>
      </c>
      <c r="AN101" s="25" t="str">
        <f>IF(ISNUMBER(AVERAGEIFS(Observed!AN$2:AN$485,Observed!$A$2:$A$485,$A101,Observed!$C$2:$C$485,$C101)),AVERAGEIFS(Observed!AN$2:AN$485,Observed!$A$2:$A$485,$A101,Observed!$C$2:$C$485,$C101),"")</f>
        <v/>
      </c>
      <c r="AO101" s="25">
        <f>IF(ISNUMBER(AVERAGEIFS(Observed!AO$2:AO$485,Observed!$A$2:$A$485,$A101,Observed!$C$2:$C$485,$C101)),AVERAGEIFS(Observed!AO$2:AO$485,Observed!$A$2:$A$485,$A101,Observed!$C$2:$C$485,$C101),"")</f>
        <v>0.45633333333333331</v>
      </c>
      <c r="AP101" s="25">
        <f>IF(ISNUMBER(AVERAGEIFS(Observed!AP$2:AP$485,Observed!$A$2:$A$485,$A101,Observed!$C$2:$C$485,$C101)),AVERAGEIFS(Observed!AP$2:AP$485,Observed!$A$2:$A$485,$A101,Observed!$C$2:$C$485,$C101),"")</f>
        <v>0.12733333333333333</v>
      </c>
      <c r="AQ101" s="24" t="str">
        <f>IF(ISNUMBER(AVERAGEIFS(Observed!AQ$2:AQ$485,Observed!$A$2:$A$485,$A101,Observed!$C$2:$C$485,$C101)),AVERAGEIFS(Observed!AQ$2:AQ$485,Observed!$A$2:$A$485,$A101,Observed!$C$2:$C$485,$C101),"")</f>
        <v/>
      </c>
      <c r="AR101" s="25" t="str">
        <f>IF(ISNUMBER(AVERAGEIFS(Observed!AR$2:AR$485,Observed!$A$2:$A$485,$A101,Observed!$C$2:$C$485,$C101)),AVERAGEIFS(Observed!AR$2:AR$485,Observed!$A$2:$A$485,$A101,Observed!$C$2:$C$485,$C101),"")</f>
        <v/>
      </c>
      <c r="AS101" s="24" t="str">
        <f>IF(ISNUMBER(AVERAGEIFS(Observed!AS$2:AS$485,Observed!$A$2:$A$485,$A101,Observed!$C$2:$C$485,$C101)),AVERAGEIFS(Observed!AS$2:AS$485,Observed!$A$2:$A$485,$A101,Observed!$C$2:$C$485,$C101),"")</f>
        <v/>
      </c>
      <c r="AT101" s="24" t="str">
        <f>IF(ISNUMBER(AVERAGEIFS(Observed!AT$2:AT$485,Observed!$A$2:$A$485,$A101,Observed!$C$2:$C$485,$C101)),AVERAGEIFS(Observed!AT$2:AT$485,Observed!$A$2:$A$485,$A101,Observed!$C$2:$C$485,$C101),"")</f>
        <v/>
      </c>
      <c r="AU101" s="2">
        <f>COUNTIFS(Observed!$A$2:$A$485,$A101,Observed!$C$2:$C$485,$C101)</f>
        <v>3</v>
      </c>
      <c r="AV101" s="2">
        <f>COUNT(M101:AT101)</f>
        <v>8</v>
      </c>
    </row>
    <row r="102" spans="1:48" x14ac:dyDescent="0.25">
      <c r="A102" s="4" t="s">
        <v>113</v>
      </c>
      <c r="B102" t="s">
        <v>90</v>
      </c>
      <c r="C102" s="3">
        <v>42156</v>
      </c>
      <c r="D102">
        <v>1</v>
      </c>
      <c r="F102" t="s">
        <v>92</v>
      </c>
      <c r="G102" t="s">
        <v>93</v>
      </c>
      <c r="H102" s="2">
        <v>2015</v>
      </c>
      <c r="I102" s="2" t="s">
        <v>91</v>
      </c>
      <c r="J102">
        <v>1</v>
      </c>
      <c r="K102" s="2" t="s">
        <v>21</v>
      </c>
      <c r="L102" s="23">
        <f>IF(ISNUMBER(AVERAGEIFS(Observed!L$2:L$485,Observed!$A$2:$A$485,$A102,Observed!$C$2:$C$485,$C102)),AVERAGEIFS(Observed!L$2:L$485,Observed!$A$2:$A$485,$A102,Observed!$C$2:$C$485,$C102),"")</f>
        <v>4056.9285025268091</v>
      </c>
      <c r="M102" s="24" t="str">
        <f>IF(ISNUMBER(AVERAGEIFS(Observed!M$2:M$485,Observed!$A$2:$A$485,$A102,Observed!$C$2:$C$485,$C102)),AVERAGEIFS(Observed!M$2:M$485,Observed!$A$2:$A$485,$A102,Observed!$C$2:$C$485,$C102),"")</f>
        <v/>
      </c>
      <c r="N102" s="24">
        <f>IF(ISNUMBER(AVERAGEIFS(Observed!N$2:N$485,Observed!$A$2:$A$485,$A102,Observed!$C$2:$C$485,$C102)),AVERAGEIFS(Observed!N$2:N$485,Observed!$A$2:$A$485,$A102,Observed!$C$2:$C$485,$C102),"")</f>
        <v>405.69333333333333</v>
      </c>
      <c r="O102" s="24">
        <f>IF(ISNUMBER(AVERAGEIFS(Observed!O$2:O$485,Observed!$A$2:$A$485,$A102,Observed!$C$2:$C$485,$C102)),AVERAGEIFS(Observed!O$2:O$485,Observed!$A$2:$A$485,$A102,Observed!$C$2:$C$485,$C102),"")</f>
        <v>405.69333333333333</v>
      </c>
      <c r="P102" s="24">
        <f>IF(ISNUMBER(AVERAGEIFS(Observed!P$2:P$485,Observed!$A$2:$A$485,$A102,Observed!$C$2:$C$485,$C102)),AVERAGEIFS(Observed!P$2:P$485,Observed!$A$2:$A$485,$A102,Observed!$C$2:$C$485,$C102),"")</f>
        <v>405.69333333333333</v>
      </c>
      <c r="Q102" s="25" t="str">
        <f>IF(ISNUMBER(AVERAGEIFS(Observed!Q$2:Q$485,Observed!$A$2:$A$485,$A102,Observed!$C$2:$C$485,$C102)),AVERAGEIFS(Observed!Q$2:Q$485,Observed!$A$2:$A$485,$A102,Observed!$C$2:$C$485,$C102),"")</f>
        <v/>
      </c>
      <c r="R102" s="25" t="str">
        <f>IF(ISNUMBER(AVERAGEIFS(Observed!R$2:R$485,Observed!$A$2:$A$485,$A102,Observed!$C$2:$C$485,$C102)),AVERAGEIFS(Observed!R$2:R$485,Observed!$A$2:$A$485,$A102,Observed!$C$2:$C$485,$C102),"")</f>
        <v/>
      </c>
      <c r="S102" s="25" t="str">
        <f>IF(ISNUMBER(AVERAGEIFS(Observed!S$2:S$485,Observed!$A$2:$A$485,$A102,Observed!$C$2:$C$485,$C102)),AVERAGEIFS(Observed!S$2:S$485,Observed!$A$2:$A$485,$A102,Observed!$C$2:$C$485,$C102),"")</f>
        <v/>
      </c>
      <c r="T102" s="24" t="str">
        <f>IF(ISNUMBER(AVERAGEIFS(Observed!T$2:T$485,Observed!$A$2:$A$485,$A102,Observed!$C$2:$C$485,$C102)),AVERAGEIFS(Observed!T$2:T$485,Observed!$A$2:$A$485,$A102,Observed!$C$2:$C$485,$C102),"")</f>
        <v/>
      </c>
      <c r="U102" s="26" t="str">
        <f>IF(ISNUMBER(AVERAGEIFS(Observed!U$2:U$485,Observed!$A$2:$A$485,$A102,Observed!$C$2:$C$485,$C102)),AVERAGEIFS(Observed!U$2:U$485,Observed!$A$2:$A$485,$A102,Observed!$C$2:$C$485,$C102),"")</f>
        <v/>
      </c>
      <c r="V102" s="26" t="str">
        <f>IF(ISNUMBER(AVERAGEIFS(Observed!V$2:V$485,Observed!$A$2:$A$485,$A102,Observed!$C$2:$C$485,$C102)),AVERAGEIFS(Observed!V$2:V$485,Observed!$A$2:$A$485,$A102,Observed!$C$2:$C$485,$C102),"")</f>
        <v/>
      </c>
      <c r="W102" s="24" t="str">
        <f>IF(ISNUMBER(AVERAGEIFS(Observed!W$2:W$485,Observed!$A$2:$A$485,$A102,Observed!$C$2:$C$485,$C102)),AVERAGEIFS(Observed!W$2:W$485,Observed!$A$2:$A$485,$A102,Observed!$C$2:$C$485,$C102),"")</f>
        <v/>
      </c>
      <c r="X102" s="24" t="str">
        <f>IF(ISNUMBER(AVERAGEIFS(Observed!X$2:X$485,Observed!$A$2:$A$485,$A102,Observed!$C$2:$C$485,$C102)),AVERAGEIFS(Observed!X$2:X$485,Observed!$A$2:$A$485,$A102,Observed!$C$2:$C$485,$C102),"")</f>
        <v/>
      </c>
      <c r="Y102" s="24" t="str">
        <f>IF(ISNUMBER(AVERAGEIFS(Observed!Y$2:Y$485,Observed!$A$2:$A$485,$A102,Observed!$C$2:$C$485,$C102)),AVERAGEIFS(Observed!Y$2:Y$485,Observed!$A$2:$A$485,$A102,Observed!$C$2:$C$485,$C102),"")</f>
        <v/>
      </c>
      <c r="Z102" s="24" t="str">
        <f>IF(ISNUMBER(AVERAGEIFS(Observed!Z$2:Z$485,Observed!$A$2:$A$485,$A102,Observed!$C$2:$C$485,$C102)),AVERAGEIFS(Observed!Z$2:Z$485,Observed!$A$2:$A$485,$A102,Observed!$C$2:$C$485,$C102),"")</f>
        <v/>
      </c>
      <c r="AA102" s="24" t="str">
        <f>IF(ISNUMBER(AVERAGEIFS(Observed!AA$2:AA$485,Observed!$A$2:$A$485,$A102,Observed!$C$2:$C$485,$C102)),AVERAGEIFS(Observed!AA$2:AA$485,Observed!$A$2:$A$485,$A102,Observed!$C$2:$C$485,$C102),"")</f>
        <v/>
      </c>
      <c r="AB102" s="24" t="str">
        <f>IF(ISNUMBER(AVERAGEIFS(Observed!AB$2:AB$485,Observed!$A$2:$A$485,$A102,Observed!$C$2:$C$485,$C102)),AVERAGEIFS(Observed!AB$2:AB$485,Observed!$A$2:$A$485,$A102,Observed!$C$2:$C$485,$C102),"")</f>
        <v/>
      </c>
      <c r="AC102" s="24" t="str">
        <f>IF(ISNUMBER(AVERAGEIFS(Observed!AC$2:AC$485,Observed!$A$2:$A$485,$A102,Observed!$C$2:$C$485,$C102)),AVERAGEIFS(Observed!AC$2:AC$485,Observed!$A$2:$A$485,$A102,Observed!$C$2:$C$485,$C102),"")</f>
        <v/>
      </c>
      <c r="AD102" s="24" t="str">
        <f>IF(ISNUMBER(AVERAGEIFS(Observed!AD$2:AD$485,Observed!$A$2:$A$485,$A102,Observed!$C$2:$C$485,$C102)),AVERAGEIFS(Observed!AD$2:AD$485,Observed!$A$2:$A$485,$A102,Observed!$C$2:$C$485,$C102),"")</f>
        <v/>
      </c>
      <c r="AE102" s="24" t="str">
        <f>IF(ISNUMBER(AVERAGEIFS(Observed!AE$2:AE$485,Observed!$A$2:$A$485,$A102,Observed!$C$2:$C$485,$C102)),AVERAGEIFS(Observed!AE$2:AE$485,Observed!$A$2:$A$485,$A102,Observed!$C$2:$C$485,$C102),"")</f>
        <v/>
      </c>
      <c r="AF102" s="25" t="str">
        <f>IF(ISNUMBER(AVERAGEIFS(Observed!AF$2:AF$485,Observed!$A$2:$A$485,$A102,Observed!$C$2:$C$485,$C102)),AVERAGEIFS(Observed!AF$2:AF$485,Observed!$A$2:$A$485,$A102,Observed!$C$2:$C$485,$C102),"")</f>
        <v/>
      </c>
      <c r="AG102" s="25" t="str">
        <f>IF(ISNUMBER(AVERAGEIFS(Observed!AG$2:AG$485,Observed!$A$2:$A$485,$A102,Observed!$C$2:$C$485,$C102)),AVERAGEIFS(Observed!AG$2:AG$485,Observed!$A$2:$A$485,$A102,Observed!$C$2:$C$485,$C102),"")</f>
        <v/>
      </c>
      <c r="AH102" s="25" t="str">
        <f>IF(ISNUMBER(AVERAGEIFS(Observed!AH$2:AH$485,Observed!$A$2:$A$485,$A102,Observed!$C$2:$C$485,$C102)),AVERAGEIFS(Observed!AH$2:AH$485,Observed!$A$2:$A$485,$A102,Observed!$C$2:$C$485,$C102),"")</f>
        <v/>
      </c>
      <c r="AI102" s="24" t="str">
        <f>IF(ISNUMBER(AVERAGEIFS(Observed!AI$2:AI$485,Observed!$A$2:$A$485,$A102,Observed!$C$2:$C$485,$C102)),AVERAGEIFS(Observed!AI$2:AI$485,Observed!$A$2:$A$485,$A102,Observed!$C$2:$C$485,$C102),"")</f>
        <v/>
      </c>
      <c r="AJ102" s="25">
        <f>IF(ISNUMBER(AVERAGEIFS(Observed!AJ$2:AJ$485,Observed!$A$2:$A$485,$A102,Observed!$C$2:$C$485,$C102)),AVERAGEIFS(Observed!AJ$2:AJ$485,Observed!$A$2:$A$485,$A102,Observed!$C$2:$C$485,$C102),"")</f>
        <v>0.60966666666666669</v>
      </c>
      <c r="AK102" s="25" t="str">
        <f>IF(ISNUMBER(AVERAGEIFS(Observed!AK$2:AK$485,Observed!$A$2:$A$485,$A102,Observed!$C$2:$C$485,$C102)),AVERAGEIFS(Observed!AK$2:AK$485,Observed!$A$2:$A$485,$A102,Observed!$C$2:$C$485,$C102),"")</f>
        <v/>
      </c>
      <c r="AL102" s="25">
        <f>IF(ISNUMBER(AVERAGEIFS(Observed!AL$2:AL$485,Observed!$A$2:$A$485,$A102,Observed!$C$2:$C$485,$C102)),AVERAGEIFS(Observed!AL$2:AL$485,Observed!$A$2:$A$485,$A102,Observed!$C$2:$C$485,$C102),"")</f>
        <v>2.2000000000000002E-2</v>
      </c>
      <c r="AM102" s="25">
        <f>IF(ISNUMBER(AVERAGEIFS(Observed!AM$2:AM$485,Observed!$A$2:$A$485,$A102,Observed!$C$2:$C$485,$C102)),AVERAGEIFS(Observed!AM$2:AM$485,Observed!$A$2:$A$485,$A102,Observed!$C$2:$C$485,$C102),"")</f>
        <v>0</v>
      </c>
      <c r="AN102" s="25" t="str">
        <f>IF(ISNUMBER(AVERAGEIFS(Observed!AN$2:AN$485,Observed!$A$2:$A$485,$A102,Observed!$C$2:$C$485,$C102)),AVERAGEIFS(Observed!AN$2:AN$485,Observed!$A$2:$A$485,$A102,Observed!$C$2:$C$485,$C102),"")</f>
        <v/>
      </c>
      <c r="AO102" s="25">
        <f>IF(ISNUMBER(AVERAGEIFS(Observed!AO$2:AO$485,Observed!$A$2:$A$485,$A102,Observed!$C$2:$C$485,$C102)),AVERAGEIFS(Observed!AO$2:AO$485,Observed!$A$2:$A$485,$A102,Observed!$C$2:$C$485,$C102),"")</f>
        <v>0.25766666666666665</v>
      </c>
      <c r="AP102" s="25">
        <f>IF(ISNUMBER(AVERAGEIFS(Observed!AP$2:AP$485,Observed!$A$2:$A$485,$A102,Observed!$C$2:$C$485,$C102)),AVERAGEIFS(Observed!AP$2:AP$485,Observed!$A$2:$A$485,$A102,Observed!$C$2:$C$485,$C102),"")</f>
        <v>0.111</v>
      </c>
      <c r="AQ102" s="24" t="str">
        <f>IF(ISNUMBER(AVERAGEIFS(Observed!AQ$2:AQ$485,Observed!$A$2:$A$485,$A102,Observed!$C$2:$C$485,$C102)),AVERAGEIFS(Observed!AQ$2:AQ$485,Observed!$A$2:$A$485,$A102,Observed!$C$2:$C$485,$C102),"")</f>
        <v/>
      </c>
      <c r="AR102" s="25" t="str">
        <f>IF(ISNUMBER(AVERAGEIFS(Observed!AR$2:AR$485,Observed!$A$2:$A$485,$A102,Observed!$C$2:$C$485,$C102)),AVERAGEIFS(Observed!AR$2:AR$485,Observed!$A$2:$A$485,$A102,Observed!$C$2:$C$485,$C102),"")</f>
        <v/>
      </c>
      <c r="AS102" s="24" t="str">
        <f>IF(ISNUMBER(AVERAGEIFS(Observed!AS$2:AS$485,Observed!$A$2:$A$485,$A102,Observed!$C$2:$C$485,$C102)),AVERAGEIFS(Observed!AS$2:AS$485,Observed!$A$2:$A$485,$A102,Observed!$C$2:$C$485,$C102),"")</f>
        <v/>
      </c>
      <c r="AT102" s="24" t="str">
        <f>IF(ISNUMBER(AVERAGEIFS(Observed!AT$2:AT$485,Observed!$A$2:$A$485,$A102,Observed!$C$2:$C$485,$C102)),AVERAGEIFS(Observed!AT$2:AT$485,Observed!$A$2:$A$485,$A102,Observed!$C$2:$C$485,$C102),"")</f>
        <v/>
      </c>
      <c r="AU102" s="2">
        <f>COUNTIFS(Observed!$A$2:$A$485,$A102,Observed!$C$2:$C$485,$C102)</f>
        <v>3</v>
      </c>
      <c r="AV102" s="2">
        <f>COUNT(M102:AT102)</f>
        <v>8</v>
      </c>
    </row>
    <row r="103" spans="1:48" x14ac:dyDescent="0.25">
      <c r="A103" s="4" t="s">
        <v>113</v>
      </c>
      <c r="B103" t="s">
        <v>90</v>
      </c>
      <c r="C103" s="3">
        <v>42199</v>
      </c>
      <c r="D103">
        <v>1</v>
      </c>
      <c r="F103" t="s">
        <v>92</v>
      </c>
      <c r="G103" t="s">
        <v>93</v>
      </c>
      <c r="H103" s="2">
        <v>2015</v>
      </c>
      <c r="I103" s="2" t="s">
        <v>91</v>
      </c>
      <c r="J103">
        <v>1</v>
      </c>
      <c r="K103" s="2" t="s">
        <v>21</v>
      </c>
      <c r="L103" s="23">
        <f>IF(ISNUMBER(AVERAGEIFS(Observed!L$2:L$485,Observed!$A$2:$A$485,$A103,Observed!$C$2:$C$485,$C103)),AVERAGEIFS(Observed!L$2:L$485,Observed!$A$2:$A$485,$A103,Observed!$C$2:$C$485,$C103),"")</f>
        <v>3663.3309797788897</v>
      </c>
      <c r="M103" s="24" t="str">
        <f>IF(ISNUMBER(AVERAGEIFS(Observed!M$2:M$485,Observed!$A$2:$A$485,$A103,Observed!$C$2:$C$485,$C103)),AVERAGEIFS(Observed!M$2:M$485,Observed!$A$2:$A$485,$A103,Observed!$C$2:$C$485,$C103),"")</f>
        <v/>
      </c>
      <c r="N103" s="24">
        <f>IF(ISNUMBER(AVERAGEIFS(Observed!N$2:N$485,Observed!$A$2:$A$485,$A103,Observed!$C$2:$C$485,$C103)),AVERAGEIFS(Observed!N$2:N$485,Observed!$A$2:$A$485,$A103,Observed!$C$2:$C$485,$C103),"")</f>
        <v>366.33333333333331</v>
      </c>
      <c r="O103" s="24">
        <f>IF(ISNUMBER(AVERAGEIFS(Observed!O$2:O$485,Observed!$A$2:$A$485,$A103,Observed!$C$2:$C$485,$C103)),AVERAGEIFS(Observed!O$2:O$485,Observed!$A$2:$A$485,$A103,Observed!$C$2:$C$485,$C103),"")</f>
        <v>366.33333333333331</v>
      </c>
      <c r="P103" s="24">
        <f>IF(ISNUMBER(AVERAGEIFS(Observed!P$2:P$485,Observed!$A$2:$A$485,$A103,Observed!$C$2:$C$485,$C103)),AVERAGEIFS(Observed!P$2:P$485,Observed!$A$2:$A$485,$A103,Observed!$C$2:$C$485,$C103),"")</f>
        <v>772.02666666666664</v>
      </c>
      <c r="Q103" s="25" t="str">
        <f>IF(ISNUMBER(AVERAGEIFS(Observed!Q$2:Q$485,Observed!$A$2:$A$485,$A103,Observed!$C$2:$C$485,$C103)),AVERAGEIFS(Observed!Q$2:Q$485,Observed!$A$2:$A$485,$A103,Observed!$C$2:$C$485,$C103),"")</f>
        <v/>
      </c>
      <c r="R103" s="25" t="str">
        <f>IF(ISNUMBER(AVERAGEIFS(Observed!R$2:R$485,Observed!$A$2:$A$485,$A103,Observed!$C$2:$C$485,$C103)),AVERAGEIFS(Observed!R$2:R$485,Observed!$A$2:$A$485,$A103,Observed!$C$2:$C$485,$C103),"")</f>
        <v/>
      </c>
      <c r="S103" s="25" t="str">
        <f>IF(ISNUMBER(AVERAGEIFS(Observed!S$2:S$485,Observed!$A$2:$A$485,$A103,Observed!$C$2:$C$485,$C103)),AVERAGEIFS(Observed!S$2:S$485,Observed!$A$2:$A$485,$A103,Observed!$C$2:$C$485,$C103),"")</f>
        <v/>
      </c>
      <c r="T103" s="24" t="str">
        <f>IF(ISNUMBER(AVERAGEIFS(Observed!T$2:T$485,Observed!$A$2:$A$485,$A103,Observed!$C$2:$C$485,$C103)),AVERAGEIFS(Observed!T$2:T$485,Observed!$A$2:$A$485,$A103,Observed!$C$2:$C$485,$C103),"")</f>
        <v/>
      </c>
      <c r="U103" s="26" t="str">
        <f>IF(ISNUMBER(AVERAGEIFS(Observed!U$2:U$485,Observed!$A$2:$A$485,$A103,Observed!$C$2:$C$485,$C103)),AVERAGEIFS(Observed!U$2:U$485,Observed!$A$2:$A$485,$A103,Observed!$C$2:$C$485,$C103),"")</f>
        <v/>
      </c>
      <c r="V103" s="26" t="str">
        <f>IF(ISNUMBER(AVERAGEIFS(Observed!V$2:V$485,Observed!$A$2:$A$485,$A103,Observed!$C$2:$C$485,$C103)),AVERAGEIFS(Observed!V$2:V$485,Observed!$A$2:$A$485,$A103,Observed!$C$2:$C$485,$C103),"")</f>
        <v/>
      </c>
      <c r="W103" s="24" t="str">
        <f>IF(ISNUMBER(AVERAGEIFS(Observed!W$2:W$485,Observed!$A$2:$A$485,$A103,Observed!$C$2:$C$485,$C103)),AVERAGEIFS(Observed!W$2:W$485,Observed!$A$2:$A$485,$A103,Observed!$C$2:$C$485,$C103),"")</f>
        <v/>
      </c>
      <c r="X103" s="24" t="str">
        <f>IF(ISNUMBER(AVERAGEIFS(Observed!X$2:X$485,Observed!$A$2:$A$485,$A103,Observed!$C$2:$C$485,$C103)),AVERAGEIFS(Observed!X$2:X$485,Observed!$A$2:$A$485,$A103,Observed!$C$2:$C$485,$C103),"")</f>
        <v/>
      </c>
      <c r="Y103" s="24" t="str">
        <f>IF(ISNUMBER(AVERAGEIFS(Observed!Y$2:Y$485,Observed!$A$2:$A$485,$A103,Observed!$C$2:$C$485,$C103)),AVERAGEIFS(Observed!Y$2:Y$485,Observed!$A$2:$A$485,$A103,Observed!$C$2:$C$485,$C103),"")</f>
        <v/>
      </c>
      <c r="Z103" s="24" t="str">
        <f>IF(ISNUMBER(AVERAGEIFS(Observed!Z$2:Z$485,Observed!$A$2:$A$485,$A103,Observed!$C$2:$C$485,$C103)),AVERAGEIFS(Observed!Z$2:Z$485,Observed!$A$2:$A$485,$A103,Observed!$C$2:$C$485,$C103),"")</f>
        <v/>
      </c>
      <c r="AA103" s="24" t="str">
        <f>IF(ISNUMBER(AVERAGEIFS(Observed!AA$2:AA$485,Observed!$A$2:$A$485,$A103,Observed!$C$2:$C$485,$C103)),AVERAGEIFS(Observed!AA$2:AA$485,Observed!$A$2:$A$485,$A103,Observed!$C$2:$C$485,$C103),"")</f>
        <v/>
      </c>
      <c r="AB103" s="24" t="str">
        <f>IF(ISNUMBER(AVERAGEIFS(Observed!AB$2:AB$485,Observed!$A$2:$A$485,$A103,Observed!$C$2:$C$485,$C103)),AVERAGEIFS(Observed!AB$2:AB$485,Observed!$A$2:$A$485,$A103,Observed!$C$2:$C$485,$C103),"")</f>
        <v/>
      </c>
      <c r="AC103" s="24" t="str">
        <f>IF(ISNUMBER(AVERAGEIFS(Observed!AC$2:AC$485,Observed!$A$2:$A$485,$A103,Observed!$C$2:$C$485,$C103)),AVERAGEIFS(Observed!AC$2:AC$485,Observed!$A$2:$A$485,$A103,Observed!$C$2:$C$485,$C103),"")</f>
        <v/>
      </c>
      <c r="AD103" s="24" t="str">
        <f>IF(ISNUMBER(AVERAGEIFS(Observed!AD$2:AD$485,Observed!$A$2:$A$485,$A103,Observed!$C$2:$C$485,$C103)),AVERAGEIFS(Observed!AD$2:AD$485,Observed!$A$2:$A$485,$A103,Observed!$C$2:$C$485,$C103),"")</f>
        <v/>
      </c>
      <c r="AE103" s="24" t="str">
        <f>IF(ISNUMBER(AVERAGEIFS(Observed!AE$2:AE$485,Observed!$A$2:$A$485,$A103,Observed!$C$2:$C$485,$C103)),AVERAGEIFS(Observed!AE$2:AE$485,Observed!$A$2:$A$485,$A103,Observed!$C$2:$C$485,$C103),"")</f>
        <v/>
      </c>
      <c r="AF103" s="25" t="str">
        <f>IF(ISNUMBER(AVERAGEIFS(Observed!AF$2:AF$485,Observed!$A$2:$A$485,$A103,Observed!$C$2:$C$485,$C103)),AVERAGEIFS(Observed!AF$2:AF$485,Observed!$A$2:$A$485,$A103,Observed!$C$2:$C$485,$C103),"")</f>
        <v/>
      </c>
      <c r="AG103" s="25" t="str">
        <f>IF(ISNUMBER(AVERAGEIFS(Observed!AG$2:AG$485,Observed!$A$2:$A$485,$A103,Observed!$C$2:$C$485,$C103)),AVERAGEIFS(Observed!AG$2:AG$485,Observed!$A$2:$A$485,$A103,Observed!$C$2:$C$485,$C103),"")</f>
        <v/>
      </c>
      <c r="AH103" s="25" t="str">
        <f>IF(ISNUMBER(AVERAGEIFS(Observed!AH$2:AH$485,Observed!$A$2:$A$485,$A103,Observed!$C$2:$C$485,$C103)),AVERAGEIFS(Observed!AH$2:AH$485,Observed!$A$2:$A$485,$A103,Observed!$C$2:$C$485,$C103),"")</f>
        <v/>
      </c>
      <c r="AI103" s="24" t="str">
        <f>IF(ISNUMBER(AVERAGEIFS(Observed!AI$2:AI$485,Observed!$A$2:$A$485,$A103,Observed!$C$2:$C$485,$C103)),AVERAGEIFS(Observed!AI$2:AI$485,Observed!$A$2:$A$485,$A103,Observed!$C$2:$C$485,$C103),"")</f>
        <v/>
      </c>
      <c r="AJ103" s="25">
        <f>IF(ISNUMBER(AVERAGEIFS(Observed!AJ$2:AJ$485,Observed!$A$2:$A$485,$A103,Observed!$C$2:$C$485,$C103)),AVERAGEIFS(Observed!AJ$2:AJ$485,Observed!$A$2:$A$485,$A103,Observed!$C$2:$C$485,$C103),"")</f>
        <v>0.3096666666666667</v>
      </c>
      <c r="AK103" s="25" t="str">
        <f>IF(ISNUMBER(AVERAGEIFS(Observed!AK$2:AK$485,Observed!$A$2:$A$485,$A103,Observed!$C$2:$C$485,$C103)),AVERAGEIFS(Observed!AK$2:AK$485,Observed!$A$2:$A$485,$A103,Observed!$C$2:$C$485,$C103),"")</f>
        <v/>
      </c>
      <c r="AL103" s="25">
        <f>IF(ISNUMBER(AVERAGEIFS(Observed!AL$2:AL$485,Observed!$A$2:$A$485,$A103,Observed!$C$2:$C$485,$C103)),AVERAGEIFS(Observed!AL$2:AL$485,Observed!$A$2:$A$485,$A103,Observed!$C$2:$C$485,$C103),"")</f>
        <v>2.5999999999999999E-2</v>
      </c>
      <c r="AM103" s="25">
        <f>IF(ISNUMBER(AVERAGEIFS(Observed!AM$2:AM$485,Observed!$A$2:$A$485,$A103,Observed!$C$2:$C$485,$C103)),AVERAGEIFS(Observed!AM$2:AM$485,Observed!$A$2:$A$485,$A103,Observed!$C$2:$C$485,$C103),"")</f>
        <v>0</v>
      </c>
      <c r="AN103" s="25" t="str">
        <f>IF(ISNUMBER(AVERAGEIFS(Observed!AN$2:AN$485,Observed!$A$2:$A$485,$A103,Observed!$C$2:$C$485,$C103)),AVERAGEIFS(Observed!AN$2:AN$485,Observed!$A$2:$A$485,$A103,Observed!$C$2:$C$485,$C103),"")</f>
        <v/>
      </c>
      <c r="AO103" s="25">
        <f>IF(ISNUMBER(AVERAGEIFS(Observed!AO$2:AO$485,Observed!$A$2:$A$485,$A103,Observed!$C$2:$C$485,$C103)),AVERAGEIFS(Observed!AO$2:AO$485,Observed!$A$2:$A$485,$A103,Observed!$C$2:$C$485,$C103),"")</f>
        <v>0.45766666666666667</v>
      </c>
      <c r="AP103" s="25">
        <f>IF(ISNUMBER(AVERAGEIFS(Observed!AP$2:AP$485,Observed!$A$2:$A$485,$A103,Observed!$C$2:$C$485,$C103)),AVERAGEIFS(Observed!AP$2:AP$485,Observed!$A$2:$A$485,$A103,Observed!$C$2:$C$485,$C103),"")</f>
        <v>0.20699999999999999</v>
      </c>
      <c r="AQ103" s="24" t="str">
        <f>IF(ISNUMBER(AVERAGEIFS(Observed!AQ$2:AQ$485,Observed!$A$2:$A$485,$A103,Observed!$C$2:$C$485,$C103)),AVERAGEIFS(Observed!AQ$2:AQ$485,Observed!$A$2:$A$485,$A103,Observed!$C$2:$C$485,$C103),"")</f>
        <v/>
      </c>
      <c r="AR103" s="25" t="str">
        <f>IF(ISNUMBER(AVERAGEIFS(Observed!AR$2:AR$485,Observed!$A$2:$A$485,$A103,Observed!$C$2:$C$485,$C103)),AVERAGEIFS(Observed!AR$2:AR$485,Observed!$A$2:$A$485,$A103,Observed!$C$2:$C$485,$C103),"")</f>
        <v/>
      </c>
      <c r="AS103" s="24" t="str">
        <f>IF(ISNUMBER(AVERAGEIFS(Observed!AS$2:AS$485,Observed!$A$2:$A$485,$A103,Observed!$C$2:$C$485,$C103)),AVERAGEIFS(Observed!AS$2:AS$485,Observed!$A$2:$A$485,$A103,Observed!$C$2:$C$485,$C103),"")</f>
        <v/>
      </c>
      <c r="AT103" s="24" t="str">
        <f>IF(ISNUMBER(AVERAGEIFS(Observed!AT$2:AT$485,Observed!$A$2:$A$485,$A103,Observed!$C$2:$C$485,$C103)),AVERAGEIFS(Observed!AT$2:AT$485,Observed!$A$2:$A$485,$A103,Observed!$C$2:$C$485,$C103),"")</f>
        <v/>
      </c>
      <c r="AU103" s="2">
        <f>COUNTIFS(Observed!$A$2:$A$485,$A103,Observed!$C$2:$C$485,$C103)</f>
        <v>3</v>
      </c>
      <c r="AV103" s="2">
        <f>COUNT(M103:AT103)</f>
        <v>8</v>
      </c>
    </row>
    <row r="104" spans="1:48" x14ac:dyDescent="0.25">
      <c r="A104" s="4" t="s">
        <v>113</v>
      </c>
      <c r="B104" t="s">
        <v>90</v>
      </c>
      <c r="C104" s="3">
        <v>42240</v>
      </c>
      <c r="D104">
        <v>1</v>
      </c>
      <c r="F104" t="s">
        <v>92</v>
      </c>
      <c r="G104" t="s">
        <v>93</v>
      </c>
      <c r="H104" s="2">
        <v>2015</v>
      </c>
      <c r="I104" s="2" t="s">
        <v>91</v>
      </c>
      <c r="J104">
        <v>1</v>
      </c>
      <c r="K104" s="2" t="s">
        <v>21</v>
      </c>
      <c r="L104" s="23">
        <f>IF(ISNUMBER(AVERAGEIFS(Observed!L$2:L$485,Observed!$A$2:$A$485,$A104,Observed!$C$2:$C$485,$C104)),AVERAGEIFS(Observed!L$2:L$485,Observed!$A$2:$A$485,$A104,Observed!$C$2:$C$485,$C104),"")</f>
        <v>2161.5287557480619</v>
      </c>
      <c r="M104" s="24" t="str">
        <f>IF(ISNUMBER(AVERAGEIFS(Observed!M$2:M$485,Observed!$A$2:$A$485,$A104,Observed!$C$2:$C$485,$C104)),AVERAGEIFS(Observed!M$2:M$485,Observed!$A$2:$A$485,$A104,Observed!$C$2:$C$485,$C104),"")</f>
        <v/>
      </c>
      <c r="N104" s="24">
        <f>IF(ISNUMBER(AVERAGEIFS(Observed!N$2:N$485,Observed!$A$2:$A$485,$A104,Observed!$C$2:$C$485,$C104)),AVERAGEIFS(Observed!N$2:N$485,Observed!$A$2:$A$485,$A104,Observed!$C$2:$C$485,$C104),"")</f>
        <v>216.14999999999998</v>
      </c>
      <c r="O104" s="24">
        <f>IF(ISNUMBER(AVERAGEIFS(Observed!O$2:O$485,Observed!$A$2:$A$485,$A104,Observed!$C$2:$C$485,$C104)),AVERAGEIFS(Observed!O$2:O$485,Observed!$A$2:$A$485,$A104,Observed!$C$2:$C$485,$C104),"")</f>
        <v>216.14999999999998</v>
      </c>
      <c r="P104" s="24">
        <f>IF(ISNUMBER(AVERAGEIFS(Observed!P$2:P$485,Observed!$A$2:$A$485,$A104,Observed!$C$2:$C$485,$C104)),AVERAGEIFS(Observed!P$2:P$485,Observed!$A$2:$A$485,$A104,Observed!$C$2:$C$485,$C104),"")</f>
        <v>988.17666666666662</v>
      </c>
      <c r="Q104" s="25" t="str">
        <f>IF(ISNUMBER(AVERAGEIFS(Observed!Q$2:Q$485,Observed!$A$2:$A$485,$A104,Observed!$C$2:$C$485,$C104)),AVERAGEIFS(Observed!Q$2:Q$485,Observed!$A$2:$A$485,$A104,Observed!$C$2:$C$485,$C104),"")</f>
        <v/>
      </c>
      <c r="R104" s="25" t="str">
        <f>IF(ISNUMBER(AVERAGEIFS(Observed!R$2:R$485,Observed!$A$2:$A$485,$A104,Observed!$C$2:$C$485,$C104)),AVERAGEIFS(Observed!R$2:R$485,Observed!$A$2:$A$485,$A104,Observed!$C$2:$C$485,$C104),"")</f>
        <v/>
      </c>
      <c r="S104" s="25" t="str">
        <f>IF(ISNUMBER(AVERAGEIFS(Observed!S$2:S$485,Observed!$A$2:$A$485,$A104,Observed!$C$2:$C$485,$C104)),AVERAGEIFS(Observed!S$2:S$485,Observed!$A$2:$A$485,$A104,Observed!$C$2:$C$485,$C104),"")</f>
        <v/>
      </c>
      <c r="T104" s="24" t="str">
        <f>IF(ISNUMBER(AVERAGEIFS(Observed!T$2:T$485,Observed!$A$2:$A$485,$A104,Observed!$C$2:$C$485,$C104)),AVERAGEIFS(Observed!T$2:T$485,Observed!$A$2:$A$485,$A104,Observed!$C$2:$C$485,$C104),"")</f>
        <v/>
      </c>
      <c r="U104" s="26" t="str">
        <f>IF(ISNUMBER(AVERAGEIFS(Observed!U$2:U$485,Observed!$A$2:$A$485,$A104,Observed!$C$2:$C$485,$C104)),AVERAGEIFS(Observed!U$2:U$485,Observed!$A$2:$A$485,$A104,Observed!$C$2:$C$485,$C104),"")</f>
        <v/>
      </c>
      <c r="V104" s="26" t="str">
        <f>IF(ISNUMBER(AVERAGEIFS(Observed!V$2:V$485,Observed!$A$2:$A$485,$A104,Observed!$C$2:$C$485,$C104)),AVERAGEIFS(Observed!V$2:V$485,Observed!$A$2:$A$485,$A104,Observed!$C$2:$C$485,$C104),"")</f>
        <v/>
      </c>
      <c r="W104" s="24" t="str">
        <f>IF(ISNUMBER(AVERAGEIFS(Observed!W$2:W$485,Observed!$A$2:$A$485,$A104,Observed!$C$2:$C$485,$C104)),AVERAGEIFS(Observed!W$2:W$485,Observed!$A$2:$A$485,$A104,Observed!$C$2:$C$485,$C104),"")</f>
        <v/>
      </c>
      <c r="X104" s="24" t="str">
        <f>IF(ISNUMBER(AVERAGEIFS(Observed!X$2:X$485,Observed!$A$2:$A$485,$A104,Observed!$C$2:$C$485,$C104)),AVERAGEIFS(Observed!X$2:X$485,Observed!$A$2:$A$485,$A104,Observed!$C$2:$C$485,$C104),"")</f>
        <v/>
      </c>
      <c r="Y104" s="24" t="str">
        <f>IF(ISNUMBER(AVERAGEIFS(Observed!Y$2:Y$485,Observed!$A$2:$A$485,$A104,Observed!$C$2:$C$485,$C104)),AVERAGEIFS(Observed!Y$2:Y$485,Observed!$A$2:$A$485,$A104,Observed!$C$2:$C$485,$C104),"")</f>
        <v/>
      </c>
      <c r="Z104" s="24" t="str">
        <f>IF(ISNUMBER(AVERAGEIFS(Observed!Z$2:Z$485,Observed!$A$2:$A$485,$A104,Observed!$C$2:$C$485,$C104)),AVERAGEIFS(Observed!Z$2:Z$485,Observed!$A$2:$A$485,$A104,Observed!$C$2:$C$485,$C104),"")</f>
        <v/>
      </c>
      <c r="AA104" s="24" t="str">
        <f>IF(ISNUMBER(AVERAGEIFS(Observed!AA$2:AA$485,Observed!$A$2:$A$485,$A104,Observed!$C$2:$C$485,$C104)),AVERAGEIFS(Observed!AA$2:AA$485,Observed!$A$2:$A$485,$A104,Observed!$C$2:$C$485,$C104),"")</f>
        <v/>
      </c>
      <c r="AB104" s="24" t="str">
        <f>IF(ISNUMBER(AVERAGEIFS(Observed!AB$2:AB$485,Observed!$A$2:$A$485,$A104,Observed!$C$2:$C$485,$C104)),AVERAGEIFS(Observed!AB$2:AB$485,Observed!$A$2:$A$485,$A104,Observed!$C$2:$C$485,$C104),"")</f>
        <v/>
      </c>
      <c r="AC104" s="24" t="str">
        <f>IF(ISNUMBER(AVERAGEIFS(Observed!AC$2:AC$485,Observed!$A$2:$A$485,$A104,Observed!$C$2:$C$485,$C104)),AVERAGEIFS(Observed!AC$2:AC$485,Observed!$A$2:$A$485,$A104,Observed!$C$2:$C$485,$C104),"")</f>
        <v/>
      </c>
      <c r="AD104" s="24" t="str">
        <f>IF(ISNUMBER(AVERAGEIFS(Observed!AD$2:AD$485,Observed!$A$2:$A$485,$A104,Observed!$C$2:$C$485,$C104)),AVERAGEIFS(Observed!AD$2:AD$485,Observed!$A$2:$A$485,$A104,Observed!$C$2:$C$485,$C104),"")</f>
        <v/>
      </c>
      <c r="AE104" s="24" t="str">
        <f>IF(ISNUMBER(AVERAGEIFS(Observed!AE$2:AE$485,Observed!$A$2:$A$485,$A104,Observed!$C$2:$C$485,$C104)),AVERAGEIFS(Observed!AE$2:AE$485,Observed!$A$2:$A$485,$A104,Observed!$C$2:$C$485,$C104),"")</f>
        <v/>
      </c>
      <c r="AF104" s="25" t="str">
        <f>IF(ISNUMBER(AVERAGEIFS(Observed!AF$2:AF$485,Observed!$A$2:$A$485,$A104,Observed!$C$2:$C$485,$C104)),AVERAGEIFS(Observed!AF$2:AF$485,Observed!$A$2:$A$485,$A104,Observed!$C$2:$C$485,$C104),"")</f>
        <v/>
      </c>
      <c r="AG104" s="25" t="str">
        <f>IF(ISNUMBER(AVERAGEIFS(Observed!AG$2:AG$485,Observed!$A$2:$A$485,$A104,Observed!$C$2:$C$485,$C104)),AVERAGEIFS(Observed!AG$2:AG$485,Observed!$A$2:$A$485,$A104,Observed!$C$2:$C$485,$C104),"")</f>
        <v/>
      </c>
      <c r="AH104" s="25" t="str">
        <f>IF(ISNUMBER(AVERAGEIFS(Observed!AH$2:AH$485,Observed!$A$2:$A$485,$A104,Observed!$C$2:$C$485,$C104)),AVERAGEIFS(Observed!AH$2:AH$485,Observed!$A$2:$A$485,$A104,Observed!$C$2:$C$485,$C104),"")</f>
        <v/>
      </c>
      <c r="AI104" s="24" t="str">
        <f>IF(ISNUMBER(AVERAGEIFS(Observed!AI$2:AI$485,Observed!$A$2:$A$485,$A104,Observed!$C$2:$C$485,$C104)),AVERAGEIFS(Observed!AI$2:AI$485,Observed!$A$2:$A$485,$A104,Observed!$C$2:$C$485,$C104),"")</f>
        <v/>
      </c>
      <c r="AJ104" s="25">
        <f>IF(ISNUMBER(AVERAGEIFS(Observed!AJ$2:AJ$485,Observed!$A$2:$A$485,$A104,Observed!$C$2:$C$485,$C104)),AVERAGEIFS(Observed!AJ$2:AJ$485,Observed!$A$2:$A$485,$A104,Observed!$C$2:$C$485,$C104),"")</f>
        <v>0.27200000000000002</v>
      </c>
      <c r="AK104" s="25" t="str">
        <f>IF(ISNUMBER(AVERAGEIFS(Observed!AK$2:AK$485,Observed!$A$2:$A$485,$A104,Observed!$C$2:$C$485,$C104)),AVERAGEIFS(Observed!AK$2:AK$485,Observed!$A$2:$A$485,$A104,Observed!$C$2:$C$485,$C104),"")</f>
        <v/>
      </c>
      <c r="AL104" s="25">
        <f>IF(ISNUMBER(AVERAGEIFS(Observed!AL$2:AL$485,Observed!$A$2:$A$485,$A104,Observed!$C$2:$C$485,$C104)),AVERAGEIFS(Observed!AL$2:AL$485,Observed!$A$2:$A$485,$A104,Observed!$C$2:$C$485,$C104),"")</f>
        <v>1.5666666666666666E-2</v>
      </c>
      <c r="AM104" s="25">
        <f>IF(ISNUMBER(AVERAGEIFS(Observed!AM$2:AM$485,Observed!$A$2:$A$485,$A104,Observed!$C$2:$C$485,$C104)),AVERAGEIFS(Observed!AM$2:AM$485,Observed!$A$2:$A$485,$A104,Observed!$C$2:$C$485,$C104),"")</f>
        <v>0</v>
      </c>
      <c r="AN104" s="25" t="str">
        <f>IF(ISNUMBER(AVERAGEIFS(Observed!AN$2:AN$485,Observed!$A$2:$A$485,$A104,Observed!$C$2:$C$485,$C104)),AVERAGEIFS(Observed!AN$2:AN$485,Observed!$A$2:$A$485,$A104,Observed!$C$2:$C$485,$C104),"")</f>
        <v/>
      </c>
      <c r="AO104" s="25">
        <f>IF(ISNUMBER(AVERAGEIFS(Observed!AO$2:AO$485,Observed!$A$2:$A$485,$A104,Observed!$C$2:$C$485,$C104)),AVERAGEIFS(Observed!AO$2:AO$485,Observed!$A$2:$A$485,$A104,Observed!$C$2:$C$485,$C104),"")</f>
        <v>0.53766666666666663</v>
      </c>
      <c r="AP104" s="25">
        <f>IF(ISNUMBER(AVERAGEIFS(Observed!AP$2:AP$485,Observed!$A$2:$A$485,$A104,Observed!$C$2:$C$485,$C104)),AVERAGEIFS(Observed!AP$2:AP$485,Observed!$A$2:$A$485,$A104,Observed!$C$2:$C$485,$C104),"")</f>
        <v>0.17433333333333334</v>
      </c>
      <c r="AQ104" s="24" t="str">
        <f>IF(ISNUMBER(AVERAGEIFS(Observed!AQ$2:AQ$485,Observed!$A$2:$A$485,$A104,Observed!$C$2:$C$485,$C104)),AVERAGEIFS(Observed!AQ$2:AQ$485,Observed!$A$2:$A$485,$A104,Observed!$C$2:$C$485,$C104),"")</f>
        <v/>
      </c>
      <c r="AR104" s="25" t="str">
        <f>IF(ISNUMBER(AVERAGEIFS(Observed!AR$2:AR$485,Observed!$A$2:$A$485,$A104,Observed!$C$2:$C$485,$C104)),AVERAGEIFS(Observed!AR$2:AR$485,Observed!$A$2:$A$485,$A104,Observed!$C$2:$C$485,$C104),"")</f>
        <v/>
      </c>
      <c r="AS104" s="24" t="str">
        <f>IF(ISNUMBER(AVERAGEIFS(Observed!AS$2:AS$485,Observed!$A$2:$A$485,$A104,Observed!$C$2:$C$485,$C104)),AVERAGEIFS(Observed!AS$2:AS$485,Observed!$A$2:$A$485,$A104,Observed!$C$2:$C$485,$C104),"")</f>
        <v/>
      </c>
      <c r="AT104" s="24" t="str">
        <f>IF(ISNUMBER(AVERAGEIFS(Observed!AT$2:AT$485,Observed!$A$2:$A$485,$A104,Observed!$C$2:$C$485,$C104)),AVERAGEIFS(Observed!AT$2:AT$485,Observed!$A$2:$A$485,$A104,Observed!$C$2:$C$485,$C104),"")</f>
        <v/>
      </c>
      <c r="AU104" s="2">
        <f>COUNTIFS(Observed!$A$2:$A$485,$A104,Observed!$C$2:$C$485,$C104)</f>
        <v>3</v>
      </c>
      <c r="AV104" s="2">
        <f>COUNT(M104:AT104)</f>
        <v>8</v>
      </c>
    </row>
    <row r="105" spans="1:48" x14ac:dyDescent="0.25">
      <c r="A105" s="4" t="s">
        <v>113</v>
      </c>
      <c r="B105" t="s">
        <v>90</v>
      </c>
      <c r="C105" s="3">
        <v>42296</v>
      </c>
      <c r="D105">
        <v>1</v>
      </c>
      <c r="F105" t="s">
        <v>92</v>
      </c>
      <c r="G105" t="s">
        <v>93</v>
      </c>
      <c r="H105" s="2">
        <v>2015</v>
      </c>
      <c r="I105" s="2" t="s">
        <v>91</v>
      </c>
      <c r="J105">
        <v>1</v>
      </c>
      <c r="K105" s="2" t="s">
        <v>21</v>
      </c>
      <c r="L105" s="23">
        <f>IF(ISNUMBER(AVERAGEIFS(Observed!L$2:L$485,Observed!$A$2:$A$485,$A105,Observed!$C$2:$C$485,$C105)),AVERAGEIFS(Observed!L$2:L$485,Observed!$A$2:$A$485,$A105,Observed!$C$2:$C$485,$C105),"")</f>
        <v>834.30619969485826</v>
      </c>
      <c r="M105" s="24" t="str">
        <f>IF(ISNUMBER(AVERAGEIFS(Observed!M$2:M$485,Observed!$A$2:$A$485,$A105,Observed!$C$2:$C$485,$C105)),AVERAGEIFS(Observed!M$2:M$485,Observed!$A$2:$A$485,$A105,Observed!$C$2:$C$485,$C105),"")</f>
        <v/>
      </c>
      <c r="N105" s="24">
        <f>IF(ISNUMBER(AVERAGEIFS(Observed!N$2:N$485,Observed!$A$2:$A$485,$A105,Observed!$C$2:$C$485,$C105)),AVERAGEIFS(Observed!N$2:N$485,Observed!$A$2:$A$485,$A105,Observed!$C$2:$C$485,$C105),"")</f>
        <v>83.429999999999993</v>
      </c>
      <c r="O105" s="24">
        <f>IF(ISNUMBER(AVERAGEIFS(Observed!O$2:O$485,Observed!$A$2:$A$485,$A105,Observed!$C$2:$C$485,$C105)),AVERAGEIFS(Observed!O$2:O$485,Observed!$A$2:$A$485,$A105,Observed!$C$2:$C$485,$C105),"")</f>
        <v>83.429999999999993</v>
      </c>
      <c r="P105" s="24">
        <f>IF(ISNUMBER(AVERAGEIFS(Observed!P$2:P$485,Observed!$A$2:$A$485,$A105,Observed!$C$2:$C$485,$C105)),AVERAGEIFS(Observed!P$2:P$485,Observed!$A$2:$A$485,$A105,Observed!$C$2:$C$485,$C105),"")</f>
        <v>1071.6066666666668</v>
      </c>
      <c r="Q105" s="25" t="str">
        <f>IF(ISNUMBER(AVERAGEIFS(Observed!Q$2:Q$485,Observed!$A$2:$A$485,$A105,Observed!$C$2:$C$485,$C105)),AVERAGEIFS(Observed!Q$2:Q$485,Observed!$A$2:$A$485,$A105,Observed!$C$2:$C$485,$C105),"")</f>
        <v/>
      </c>
      <c r="R105" s="25" t="str">
        <f>IF(ISNUMBER(AVERAGEIFS(Observed!R$2:R$485,Observed!$A$2:$A$485,$A105,Observed!$C$2:$C$485,$C105)),AVERAGEIFS(Observed!R$2:R$485,Observed!$A$2:$A$485,$A105,Observed!$C$2:$C$485,$C105),"")</f>
        <v/>
      </c>
      <c r="S105" s="25" t="str">
        <f>IF(ISNUMBER(AVERAGEIFS(Observed!S$2:S$485,Observed!$A$2:$A$485,$A105,Observed!$C$2:$C$485,$C105)),AVERAGEIFS(Observed!S$2:S$485,Observed!$A$2:$A$485,$A105,Observed!$C$2:$C$485,$C105),"")</f>
        <v/>
      </c>
      <c r="T105" s="24" t="str">
        <f>IF(ISNUMBER(AVERAGEIFS(Observed!T$2:T$485,Observed!$A$2:$A$485,$A105,Observed!$C$2:$C$485,$C105)),AVERAGEIFS(Observed!T$2:T$485,Observed!$A$2:$A$485,$A105,Observed!$C$2:$C$485,$C105),"")</f>
        <v/>
      </c>
      <c r="U105" s="26" t="str">
        <f>IF(ISNUMBER(AVERAGEIFS(Observed!U$2:U$485,Observed!$A$2:$A$485,$A105,Observed!$C$2:$C$485,$C105)),AVERAGEIFS(Observed!U$2:U$485,Observed!$A$2:$A$485,$A105,Observed!$C$2:$C$485,$C105),"")</f>
        <v/>
      </c>
      <c r="V105" s="26" t="str">
        <f>IF(ISNUMBER(AVERAGEIFS(Observed!V$2:V$485,Observed!$A$2:$A$485,$A105,Observed!$C$2:$C$485,$C105)),AVERAGEIFS(Observed!V$2:V$485,Observed!$A$2:$A$485,$A105,Observed!$C$2:$C$485,$C105),"")</f>
        <v/>
      </c>
      <c r="W105" s="24" t="str">
        <f>IF(ISNUMBER(AVERAGEIFS(Observed!W$2:W$485,Observed!$A$2:$A$485,$A105,Observed!$C$2:$C$485,$C105)),AVERAGEIFS(Observed!W$2:W$485,Observed!$A$2:$A$485,$A105,Observed!$C$2:$C$485,$C105),"")</f>
        <v/>
      </c>
      <c r="X105" s="24" t="str">
        <f>IF(ISNUMBER(AVERAGEIFS(Observed!X$2:X$485,Observed!$A$2:$A$485,$A105,Observed!$C$2:$C$485,$C105)),AVERAGEIFS(Observed!X$2:X$485,Observed!$A$2:$A$485,$A105,Observed!$C$2:$C$485,$C105),"")</f>
        <v/>
      </c>
      <c r="Y105" s="24" t="str">
        <f>IF(ISNUMBER(AVERAGEIFS(Observed!Y$2:Y$485,Observed!$A$2:$A$485,$A105,Observed!$C$2:$C$485,$C105)),AVERAGEIFS(Observed!Y$2:Y$485,Observed!$A$2:$A$485,$A105,Observed!$C$2:$C$485,$C105),"")</f>
        <v/>
      </c>
      <c r="Z105" s="24" t="str">
        <f>IF(ISNUMBER(AVERAGEIFS(Observed!Z$2:Z$485,Observed!$A$2:$A$485,$A105,Observed!$C$2:$C$485,$C105)),AVERAGEIFS(Observed!Z$2:Z$485,Observed!$A$2:$A$485,$A105,Observed!$C$2:$C$485,$C105),"")</f>
        <v/>
      </c>
      <c r="AA105" s="24" t="str">
        <f>IF(ISNUMBER(AVERAGEIFS(Observed!AA$2:AA$485,Observed!$A$2:$A$485,$A105,Observed!$C$2:$C$485,$C105)),AVERAGEIFS(Observed!AA$2:AA$485,Observed!$A$2:$A$485,$A105,Observed!$C$2:$C$485,$C105),"")</f>
        <v/>
      </c>
      <c r="AB105" s="24" t="str">
        <f>IF(ISNUMBER(AVERAGEIFS(Observed!AB$2:AB$485,Observed!$A$2:$A$485,$A105,Observed!$C$2:$C$485,$C105)),AVERAGEIFS(Observed!AB$2:AB$485,Observed!$A$2:$A$485,$A105,Observed!$C$2:$C$485,$C105),"")</f>
        <v/>
      </c>
      <c r="AC105" s="24" t="str">
        <f>IF(ISNUMBER(AVERAGEIFS(Observed!AC$2:AC$485,Observed!$A$2:$A$485,$A105,Observed!$C$2:$C$485,$C105)),AVERAGEIFS(Observed!AC$2:AC$485,Observed!$A$2:$A$485,$A105,Observed!$C$2:$C$485,$C105),"")</f>
        <v/>
      </c>
      <c r="AD105" s="24" t="str">
        <f>IF(ISNUMBER(AVERAGEIFS(Observed!AD$2:AD$485,Observed!$A$2:$A$485,$A105,Observed!$C$2:$C$485,$C105)),AVERAGEIFS(Observed!AD$2:AD$485,Observed!$A$2:$A$485,$A105,Observed!$C$2:$C$485,$C105),"")</f>
        <v/>
      </c>
      <c r="AE105" s="24" t="str">
        <f>IF(ISNUMBER(AVERAGEIFS(Observed!AE$2:AE$485,Observed!$A$2:$A$485,$A105,Observed!$C$2:$C$485,$C105)),AVERAGEIFS(Observed!AE$2:AE$485,Observed!$A$2:$A$485,$A105,Observed!$C$2:$C$485,$C105),"")</f>
        <v/>
      </c>
      <c r="AF105" s="25" t="str">
        <f>IF(ISNUMBER(AVERAGEIFS(Observed!AF$2:AF$485,Observed!$A$2:$A$485,$A105,Observed!$C$2:$C$485,$C105)),AVERAGEIFS(Observed!AF$2:AF$485,Observed!$A$2:$A$485,$A105,Observed!$C$2:$C$485,$C105),"")</f>
        <v/>
      </c>
      <c r="AG105" s="25" t="str">
        <f>IF(ISNUMBER(AVERAGEIFS(Observed!AG$2:AG$485,Observed!$A$2:$A$485,$A105,Observed!$C$2:$C$485,$C105)),AVERAGEIFS(Observed!AG$2:AG$485,Observed!$A$2:$A$485,$A105,Observed!$C$2:$C$485,$C105),"")</f>
        <v/>
      </c>
      <c r="AH105" s="25" t="str">
        <f>IF(ISNUMBER(AVERAGEIFS(Observed!AH$2:AH$485,Observed!$A$2:$A$485,$A105,Observed!$C$2:$C$485,$C105)),AVERAGEIFS(Observed!AH$2:AH$485,Observed!$A$2:$A$485,$A105,Observed!$C$2:$C$485,$C105),"")</f>
        <v/>
      </c>
      <c r="AI105" s="24" t="str">
        <f>IF(ISNUMBER(AVERAGEIFS(Observed!AI$2:AI$485,Observed!$A$2:$A$485,$A105,Observed!$C$2:$C$485,$C105)),AVERAGEIFS(Observed!AI$2:AI$485,Observed!$A$2:$A$485,$A105,Observed!$C$2:$C$485,$C105),"")</f>
        <v/>
      </c>
      <c r="AJ105" s="25">
        <f>IF(ISNUMBER(AVERAGEIFS(Observed!AJ$2:AJ$485,Observed!$A$2:$A$485,$A105,Observed!$C$2:$C$485,$C105)),AVERAGEIFS(Observed!AJ$2:AJ$485,Observed!$A$2:$A$485,$A105,Observed!$C$2:$C$485,$C105),"")</f>
        <v>0.68166666666666664</v>
      </c>
      <c r="AK105" s="25" t="str">
        <f>IF(ISNUMBER(AVERAGEIFS(Observed!AK$2:AK$485,Observed!$A$2:$A$485,$A105,Observed!$C$2:$C$485,$C105)),AVERAGEIFS(Observed!AK$2:AK$485,Observed!$A$2:$A$485,$A105,Observed!$C$2:$C$485,$C105),"")</f>
        <v/>
      </c>
      <c r="AL105" s="25">
        <f>IF(ISNUMBER(AVERAGEIFS(Observed!AL$2:AL$485,Observed!$A$2:$A$485,$A105,Observed!$C$2:$C$485,$C105)),AVERAGEIFS(Observed!AL$2:AL$485,Observed!$A$2:$A$485,$A105,Observed!$C$2:$C$485,$C105),"")</f>
        <v>6.9999999999999993E-3</v>
      </c>
      <c r="AM105" s="25">
        <f>IF(ISNUMBER(AVERAGEIFS(Observed!AM$2:AM$485,Observed!$A$2:$A$485,$A105,Observed!$C$2:$C$485,$C105)),AVERAGEIFS(Observed!AM$2:AM$485,Observed!$A$2:$A$485,$A105,Observed!$C$2:$C$485,$C105),"")</f>
        <v>0</v>
      </c>
      <c r="AN105" s="25" t="str">
        <f>IF(ISNUMBER(AVERAGEIFS(Observed!AN$2:AN$485,Observed!$A$2:$A$485,$A105,Observed!$C$2:$C$485,$C105)),AVERAGEIFS(Observed!AN$2:AN$485,Observed!$A$2:$A$485,$A105,Observed!$C$2:$C$485,$C105),"")</f>
        <v/>
      </c>
      <c r="AO105" s="25">
        <f>IF(ISNUMBER(AVERAGEIFS(Observed!AO$2:AO$485,Observed!$A$2:$A$485,$A105,Observed!$C$2:$C$485,$C105)),AVERAGEIFS(Observed!AO$2:AO$485,Observed!$A$2:$A$485,$A105,Observed!$C$2:$C$485,$C105),"")</f>
        <v>0.21033333333333334</v>
      </c>
      <c r="AP105" s="25">
        <f>IF(ISNUMBER(AVERAGEIFS(Observed!AP$2:AP$485,Observed!$A$2:$A$485,$A105,Observed!$C$2:$C$485,$C105)),AVERAGEIFS(Observed!AP$2:AP$485,Observed!$A$2:$A$485,$A105,Observed!$C$2:$C$485,$C105),"")</f>
        <v>0.10133333333333333</v>
      </c>
      <c r="AQ105" s="24" t="str">
        <f>IF(ISNUMBER(AVERAGEIFS(Observed!AQ$2:AQ$485,Observed!$A$2:$A$485,$A105,Observed!$C$2:$C$485,$C105)),AVERAGEIFS(Observed!AQ$2:AQ$485,Observed!$A$2:$A$485,$A105,Observed!$C$2:$C$485,$C105),"")</f>
        <v/>
      </c>
      <c r="AR105" s="25" t="str">
        <f>IF(ISNUMBER(AVERAGEIFS(Observed!AR$2:AR$485,Observed!$A$2:$A$485,$A105,Observed!$C$2:$C$485,$C105)),AVERAGEIFS(Observed!AR$2:AR$485,Observed!$A$2:$A$485,$A105,Observed!$C$2:$C$485,$C105),"")</f>
        <v/>
      </c>
      <c r="AS105" s="24" t="str">
        <f>IF(ISNUMBER(AVERAGEIFS(Observed!AS$2:AS$485,Observed!$A$2:$A$485,$A105,Observed!$C$2:$C$485,$C105)),AVERAGEIFS(Observed!AS$2:AS$485,Observed!$A$2:$A$485,$A105,Observed!$C$2:$C$485,$C105),"")</f>
        <v/>
      </c>
      <c r="AT105" s="24" t="str">
        <f>IF(ISNUMBER(AVERAGEIFS(Observed!AT$2:AT$485,Observed!$A$2:$A$485,$A105,Observed!$C$2:$C$485,$C105)),AVERAGEIFS(Observed!AT$2:AT$485,Observed!$A$2:$A$485,$A105,Observed!$C$2:$C$485,$C105),"")</f>
        <v/>
      </c>
      <c r="AU105" s="2">
        <f>COUNTIFS(Observed!$A$2:$A$485,$A105,Observed!$C$2:$C$485,$C105)</f>
        <v>3</v>
      </c>
      <c r="AV105" s="2">
        <f>COUNT(M105:AT105)</f>
        <v>8</v>
      </c>
    </row>
    <row r="106" spans="1:48" x14ac:dyDescent="0.25">
      <c r="A106" s="4" t="s">
        <v>114</v>
      </c>
      <c r="B106" t="s">
        <v>90</v>
      </c>
      <c r="C106" s="3">
        <v>41781</v>
      </c>
      <c r="D106">
        <v>1</v>
      </c>
      <c r="F106" t="s">
        <v>94</v>
      </c>
      <c r="G106" t="s">
        <v>93</v>
      </c>
      <c r="H106" s="2">
        <v>2014</v>
      </c>
      <c r="I106" s="2" t="s">
        <v>91</v>
      </c>
      <c r="J106">
        <v>1</v>
      </c>
      <c r="K106" s="2" t="s">
        <v>21</v>
      </c>
      <c r="L106" s="23">
        <f>IF(ISNUMBER(AVERAGEIFS(Observed!L$2:L$485,Observed!$A$2:$A$485,$A106,Observed!$C$2:$C$485,$C106)),AVERAGEIFS(Observed!L$2:L$485,Observed!$A$2:$A$485,$A106,Observed!$C$2:$C$485,$C106),"")</f>
        <v>5811.9301799873892</v>
      </c>
      <c r="M106" s="24" t="str">
        <f>IF(ISNUMBER(AVERAGEIFS(Observed!M$2:M$485,Observed!$A$2:$A$485,$A106,Observed!$C$2:$C$485,$C106)),AVERAGEIFS(Observed!M$2:M$485,Observed!$A$2:$A$485,$A106,Observed!$C$2:$C$485,$C106),"")</f>
        <v/>
      </c>
      <c r="N106" s="24">
        <f>IF(ISNUMBER(AVERAGEIFS(Observed!N$2:N$485,Observed!$A$2:$A$485,$A106,Observed!$C$2:$C$485,$C106)),AVERAGEIFS(Observed!N$2:N$485,Observed!$A$2:$A$485,$A106,Observed!$C$2:$C$485,$C106),"")</f>
        <v>581.19333333333327</v>
      </c>
      <c r="O106" s="24">
        <f>IF(ISNUMBER(AVERAGEIFS(Observed!O$2:O$485,Observed!$A$2:$A$485,$A106,Observed!$C$2:$C$485,$C106)),AVERAGEIFS(Observed!O$2:O$485,Observed!$A$2:$A$485,$A106,Observed!$C$2:$C$485,$C106),"")</f>
        <v>581.19333333333327</v>
      </c>
      <c r="P106" s="24">
        <f>IF(ISNUMBER(AVERAGEIFS(Observed!P$2:P$485,Observed!$A$2:$A$485,$A106,Observed!$C$2:$C$485,$C106)),AVERAGEIFS(Observed!P$2:P$485,Observed!$A$2:$A$485,$A106,Observed!$C$2:$C$485,$C106),"")</f>
        <v>581.19333333333327</v>
      </c>
      <c r="Q106" s="25" t="str">
        <f>IF(ISNUMBER(AVERAGEIFS(Observed!Q$2:Q$485,Observed!$A$2:$A$485,$A106,Observed!$C$2:$C$485,$C106)),AVERAGEIFS(Observed!Q$2:Q$485,Observed!$A$2:$A$485,$A106,Observed!$C$2:$C$485,$C106),"")</f>
        <v/>
      </c>
      <c r="R106" s="25" t="str">
        <f>IF(ISNUMBER(AVERAGEIFS(Observed!R$2:R$485,Observed!$A$2:$A$485,$A106,Observed!$C$2:$C$485,$C106)),AVERAGEIFS(Observed!R$2:R$485,Observed!$A$2:$A$485,$A106,Observed!$C$2:$C$485,$C106),"")</f>
        <v/>
      </c>
      <c r="S106" s="25" t="str">
        <f>IF(ISNUMBER(AVERAGEIFS(Observed!S$2:S$485,Observed!$A$2:$A$485,$A106,Observed!$C$2:$C$485,$C106)),AVERAGEIFS(Observed!S$2:S$485,Observed!$A$2:$A$485,$A106,Observed!$C$2:$C$485,$C106),"")</f>
        <v/>
      </c>
      <c r="T106" s="24" t="str">
        <f>IF(ISNUMBER(AVERAGEIFS(Observed!T$2:T$485,Observed!$A$2:$A$485,$A106,Observed!$C$2:$C$485,$C106)),AVERAGEIFS(Observed!T$2:T$485,Observed!$A$2:$A$485,$A106,Observed!$C$2:$C$485,$C106),"")</f>
        <v/>
      </c>
      <c r="U106" s="26" t="str">
        <f>IF(ISNUMBER(AVERAGEIFS(Observed!U$2:U$485,Observed!$A$2:$A$485,$A106,Observed!$C$2:$C$485,$C106)),AVERAGEIFS(Observed!U$2:U$485,Observed!$A$2:$A$485,$A106,Observed!$C$2:$C$485,$C106),"")</f>
        <v/>
      </c>
      <c r="V106" s="26" t="str">
        <f>IF(ISNUMBER(AVERAGEIFS(Observed!V$2:V$485,Observed!$A$2:$A$485,$A106,Observed!$C$2:$C$485,$C106)),AVERAGEIFS(Observed!V$2:V$485,Observed!$A$2:$A$485,$A106,Observed!$C$2:$C$485,$C106),"")</f>
        <v/>
      </c>
      <c r="W106" s="24" t="str">
        <f>IF(ISNUMBER(AVERAGEIFS(Observed!W$2:W$485,Observed!$A$2:$A$485,$A106,Observed!$C$2:$C$485,$C106)),AVERAGEIFS(Observed!W$2:W$485,Observed!$A$2:$A$485,$A106,Observed!$C$2:$C$485,$C106),"")</f>
        <v/>
      </c>
      <c r="X106" s="24" t="str">
        <f>IF(ISNUMBER(AVERAGEIFS(Observed!X$2:X$485,Observed!$A$2:$A$485,$A106,Observed!$C$2:$C$485,$C106)),AVERAGEIFS(Observed!X$2:X$485,Observed!$A$2:$A$485,$A106,Observed!$C$2:$C$485,$C106),"")</f>
        <v/>
      </c>
      <c r="Y106" s="24" t="str">
        <f>IF(ISNUMBER(AVERAGEIFS(Observed!Y$2:Y$485,Observed!$A$2:$A$485,$A106,Observed!$C$2:$C$485,$C106)),AVERAGEIFS(Observed!Y$2:Y$485,Observed!$A$2:$A$485,$A106,Observed!$C$2:$C$485,$C106),"")</f>
        <v/>
      </c>
      <c r="Z106" s="24" t="str">
        <f>IF(ISNUMBER(AVERAGEIFS(Observed!Z$2:Z$485,Observed!$A$2:$A$485,$A106,Observed!$C$2:$C$485,$C106)),AVERAGEIFS(Observed!Z$2:Z$485,Observed!$A$2:$A$485,$A106,Observed!$C$2:$C$485,$C106),"")</f>
        <v/>
      </c>
      <c r="AA106" s="24" t="str">
        <f>IF(ISNUMBER(AVERAGEIFS(Observed!AA$2:AA$485,Observed!$A$2:$A$485,$A106,Observed!$C$2:$C$485,$C106)),AVERAGEIFS(Observed!AA$2:AA$485,Observed!$A$2:$A$485,$A106,Observed!$C$2:$C$485,$C106),"")</f>
        <v/>
      </c>
      <c r="AB106" s="24" t="str">
        <f>IF(ISNUMBER(AVERAGEIFS(Observed!AB$2:AB$485,Observed!$A$2:$A$485,$A106,Observed!$C$2:$C$485,$C106)),AVERAGEIFS(Observed!AB$2:AB$485,Observed!$A$2:$A$485,$A106,Observed!$C$2:$C$485,$C106),"")</f>
        <v/>
      </c>
      <c r="AC106" s="24" t="str">
        <f>IF(ISNUMBER(AVERAGEIFS(Observed!AC$2:AC$485,Observed!$A$2:$A$485,$A106,Observed!$C$2:$C$485,$C106)),AVERAGEIFS(Observed!AC$2:AC$485,Observed!$A$2:$A$485,$A106,Observed!$C$2:$C$485,$C106),"")</f>
        <v/>
      </c>
      <c r="AD106" s="24" t="str">
        <f>IF(ISNUMBER(AVERAGEIFS(Observed!AD$2:AD$485,Observed!$A$2:$A$485,$A106,Observed!$C$2:$C$485,$C106)),AVERAGEIFS(Observed!AD$2:AD$485,Observed!$A$2:$A$485,$A106,Observed!$C$2:$C$485,$C106),"")</f>
        <v/>
      </c>
      <c r="AE106" s="24" t="str">
        <f>IF(ISNUMBER(AVERAGEIFS(Observed!AE$2:AE$485,Observed!$A$2:$A$485,$A106,Observed!$C$2:$C$485,$C106)),AVERAGEIFS(Observed!AE$2:AE$485,Observed!$A$2:$A$485,$A106,Observed!$C$2:$C$485,$C106),"")</f>
        <v/>
      </c>
      <c r="AF106" s="25" t="str">
        <f>IF(ISNUMBER(AVERAGEIFS(Observed!AF$2:AF$485,Observed!$A$2:$A$485,$A106,Observed!$C$2:$C$485,$C106)),AVERAGEIFS(Observed!AF$2:AF$485,Observed!$A$2:$A$485,$A106,Observed!$C$2:$C$485,$C106),"")</f>
        <v/>
      </c>
      <c r="AG106" s="25" t="str">
        <f>IF(ISNUMBER(AVERAGEIFS(Observed!AG$2:AG$485,Observed!$A$2:$A$485,$A106,Observed!$C$2:$C$485,$C106)),AVERAGEIFS(Observed!AG$2:AG$485,Observed!$A$2:$A$485,$A106,Observed!$C$2:$C$485,$C106),"")</f>
        <v/>
      </c>
      <c r="AH106" s="25" t="str">
        <f>IF(ISNUMBER(AVERAGEIFS(Observed!AH$2:AH$485,Observed!$A$2:$A$485,$A106,Observed!$C$2:$C$485,$C106)),AVERAGEIFS(Observed!AH$2:AH$485,Observed!$A$2:$A$485,$A106,Observed!$C$2:$C$485,$C106),"")</f>
        <v/>
      </c>
      <c r="AI106" s="24" t="str">
        <f>IF(ISNUMBER(AVERAGEIFS(Observed!AI$2:AI$485,Observed!$A$2:$A$485,$A106,Observed!$C$2:$C$485,$C106)),AVERAGEIFS(Observed!AI$2:AI$485,Observed!$A$2:$A$485,$A106,Observed!$C$2:$C$485,$C106),"")</f>
        <v/>
      </c>
      <c r="AJ106" s="25">
        <f>IF(ISNUMBER(AVERAGEIFS(Observed!AJ$2:AJ$485,Observed!$A$2:$A$485,$A106,Observed!$C$2:$C$485,$C106)),AVERAGEIFS(Observed!AJ$2:AJ$485,Observed!$A$2:$A$485,$A106,Observed!$C$2:$C$485,$C106),"")</f>
        <v>0.45100000000000001</v>
      </c>
      <c r="AK106" s="25" t="str">
        <f>IF(ISNUMBER(AVERAGEIFS(Observed!AK$2:AK$485,Observed!$A$2:$A$485,$A106,Observed!$C$2:$C$485,$C106)),AVERAGEIFS(Observed!AK$2:AK$485,Observed!$A$2:$A$485,$A106,Observed!$C$2:$C$485,$C106),"")</f>
        <v/>
      </c>
      <c r="AL106" s="25">
        <f>IF(ISNUMBER(AVERAGEIFS(Observed!AL$2:AL$485,Observed!$A$2:$A$485,$A106,Observed!$C$2:$C$485,$C106)),AVERAGEIFS(Observed!AL$2:AL$485,Observed!$A$2:$A$485,$A106,Observed!$C$2:$C$485,$C106),"")</f>
        <v>0.16166666666666665</v>
      </c>
      <c r="AM106" s="25">
        <f>IF(ISNUMBER(AVERAGEIFS(Observed!AM$2:AM$485,Observed!$A$2:$A$485,$A106,Observed!$C$2:$C$485,$C106)),AVERAGEIFS(Observed!AM$2:AM$485,Observed!$A$2:$A$485,$A106,Observed!$C$2:$C$485,$C106),"")</f>
        <v>0</v>
      </c>
      <c r="AN106" s="25" t="str">
        <f>IF(ISNUMBER(AVERAGEIFS(Observed!AN$2:AN$485,Observed!$A$2:$A$485,$A106,Observed!$C$2:$C$485,$C106)),AVERAGEIFS(Observed!AN$2:AN$485,Observed!$A$2:$A$485,$A106,Observed!$C$2:$C$485,$C106),"")</f>
        <v/>
      </c>
      <c r="AO106" s="25">
        <f>IF(ISNUMBER(AVERAGEIFS(Observed!AO$2:AO$485,Observed!$A$2:$A$485,$A106,Observed!$C$2:$C$485,$C106)),AVERAGEIFS(Observed!AO$2:AO$485,Observed!$A$2:$A$485,$A106,Observed!$C$2:$C$485,$C106),"")</f>
        <v>0.38100000000000001</v>
      </c>
      <c r="AP106" s="25">
        <f>IF(ISNUMBER(AVERAGEIFS(Observed!AP$2:AP$485,Observed!$A$2:$A$485,$A106,Observed!$C$2:$C$485,$C106)),AVERAGEIFS(Observed!AP$2:AP$485,Observed!$A$2:$A$485,$A106,Observed!$C$2:$C$485,$C106),"")</f>
        <v>6.9999999999999993E-3</v>
      </c>
      <c r="AQ106" s="24" t="str">
        <f>IF(ISNUMBER(AVERAGEIFS(Observed!AQ$2:AQ$485,Observed!$A$2:$A$485,$A106,Observed!$C$2:$C$485,$C106)),AVERAGEIFS(Observed!AQ$2:AQ$485,Observed!$A$2:$A$485,$A106,Observed!$C$2:$C$485,$C106),"")</f>
        <v/>
      </c>
      <c r="AR106" s="25" t="str">
        <f>IF(ISNUMBER(AVERAGEIFS(Observed!AR$2:AR$485,Observed!$A$2:$A$485,$A106,Observed!$C$2:$C$485,$C106)),AVERAGEIFS(Observed!AR$2:AR$485,Observed!$A$2:$A$485,$A106,Observed!$C$2:$C$485,$C106),"")</f>
        <v/>
      </c>
      <c r="AS106" s="24" t="str">
        <f>IF(ISNUMBER(AVERAGEIFS(Observed!AS$2:AS$485,Observed!$A$2:$A$485,$A106,Observed!$C$2:$C$485,$C106)),AVERAGEIFS(Observed!AS$2:AS$485,Observed!$A$2:$A$485,$A106,Observed!$C$2:$C$485,$C106),"")</f>
        <v/>
      </c>
      <c r="AT106" s="24" t="str">
        <f>IF(ISNUMBER(AVERAGEIFS(Observed!AT$2:AT$485,Observed!$A$2:$A$485,$A106,Observed!$C$2:$C$485,$C106)),AVERAGEIFS(Observed!AT$2:AT$485,Observed!$A$2:$A$485,$A106,Observed!$C$2:$C$485,$C106),"")</f>
        <v/>
      </c>
      <c r="AU106" s="2">
        <f>COUNTIFS(Observed!$A$2:$A$485,$A106,Observed!$C$2:$C$485,$C106)</f>
        <v>3</v>
      </c>
      <c r="AV106" s="2">
        <f>COUNT(M106:AT106)</f>
        <v>8</v>
      </c>
    </row>
    <row r="107" spans="1:48" x14ac:dyDescent="0.25">
      <c r="A107" s="4" t="s">
        <v>114</v>
      </c>
      <c r="B107" t="s">
        <v>90</v>
      </c>
      <c r="C107" s="3">
        <v>41822</v>
      </c>
      <c r="D107">
        <v>1</v>
      </c>
      <c r="F107" t="s">
        <v>94</v>
      </c>
      <c r="G107" t="s">
        <v>93</v>
      </c>
      <c r="H107" s="2">
        <v>2014</v>
      </c>
      <c r="I107" s="2" t="s">
        <v>91</v>
      </c>
      <c r="J107">
        <v>1</v>
      </c>
      <c r="K107" s="2" t="s">
        <v>21</v>
      </c>
      <c r="L107" s="23">
        <f>IF(ISNUMBER(AVERAGEIFS(Observed!L$2:L$485,Observed!$A$2:$A$485,$A107,Observed!$C$2:$C$485,$C107)),AVERAGEIFS(Observed!L$2:L$485,Observed!$A$2:$A$485,$A107,Observed!$C$2:$C$485,$C107),"")</f>
        <v>4360.125404356374</v>
      </c>
      <c r="M107" s="24" t="str">
        <f>IF(ISNUMBER(AVERAGEIFS(Observed!M$2:M$485,Observed!$A$2:$A$485,$A107,Observed!$C$2:$C$485,$C107)),AVERAGEIFS(Observed!M$2:M$485,Observed!$A$2:$A$485,$A107,Observed!$C$2:$C$485,$C107),"")</f>
        <v/>
      </c>
      <c r="N107" s="24">
        <f>IF(ISNUMBER(AVERAGEIFS(Observed!N$2:N$485,Observed!$A$2:$A$485,$A107,Observed!$C$2:$C$485,$C107)),AVERAGEIFS(Observed!N$2:N$485,Observed!$A$2:$A$485,$A107,Observed!$C$2:$C$485,$C107),"")</f>
        <v>436.01333333333332</v>
      </c>
      <c r="O107" s="24">
        <f>IF(ISNUMBER(AVERAGEIFS(Observed!O$2:O$485,Observed!$A$2:$A$485,$A107,Observed!$C$2:$C$485,$C107)),AVERAGEIFS(Observed!O$2:O$485,Observed!$A$2:$A$485,$A107,Observed!$C$2:$C$485,$C107),"")</f>
        <v>436.01333333333332</v>
      </c>
      <c r="P107" s="24">
        <f>IF(ISNUMBER(AVERAGEIFS(Observed!P$2:P$485,Observed!$A$2:$A$485,$A107,Observed!$C$2:$C$485,$C107)),AVERAGEIFS(Observed!P$2:P$485,Observed!$A$2:$A$485,$A107,Observed!$C$2:$C$485,$C107),"")</f>
        <v>1017.2066666666666</v>
      </c>
      <c r="Q107" s="25" t="str">
        <f>IF(ISNUMBER(AVERAGEIFS(Observed!Q$2:Q$485,Observed!$A$2:$A$485,$A107,Observed!$C$2:$C$485,$C107)),AVERAGEIFS(Observed!Q$2:Q$485,Observed!$A$2:$A$485,$A107,Observed!$C$2:$C$485,$C107),"")</f>
        <v/>
      </c>
      <c r="R107" s="25" t="str">
        <f>IF(ISNUMBER(AVERAGEIFS(Observed!R$2:R$485,Observed!$A$2:$A$485,$A107,Observed!$C$2:$C$485,$C107)),AVERAGEIFS(Observed!R$2:R$485,Observed!$A$2:$A$485,$A107,Observed!$C$2:$C$485,$C107),"")</f>
        <v/>
      </c>
      <c r="S107" s="25" t="str">
        <f>IF(ISNUMBER(AVERAGEIFS(Observed!S$2:S$485,Observed!$A$2:$A$485,$A107,Observed!$C$2:$C$485,$C107)),AVERAGEIFS(Observed!S$2:S$485,Observed!$A$2:$A$485,$A107,Observed!$C$2:$C$485,$C107),"")</f>
        <v/>
      </c>
      <c r="T107" s="24" t="str">
        <f>IF(ISNUMBER(AVERAGEIFS(Observed!T$2:T$485,Observed!$A$2:$A$485,$A107,Observed!$C$2:$C$485,$C107)),AVERAGEIFS(Observed!T$2:T$485,Observed!$A$2:$A$485,$A107,Observed!$C$2:$C$485,$C107),"")</f>
        <v/>
      </c>
      <c r="U107" s="26" t="str">
        <f>IF(ISNUMBER(AVERAGEIFS(Observed!U$2:U$485,Observed!$A$2:$A$485,$A107,Observed!$C$2:$C$485,$C107)),AVERAGEIFS(Observed!U$2:U$485,Observed!$A$2:$A$485,$A107,Observed!$C$2:$C$485,$C107),"")</f>
        <v/>
      </c>
      <c r="V107" s="26" t="str">
        <f>IF(ISNUMBER(AVERAGEIFS(Observed!V$2:V$485,Observed!$A$2:$A$485,$A107,Observed!$C$2:$C$485,$C107)),AVERAGEIFS(Observed!V$2:V$485,Observed!$A$2:$A$485,$A107,Observed!$C$2:$C$485,$C107),"")</f>
        <v/>
      </c>
      <c r="W107" s="24" t="str">
        <f>IF(ISNUMBER(AVERAGEIFS(Observed!W$2:W$485,Observed!$A$2:$A$485,$A107,Observed!$C$2:$C$485,$C107)),AVERAGEIFS(Observed!W$2:W$485,Observed!$A$2:$A$485,$A107,Observed!$C$2:$C$485,$C107),"")</f>
        <v/>
      </c>
      <c r="X107" s="24" t="str">
        <f>IF(ISNUMBER(AVERAGEIFS(Observed!X$2:X$485,Observed!$A$2:$A$485,$A107,Observed!$C$2:$C$485,$C107)),AVERAGEIFS(Observed!X$2:X$485,Observed!$A$2:$A$485,$A107,Observed!$C$2:$C$485,$C107),"")</f>
        <v/>
      </c>
      <c r="Y107" s="24" t="str">
        <f>IF(ISNUMBER(AVERAGEIFS(Observed!Y$2:Y$485,Observed!$A$2:$A$485,$A107,Observed!$C$2:$C$485,$C107)),AVERAGEIFS(Observed!Y$2:Y$485,Observed!$A$2:$A$485,$A107,Observed!$C$2:$C$485,$C107),"")</f>
        <v/>
      </c>
      <c r="Z107" s="24" t="str">
        <f>IF(ISNUMBER(AVERAGEIFS(Observed!Z$2:Z$485,Observed!$A$2:$A$485,$A107,Observed!$C$2:$C$485,$C107)),AVERAGEIFS(Observed!Z$2:Z$485,Observed!$A$2:$A$485,$A107,Observed!$C$2:$C$485,$C107),"")</f>
        <v/>
      </c>
      <c r="AA107" s="24" t="str">
        <f>IF(ISNUMBER(AVERAGEIFS(Observed!AA$2:AA$485,Observed!$A$2:$A$485,$A107,Observed!$C$2:$C$485,$C107)),AVERAGEIFS(Observed!AA$2:AA$485,Observed!$A$2:$A$485,$A107,Observed!$C$2:$C$485,$C107),"")</f>
        <v/>
      </c>
      <c r="AB107" s="24" t="str">
        <f>IF(ISNUMBER(AVERAGEIFS(Observed!AB$2:AB$485,Observed!$A$2:$A$485,$A107,Observed!$C$2:$C$485,$C107)),AVERAGEIFS(Observed!AB$2:AB$485,Observed!$A$2:$A$485,$A107,Observed!$C$2:$C$485,$C107),"")</f>
        <v/>
      </c>
      <c r="AC107" s="24" t="str">
        <f>IF(ISNUMBER(AVERAGEIFS(Observed!AC$2:AC$485,Observed!$A$2:$A$485,$A107,Observed!$C$2:$C$485,$C107)),AVERAGEIFS(Observed!AC$2:AC$485,Observed!$A$2:$A$485,$A107,Observed!$C$2:$C$485,$C107),"")</f>
        <v/>
      </c>
      <c r="AD107" s="24" t="str">
        <f>IF(ISNUMBER(AVERAGEIFS(Observed!AD$2:AD$485,Observed!$A$2:$A$485,$A107,Observed!$C$2:$C$485,$C107)),AVERAGEIFS(Observed!AD$2:AD$485,Observed!$A$2:$A$485,$A107,Observed!$C$2:$C$485,$C107),"")</f>
        <v/>
      </c>
      <c r="AE107" s="24" t="str">
        <f>IF(ISNUMBER(AVERAGEIFS(Observed!AE$2:AE$485,Observed!$A$2:$A$485,$A107,Observed!$C$2:$C$485,$C107)),AVERAGEIFS(Observed!AE$2:AE$485,Observed!$A$2:$A$485,$A107,Observed!$C$2:$C$485,$C107),"")</f>
        <v/>
      </c>
      <c r="AF107" s="25" t="str">
        <f>IF(ISNUMBER(AVERAGEIFS(Observed!AF$2:AF$485,Observed!$A$2:$A$485,$A107,Observed!$C$2:$C$485,$C107)),AVERAGEIFS(Observed!AF$2:AF$485,Observed!$A$2:$A$485,$A107,Observed!$C$2:$C$485,$C107),"")</f>
        <v/>
      </c>
      <c r="AG107" s="25" t="str">
        <f>IF(ISNUMBER(AVERAGEIFS(Observed!AG$2:AG$485,Observed!$A$2:$A$485,$A107,Observed!$C$2:$C$485,$C107)),AVERAGEIFS(Observed!AG$2:AG$485,Observed!$A$2:$A$485,$A107,Observed!$C$2:$C$485,$C107),"")</f>
        <v/>
      </c>
      <c r="AH107" s="25" t="str">
        <f>IF(ISNUMBER(AVERAGEIFS(Observed!AH$2:AH$485,Observed!$A$2:$A$485,$A107,Observed!$C$2:$C$485,$C107)),AVERAGEIFS(Observed!AH$2:AH$485,Observed!$A$2:$A$485,$A107,Observed!$C$2:$C$485,$C107),"")</f>
        <v/>
      </c>
      <c r="AI107" s="24" t="str">
        <f>IF(ISNUMBER(AVERAGEIFS(Observed!AI$2:AI$485,Observed!$A$2:$A$485,$A107,Observed!$C$2:$C$485,$C107)),AVERAGEIFS(Observed!AI$2:AI$485,Observed!$A$2:$A$485,$A107,Observed!$C$2:$C$485,$C107),"")</f>
        <v/>
      </c>
      <c r="AJ107" s="25">
        <f>IF(ISNUMBER(AVERAGEIFS(Observed!AJ$2:AJ$485,Observed!$A$2:$A$485,$A107,Observed!$C$2:$C$485,$C107)),AVERAGEIFS(Observed!AJ$2:AJ$485,Observed!$A$2:$A$485,$A107,Observed!$C$2:$C$485,$C107),"")</f>
        <v>0.2273333333333333</v>
      </c>
      <c r="AK107" s="25" t="str">
        <f>IF(ISNUMBER(AVERAGEIFS(Observed!AK$2:AK$485,Observed!$A$2:$A$485,$A107,Observed!$C$2:$C$485,$C107)),AVERAGEIFS(Observed!AK$2:AK$485,Observed!$A$2:$A$485,$A107,Observed!$C$2:$C$485,$C107),"")</f>
        <v/>
      </c>
      <c r="AL107" s="25">
        <f>IF(ISNUMBER(AVERAGEIFS(Observed!AL$2:AL$485,Observed!$A$2:$A$485,$A107,Observed!$C$2:$C$485,$C107)),AVERAGEIFS(Observed!AL$2:AL$485,Observed!$A$2:$A$485,$A107,Observed!$C$2:$C$485,$C107),"")</f>
        <v>0.28566666666666668</v>
      </c>
      <c r="AM107" s="25">
        <f>IF(ISNUMBER(AVERAGEIFS(Observed!AM$2:AM$485,Observed!$A$2:$A$485,$A107,Observed!$C$2:$C$485,$C107)),AVERAGEIFS(Observed!AM$2:AM$485,Observed!$A$2:$A$485,$A107,Observed!$C$2:$C$485,$C107),"")</f>
        <v>0</v>
      </c>
      <c r="AN107" s="25" t="str">
        <f>IF(ISNUMBER(AVERAGEIFS(Observed!AN$2:AN$485,Observed!$A$2:$A$485,$A107,Observed!$C$2:$C$485,$C107)),AVERAGEIFS(Observed!AN$2:AN$485,Observed!$A$2:$A$485,$A107,Observed!$C$2:$C$485,$C107),"")</f>
        <v/>
      </c>
      <c r="AO107" s="25">
        <f>IF(ISNUMBER(AVERAGEIFS(Observed!AO$2:AO$485,Observed!$A$2:$A$485,$A107,Observed!$C$2:$C$485,$C107)),AVERAGEIFS(Observed!AO$2:AO$485,Observed!$A$2:$A$485,$A107,Observed!$C$2:$C$485,$C107),"")</f>
        <v>0.47499999999999992</v>
      </c>
      <c r="AP107" s="25">
        <f>IF(ISNUMBER(AVERAGEIFS(Observed!AP$2:AP$485,Observed!$A$2:$A$485,$A107,Observed!$C$2:$C$485,$C107)),AVERAGEIFS(Observed!AP$2:AP$485,Observed!$A$2:$A$485,$A107,Observed!$C$2:$C$485,$C107),"")</f>
        <v>1.1999999999999999E-2</v>
      </c>
      <c r="AQ107" s="24" t="str">
        <f>IF(ISNUMBER(AVERAGEIFS(Observed!AQ$2:AQ$485,Observed!$A$2:$A$485,$A107,Observed!$C$2:$C$485,$C107)),AVERAGEIFS(Observed!AQ$2:AQ$485,Observed!$A$2:$A$485,$A107,Observed!$C$2:$C$485,$C107),"")</f>
        <v/>
      </c>
      <c r="AR107" s="25" t="str">
        <f>IF(ISNUMBER(AVERAGEIFS(Observed!AR$2:AR$485,Observed!$A$2:$A$485,$A107,Observed!$C$2:$C$485,$C107)),AVERAGEIFS(Observed!AR$2:AR$485,Observed!$A$2:$A$485,$A107,Observed!$C$2:$C$485,$C107),"")</f>
        <v/>
      </c>
      <c r="AS107" s="24" t="str">
        <f>IF(ISNUMBER(AVERAGEIFS(Observed!AS$2:AS$485,Observed!$A$2:$A$485,$A107,Observed!$C$2:$C$485,$C107)),AVERAGEIFS(Observed!AS$2:AS$485,Observed!$A$2:$A$485,$A107,Observed!$C$2:$C$485,$C107),"")</f>
        <v/>
      </c>
      <c r="AT107" s="24" t="str">
        <f>IF(ISNUMBER(AVERAGEIFS(Observed!AT$2:AT$485,Observed!$A$2:$A$485,$A107,Observed!$C$2:$C$485,$C107)),AVERAGEIFS(Observed!AT$2:AT$485,Observed!$A$2:$A$485,$A107,Observed!$C$2:$C$485,$C107),"")</f>
        <v/>
      </c>
      <c r="AU107" s="2">
        <f>COUNTIFS(Observed!$A$2:$A$485,$A107,Observed!$C$2:$C$485,$C107)</f>
        <v>3</v>
      </c>
      <c r="AV107" s="2">
        <f>COUNT(M107:AT107)</f>
        <v>8</v>
      </c>
    </row>
    <row r="108" spans="1:48" x14ac:dyDescent="0.25">
      <c r="A108" s="4" t="s">
        <v>114</v>
      </c>
      <c r="B108" t="s">
        <v>90</v>
      </c>
      <c r="C108" s="3">
        <v>41871</v>
      </c>
      <c r="D108">
        <v>1</v>
      </c>
      <c r="F108" t="s">
        <v>94</v>
      </c>
      <c r="G108" t="s">
        <v>93</v>
      </c>
      <c r="H108" s="2">
        <v>2014</v>
      </c>
      <c r="I108" s="2" t="s">
        <v>91</v>
      </c>
      <c r="J108">
        <v>1</v>
      </c>
      <c r="K108" s="2" t="s">
        <v>21</v>
      </c>
      <c r="L108" s="23">
        <f>IF(ISNUMBER(AVERAGEIFS(Observed!L$2:L$485,Observed!$A$2:$A$485,$A108,Observed!$C$2:$C$485,$C108)),AVERAGEIFS(Observed!L$2:L$485,Observed!$A$2:$A$485,$A108,Observed!$C$2:$C$485,$C108),"")</f>
        <v>4546.0514911499595</v>
      </c>
      <c r="M108" s="24" t="str">
        <f>IF(ISNUMBER(AVERAGEIFS(Observed!M$2:M$485,Observed!$A$2:$A$485,$A108,Observed!$C$2:$C$485,$C108)),AVERAGEIFS(Observed!M$2:M$485,Observed!$A$2:$A$485,$A108,Observed!$C$2:$C$485,$C108),"")</f>
        <v/>
      </c>
      <c r="N108" s="24">
        <f>IF(ISNUMBER(AVERAGEIFS(Observed!N$2:N$485,Observed!$A$2:$A$485,$A108,Observed!$C$2:$C$485,$C108)),AVERAGEIFS(Observed!N$2:N$485,Observed!$A$2:$A$485,$A108,Observed!$C$2:$C$485,$C108),"")</f>
        <v>454.6033333333333</v>
      </c>
      <c r="O108" s="24">
        <f>IF(ISNUMBER(AVERAGEIFS(Observed!O$2:O$485,Observed!$A$2:$A$485,$A108,Observed!$C$2:$C$485,$C108)),AVERAGEIFS(Observed!O$2:O$485,Observed!$A$2:$A$485,$A108,Observed!$C$2:$C$485,$C108),"")</f>
        <v>454.6033333333333</v>
      </c>
      <c r="P108" s="24">
        <f>IF(ISNUMBER(AVERAGEIFS(Observed!P$2:P$485,Observed!$A$2:$A$485,$A108,Observed!$C$2:$C$485,$C108)),AVERAGEIFS(Observed!P$2:P$485,Observed!$A$2:$A$485,$A108,Observed!$C$2:$C$485,$C108),"")</f>
        <v>1471.8100000000002</v>
      </c>
      <c r="Q108" s="25" t="str">
        <f>IF(ISNUMBER(AVERAGEIFS(Observed!Q$2:Q$485,Observed!$A$2:$A$485,$A108,Observed!$C$2:$C$485,$C108)),AVERAGEIFS(Observed!Q$2:Q$485,Observed!$A$2:$A$485,$A108,Observed!$C$2:$C$485,$C108),"")</f>
        <v/>
      </c>
      <c r="R108" s="25" t="str">
        <f>IF(ISNUMBER(AVERAGEIFS(Observed!R$2:R$485,Observed!$A$2:$A$485,$A108,Observed!$C$2:$C$485,$C108)),AVERAGEIFS(Observed!R$2:R$485,Observed!$A$2:$A$485,$A108,Observed!$C$2:$C$485,$C108),"")</f>
        <v/>
      </c>
      <c r="S108" s="25" t="str">
        <f>IF(ISNUMBER(AVERAGEIFS(Observed!S$2:S$485,Observed!$A$2:$A$485,$A108,Observed!$C$2:$C$485,$C108)),AVERAGEIFS(Observed!S$2:S$485,Observed!$A$2:$A$485,$A108,Observed!$C$2:$C$485,$C108),"")</f>
        <v/>
      </c>
      <c r="T108" s="24" t="str">
        <f>IF(ISNUMBER(AVERAGEIFS(Observed!T$2:T$485,Observed!$A$2:$A$485,$A108,Observed!$C$2:$C$485,$C108)),AVERAGEIFS(Observed!T$2:T$485,Observed!$A$2:$A$485,$A108,Observed!$C$2:$C$485,$C108),"")</f>
        <v/>
      </c>
      <c r="U108" s="26" t="str">
        <f>IF(ISNUMBER(AVERAGEIFS(Observed!U$2:U$485,Observed!$A$2:$A$485,$A108,Observed!$C$2:$C$485,$C108)),AVERAGEIFS(Observed!U$2:U$485,Observed!$A$2:$A$485,$A108,Observed!$C$2:$C$485,$C108),"")</f>
        <v/>
      </c>
      <c r="V108" s="26" t="str">
        <f>IF(ISNUMBER(AVERAGEIFS(Observed!V$2:V$485,Observed!$A$2:$A$485,$A108,Observed!$C$2:$C$485,$C108)),AVERAGEIFS(Observed!V$2:V$485,Observed!$A$2:$A$485,$A108,Observed!$C$2:$C$485,$C108),"")</f>
        <v/>
      </c>
      <c r="W108" s="24" t="str">
        <f>IF(ISNUMBER(AVERAGEIFS(Observed!W$2:W$485,Observed!$A$2:$A$485,$A108,Observed!$C$2:$C$485,$C108)),AVERAGEIFS(Observed!W$2:W$485,Observed!$A$2:$A$485,$A108,Observed!$C$2:$C$485,$C108),"")</f>
        <v/>
      </c>
      <c r="X108" s="24" t="str">
        <f>IF(ISNUMBER(AVERAGEIFS(Observed!X$2:X$485,Observed!$A$2:$A$485,$A108,Observed!$C$2:$C$485,$C108)),AVERAGEIFS(Observed!X$2:X$485,Observed!$A$2:$A$485,$A108,Observed!$C$2:$C$485,$C108),"")</f>
        <v/>
      </c>
      <c r="Y108" s="24" t="str">
        <f>IF(ISNUMBER(AVERAGEIFS(Observed!Y$2:Y$485,Observed!$A$2:$A$485,$A108,Observed!$C$2:$C$485,$C108)),AVERAGEIFS(Observed!Y$2:Y$485,Observed!$A$2:$A$485,$A108,Observed!$C$2:$C$485,$C108),"")</f>
        <v/>
      </c>
      <c r="Z108" s="24" t="str">
        <f>IF(ISNUMBER(AVERAGEIFS(Observed!Z$2:Z$485,Observed!$A$2:$A$485,$A108,Observed!$C$2:$C$485,$C108)),AVERAGEIFS(Observed!Z$2:Z$485,Observed!$A$2:$A$485,$A108,Observed!$C$2:$C$485,$C108),"")</f>
        <v/>
      </c>
      <c r="AA108" s="24" t="str">
        <f>IF(ISNUMBER(AVERAGEIFS(Observed!AA$2:AA$485,Observed!$A$2:$A$485,$A108,Observed!$C$2:$C$485,$C108)),AVERAGEIFS(Observed!AA$2:AA$485,Observed!$A$2:$A$485,$A108,Observed!$C$2:$C$485,$C108),"")</f>
        <v/>
      </c>
      <c r="AB108" s="24" t="str">
        <f>IF(ISNUMBER(AVERAGEIFS(Observed!AB$2:AB$485,Observed!$A$2:$A$485,$A108,Observed!$C$2:$C$485,$C108)),AVERAGEIFS(Observed!AB$2:AB$485,Observed!$A$2:$A$485,$A108,Observed!$C$2:$C$485,$C108),"")</f>
        <v/>
      </c>
      <c r="AC108" s="24" t="str">
        <f>IF(ISNUMBER(AVERAGEIFS(Observed!AC$2:AC$485,Observed!$A$2:$A$485,$A108,Observed!$C$2:$C$485,$C108)),AVERAGEIFS(Observed!AC$2:AC$485,Observed!$A$2:$A$485,$A108,Observed!$C$2:$C$485,$C108),"")</f>
        <v/>
      </c>
      <c r="AD108" s="24" t="str">
        <f>IF(ISNUMBER(AVERAGEIFS(Observed!AD$2:AD$485,Observed!$A$2:$A$485,$A108,Observed!$C$2:$C$485,$C108)),AVERAGEIFS(Observed!AD$2:AD$485,Observed!$A$2:$A$485,$A108,Observed!$C$2:$C$485,$C108),"")</f>
        <v/>
      </c>
      <c r="AE108" s="24" t="str">
        <f>IF(ISNUMBER(AVERAGEIFS(Observed!AE$2:AE$485,Observed!$A$2:$A$485,$A108,Observed!$C$2:$C$485,$C108)),AVERAGEIFS(Observed!AE$2:AE$485,Observed!$A$2:$A$485,$A108,Observed!$C$2:$C$485,$C108),"")</f>
        <v/>
      </c>
      <c r="AF108" s="25" t="str">
        <f>IF(ISNUMBER(AVERAGEIFS(Observed!AF$2:AF$485,Observed!$A$2:$A$485,$A108,Observed!$C$2:$C$485,$C108)),AVERAGEIFS(Observed!AF$2:AF$485,Observed!$A$2:$A$485,$A108,Observed!$C$2:$C$485,$C108),"")</f>
        <v/>
      </c>
      <c r="AG108" s="25" t="str">
        <f>IF(ISNUMBER(AVERAGEIFS(Observed!AG$2:AG$485,Observed!$A$2:$A$485,$A108,Observed!$C$2:$C$485,$C108)),AVERAGEIFS(Observed!AG$2:AG$485,Observed!$A$2:$A$485,$A108,Observed!$C$2:$C$485,$C108),"")</f>
        <v/>
      </c>
      <c r="AH108" s="25" t="str">
        <f>IF(ISNUMBER(AVERAGEIFS(Observed!AH$2:AH$485,Observed!$A$2:$A$485,$A108,Observed!$C$2:$C$485,$C108)),AVERAGEIFS(Observed!AH$2:AH$485,Observed!$A$2:$A$485,$A108,Observed!$C$2:$C$485,$C108),"")</f>
        <v/>
      </c>
      <c r="AI108" s="24" t="str">
        <f>IF(ISNUMBER(AVERAGEIFS(Observed!AI$2:AI$485,Observed!$A$2:$A$485,$A108,Observed!$C$2:$C$485,$C108)),AVERAGEIFS(Observed!AI$2:AI$485,Observed!$A$2:$A$485,$A108,Observed!$C$2:$C$485,$C108),"")</f>
        <v/>
      </c>
      <c r="AJ108" s="25">
        <f>IF(ISNUMBER(AVERAGEIFS(Observed!AJ$2:AJ$485,Observed!$A$2:$A$485,$A108,Observed!$C$2:$C$485,$C108)),AVERAGEIFS(Observed!AJ$2:AJ$485,Observed!$A$2:$A$485,$A108,Observed!$C$2:$C$485,$C108),"")</f>
        <v>3.0666666666666665E-2</v>
      </c>
      <c r="AK108" s="25" t="str">
        <f>IF(ISNUMBER(AVERAGEIFS(Observed!AK$2:AK$485,Observed!$A$2:$A$485,$A108,Observed!$C$2:$C$485,$C108)),AVERAGEIFS(Observed!AK$2:AK$485,Observed!$A$2:$A$485,$A108,Observed!$C$2:$C$485,$C108),"")</f>
        <v/>
      </c>
      <c r="AL108" s="25">
        <f>IF(ISNUMBER(AVERAGEIFS(Observed!AL$2:AL$485,Observed!$A$2:$A$485,$A108,Observed!$C$2:$C$485,$C108)),AVERAGEIFS(Observed!AL$2:AL$485,Observed!$A$2:$A$485,$A108,Observed!$C$2:$C$485,$C108),"")</f>
        <v>0.40366666666666667</v>
      </c>
      <c r="AM108" s="25">
        <f>IF(ISNUMBER(AVERAGEIFS(Observed!AM$2:AM$485,Observed!$A$2:$A$485,$A108,Observed!$C$2:$C$485,$C108)),AVERAGEIFS(Observed!AM$2:AM$485,Observed!$A$2:$A$485,$A108,Observed!$C$2:$C$485,$C108),"")</f>
        <v>0</v>
      </c>
      <c r="AN108" s="25" t="str">
        <f>IF(ISNUMBER(AVERAGEIFS(Observed!AN$2:AN$485,Observed!$A$2:$A$485,$A108,Observed!$C$2:$C$485,$C108)),AVERAGEIFS(Observed!AN$2:AN$485,Observed!$A$2:$A$485,$A108,Observed!$C$2:$C$485,$C108),"")</f>
        <v/>
      </c>
      <c r="AO108" s="25">
        <f>IF(ISNUMBER(AVERAGEIFS(Observed!AO$2:AO$485,Observed!$A$2:$A$485,$A108,Observed!$C$2:$C$485,$C108)),AVERAGEIFS(Observed!AO$2:AO$485,Observed!$A$2:$A$485,$A108,Observed!$C$2:$C$485,$C108),"")</f>
        <v>0.55833333333333346</v>
      </c>
      <c r="AP108" s="25">
        <f>IF(ISNUMBER(AVERAGEIFS(Observed!AP$2:AP$485,Observed!$A$2:$A$485,$A108,Observed!$C$2:$C$485,$C108)),AVERAGEIFS(Observed!AP$2:AP$485,Observed!$A$2:$A$485,$A108,Observed!$C$2:$C$485,$C108),"")</f>
        <v>7.3333333333333332E-3</v>
      </c>
      <c r="AQ108" s="24" t="str">
        <f>IF(ISNUMBER(AVERAGEIFS(Observed!AQ$2:AQ$485,Observed!$A$2:$A$485,$A108,Observed!$C$2:$C$485,$C108)),AVERAGEIFS(Observed!AQ$2:AQ$485,Observed!$A$2:$A$485,$A108,Observed!$C$2:$C$485,$C108),"")</f>
        <v/>
      </c>
      <c r="AR108" s="25" t="str">
        <f>IF(ISNUMBER(AVERAGEIFS(Observed!AR$2:AR$485,Observed!$A$2:$A$485,$A108,Observed!$C$2:$C$485,$C108)),AVERAGEIFS(Observed!AR$2:AR$485,Observed!$A$2:$A$485,$A108,Observed!$C$2:$C$485,$C108),"")</f>
        <v/>
      </c>
      <c r="AS108" s="24" t="str">
        <f>IF(ISNUMBER(AVERAGEIFS(Observed!AS$2:AS$485,Observed!$A$2:$A$485,$A108,Observed!$C$2:$C$485,$C108)),AVERAGEIFS(Observed!AS$2:AS$485,Observed!$A$2:$A$485,$A108,Observed!$C$2:$C$485,$C108),"")</f>
        <v/>
      </c>
      <c r="AT108" s="24" t="str">
        <f>IF(ISNUMBER(AVERAGEIFS(Observed!AT$2:AT$485,Observed!$A$2:$A$485,$A108,Observed!$C$2:$C$485,$C108)),AVERAGEIFS(Observed!AT$2:AT$485,Observed!$A$2:$A$485,$A108,Observed!$C$2:$C$485,$C108),"")</f>
        <v/>
      </c>
      <c r="AU108" s="2">
        <f>COUNTIFS(Observed!$A$2:$A$485,$A108,Observed!$C$2:$C$485,$C108)</f>
        <v>3</v>
      </c>
      <c r="AV108" s="2">
        <f>COUNT(M108:AT108)</f>
        <v>8</v>
      </c>
    </row>
    <row r="109" spans="1:48" x14ac:dyDescent="0.25">
      <c r="A109" s="4" t="s">
        <v>114</v>
      </c>
      <c r="B109" t="s">
        <v>90</v>
      </c>
      <c r="C109" s="3">
        <v>41918</v>
      </c>
      <c r="D109">
        <v>1</v>
      </c>
      <c r="F109" t="s">
        <v>94</v>
      </c>
      <c r="G109" t="s">
        <v>93</v>
      </c>
      <c r="H109" s="2">
        <v>2014</v>
      </c>
      <c r="I109" s="2" t="s">
        <v>91</v>
      </c>
      <c r="J109">
        <v>1</v>
      </c>
      <c r="K109" s="2" t="s">
        <v>21</v>
      </c>
      <c r="L109" s="23">
        <f>IF(ISNUMBER(AVERAGEIFS(Observed!L$2:L$485,Observed!$A$2:$A$485,$A109,Observed!$C$2:$C$485,$C109)),AVERAGEIFS(Observed!L$2:L$485,Observed!$A$2:$A$485,$A109,Observed!$C$2:$C$485,$C109),"")</f>
        <v>1579.758715132326</v>
      </c>
      <c r="M109" s="24" t="str">
        <f>IF(ISNUMBER(AVERAGEIFS(Observed!M$2:M$485,Observed!$A$2:$A$485,$A109,Observed!$C$2:$C$485,$C109)),AVERAGEIFS(Observed!M$2:M$485,Observed!$A$2:$A$485,$A109,Observed!$C$2:$C$485,$C109),"")</f>
        <v/>
      </c>
      <c r="N109" s="24">
        <f>IF(ISNUMBER(AVERAGEIFS(Observed!N$2:N$485,Observed!$A$2:$A$485,$A109,Observed!$C$2:$C$485,$C109)),AVERAGEIFS(Observed!N$2:N$485,Observed!$A$2:$A$485,$A109,Observed!$C$2:$C$485,$C109),"")</f>
        <v>157.97333333333333</v>
      </c>
      <c r="O109" s="24">
        <f>IF(ISNUMBER(AVERAGEIFS(Observed!O$2:O$485,Observed!$A$2:$A$485,$A109,Observed!$C$2:$C$485,$C109)),AVERAGEIFS(Observed!O$2:O$485,Observed!$A$2:$A$485,$A109,Observed!$C$2:$C$485,$C109),"")</f>
        <v>157.97333333333333</v>
      </c>
      <c r="P109" s="24">
        <f>IF(ISNUMBER(AVERAGEIFS(Observed!P$2:P$485,Observed!$A$2:$A$485,$A109,Observed!$C$2:$C$485,$C109)),AVERAGEIFS(Observed!P$2:P$485,Observed!$A$2:$A$485,$A109,Observed!$C$2:$C$485,$C109),"")</f>
        <v>1629.7833333333335</v>
      </c>
      <c r="Q109" s="25" t="str">
        <f>IF(ISNUMBER(AVERAGEIFS(Observed!Q$2:Q$485,Observed!$A$2:$A$485,$A109,Observed!$C$2:$C$485,$C109)),AVERAGEIFS(Observed!Q$2:Q$485,Observed!$A$2:$A$485,$A109,Observed!$C$2:$C$485,$C109),"")</f>
        <v/>
      </c>
      <c r="R109" s="25" t="str">
        <f>IF(ISNUMBER(AVERAGEIFS(Observed!R$2:R$485,Observed!$A$2:$A$485,$A109,Observed!$C$2:$C$485,$C109)),AVERAGEIFS(Observed!R$2:R$485,Observed!$A$2:$A$485,$A109,Observed!$C$2:$C$485,$C109),"")</f>
        <v/>
      </c>
      <c r="S109" s="25" t="str">
        <f>IF(ISNUMBER(AVERAGEIFS(Observed!S$2:S$485,Observed!$A$2:$A$485,$A109,Observed!$C$2:$C$485,$C109)),AVERAGEIFS(Observed!S$2:S$485,Observed!$A$2:$A$485,$A109,Observed!$C$2:$C$485,$C109),"")</f>
        <v/>
      </c>
      <c r="T109" s="24" t="str">
        <f>IF(ISNUMBER(AVERAGEIFS(Observed!T$2:T$485,Observed!$A$2:$A$485,$A109,Observed!$C$2:$C$485,$C109)),AVERAGEIFS(Observed!T$2:T$485,Observed!$A$2:$A$485,$A109,Observed!$C$2:$C$485,$C109),"")</f>
        <v/>
      </c>
      <c r="U109" s="26" t="str">
        <f>IF(ISNUMBER(AVERAGEIFS(Observed!U$2:U$485,Observed!$A$2:$A$485,$A109,Observed!$C$2:$C$485,$C109)),AVERAGEIFS(Observed!U$2:U$485,Observed!$A$2:$A$485,$A109,Observed!$C$2:$C$485,$C109),"")</f>
        <v/>
      </c>
      <c r="V109" s="26" t="str">
        <f>IF(ISNUMBER(AVERAGEIFS(Observed!V$2:V$485,Observed!$A$2:$A$485,$A109,Observed!$C$2:$C$485,$C109)),AVERAGEIFS(Observed!V$2:V$485,Observed!$A$2:$A$485,$A109,Observed!$C$2:$C$485,$C109),"")</f>
        <v/>
      </c>
      <c r="W109" s="24" t="str">
        <f>IF(ISNUMBER(AVERAGEIFS(Observed!W$2:W$485,Observed!$A$2:$A$485,$A109,Observed!$C$2:$C$485,$C109)),AVERAGEIFS(Observed!W$2:W$485,Observed!$A$2:$A$485,$A109,Observed!$C$2:$C$485,$C109),"")</f>
        <v/>
      </c>
      <c r="X109" s="24" t="str">
        <f>IF(ISNUMBER(AVERAGEIFS(Observed!X$2:X$485,Observed!$A$2:$A$485,$A109,Observed!$C$2:$C$485,$C109)),AVERAGEIFS(Observed!X$2:X$485,Observed!$A$2:$A$485,$A109,Observed!$C$2:$C$485,$C109),"")</f>
        <v/>
      </c>
      <c r="Y109" s="24" t="str">
        <f>IF(ISNUMBER(AVERAGEIFS(Observed!Y$2:Y$485,Observed!$A$2:$A$485,$A109,Observed!$C$2:$C$485,$C109)),AVERAGEIFS(Observed!Y$2:Y$485,Observed!$A$2:$A$485,$A109,Observed!$C$2:$C$485,$C109),"")</f>
        <v/>
      </c>
      <c r="Z109" s="24" t="str">
        <f>IF(ISNUMBER(AVERAGEIFS(Observed!Z$2:Z$485,Observed!$A$2:$A$485,$A109,Observed!$C$2:$C$485,$C109)),AVERAGEIFS(Observed!Z$2:Z$485,Observed!$A$2:$A$485,$A109,Observed!$C$2:$C$485,$C109),"")</f>
        <v/>
      </c>
      <c r="AA109" s="24" t="str">
        <f>IF(ISNUMBER(AVERAGEIFS(Observed!AA$2:AA$485,Observed!$A$2:$A$485,$A109,Observed!$C$2:$C$485,$C109)),AVERAGEIFS(Observed!AA$2:AA$485,Observed!$A$2:$A$485,$A109,Observed!$C$2:$C$485,$C109),"")</f>
        <v/>
      </c>
      <c r="AB109" s="24" t="str">
        <f>IF(ISNUMBER(AVERAGEIFS(Observed!AB$2:AB$485,Observed!$A$2:$A$485,$A109,Observed!$C$2:$C$485,$C109)),AVERAGEIFS(Observed!AB$2:AB$485,Observed!$A$2:$A$485,$A109,Observed!$C$2:$C$485,$C109),"")</f>
        <v/>
      </c>
      <c r="AC109" s="24" t="str">
        <f>IF(ISNUMBER(AVERAGEIFS(Observed!AC$2:AC$485,Observed!$A$2:$A$485,$A109,Observed!$C$2:$C$485,$C109)),AVERAGEIFS(Observed!AC$2:AC$485,Observed!$A$2:$A$485,$A109,Observed!$C$2:$C$485,$C109),"")</f>
        <v/>
      </c>
      <c r="AD109" s="24" t="str">
        <f>IF(ISNUMBER(AVERAGEIFS(Observed!AD$2:AD$485,Observed!$A$2:$A$485,$A109,Observed!$C$2:$C$485,$C109)),AVERAGEIFS(Observed!AD$2:AD$485,Observed!$A$2:$A$485,$A109,Observed!$C$2:$C$485,$C109),"")</f>
        <v/>
      </c>
      <c r="AE109" s="24" t="str">
        <f>IF(ISNUMBER(AVERAGEIFS(Observed!AE$2:AE$485,Observed!$A$2:$A$485,$A109,Observed!$C$2:$C$485,$C109)),AVERAGEIFS(Observed!AE$2:AE$485,Observed!$A$2:$A$485,$A109,Observed!$C$2:$C$485,$C109),"")</f>
        <v/>
      </c>
      <c r="AF109" s="25" t="str">
        <f>IF(ISNUMBER(AVERAGEIFS(Observed!AF$2:AF$485,Observed!$A$2:$A$485,$A109,Observed!$C$2:$C$485,$C109)),AVERAGEIFS(Observed!AF$2:AF$485,Observed!$A$2:$A$485,$A109,Observed!$C$2:$C$485,$C109),"")</f>
        <v/>
      </c>
      <c r="AG109" s="25" t="str">
        <f>IF(ISNUMBER(AVERAGEIFS(Observed!AG$2:AG$485,Observed!$A$2:$A$485,$A109,Observed!$C$2:$C$485,$C109)),AVERAGEIFS(Observed!AG$2:AG$485,Observed!$A$2:$A$485,$A109,Observed!$C$2:$C$485,$C109),"")</f>
        <v/>
      </c>
      <c r="AH109" s="25" t="str">
        <f>IF(ISNUMBER(AVERAGEIFS(Observed!AH$2:AH$485,Observed!$A$2:$A$485,$A109,Observed!$C$2:$C$485,$C109)),AVERAGEIFS(Observed!AH$2:AH$485,Observed!$A$2:$A$485,$A109,Observed!$C$2:$C$485,$C109),"")</f>
        <v/>
      </c>
      <c r="AI109" s="24" t="str">
        <f>IF(ISNUMBER(AVERAGEIFS(Observed!AI$2:AI$485,Observed!$A$2:$A$485,$A109,Observed!$C$2:$C$485,$C109)),AVERAGEIFS(Observed!AI$2:AI$485,Observed!$A$2:$A$485,$A109,Observed!$C$2:$C$485,$C109),"")</f>
        <v/>
      </c>
      <c r="AJ109" s="25">
        <f>IF(ISNUMBER(AVERAGEIFS(Observed!AJ$2:AJ$485,Observed!$A$2:$A$485,$A109,Observed!$C$2:$C$485,$C109)),AVERAGEIFS(Observed!AJ$2:AJ$485,Observed!$A$2:$A$485,$A109,Observed!$C$2:$C$485,$C109),"")</f>
        <v>0.23466666666666666</v>
      </c>
      <c r="AK109" s="25" t="str">
        <f>IF(ISNUMBER(AVERAGEIFS(Observed!AK$2:AK$485,Observed!$A$2:$A$485,$A109,Observed!$C$2:$C$485,$C109)),AVERAGEIFS(Observed!AK$2:AK$485,Observed!$A$2:$A$485,$A109,Observed!$C$2:$C$485,$C109),"")</f>
        <v/>
      </c>
      <c r="AL109" s="25">
        <f>IF(ISNUMBER(AVERAGEIFS(Observed!AL$2:AL$485,Observed!$A$2:$A$485,$A109,Observed!$C$2:$C$485,$C109)),AVERAGEIFS(Observed!AL$2:AL$485,Observed!$A$2:$A$485,$A109,Observed!$C$2:$C$485,$C109),"")</f>
        <v>0.33633333333333332</v>
      </c>
      <c r="AM109" s="25">
        <f>IF(ISNUMBER(AVERAGEIFS(Observed!AM$2:AM$485,Observed!$A$2:$A$485,$A109,Observed!$C$2:$C$485,$C109)),AVERAGEIFS(Observed!AM$2:AM$485,Observed!$A$2:$A$485,$A109,Observed!$C$2:$C$485,$C109),"")</f>
        <v>0</v>
      </c>
      <c r="AN109" s="25" t="str">
        <f>IF(ISNUMBER(AVERAGEIFS(Observed!AN$2:AN$485,Observed!$A$2:$A$485,$A109,Observed!$C$2:$C$485,$C109)),AVERAGEIFS(Observed!AN$2:AN$485,Observed!$A$2:$A$485,$A109,Observed!$C$2:$C$485,$C109),"")</f>
        <v/>
      </c>
      <c r="AO109" s="25">
        <f>IF(ISNUMBER(AVERAGEIFS(Observed!AO$2:AO$485,Observed!$A$2:$A$485,$A109,Observed!$C$2:$C$485,$C109)),AVERAGEIFS(Observed!AO$2:AO$485,Observed!$A$2:$A$485,$A109,Observed!$C$2:$C$485,$C109),"")</f>
        <v>0.377</v>
      </c>
      <c r="AP109" s="25">
        <f>IF(ISNUMBER(AVERAGEIFS(Observed!AP$2:AP$485,Observed!$A$2:$A$485,$A109,Observed!$C$2:$C$485,$C109)),AVERAGEIFS(Observed!AP$2:AP$485,Observed!$A$2:$A$485,$A109,Observed!$C$2:$C$485,$C109),"")</f>
        <v>5.1999999999999998E-2</v>
      </c>
      <c r="AQ109" s="24" t="str">
        <f>IF(ISNUMBER(AVERAGEIFS(Observed!AQ$2:AQ$485,Observed!$A$2:$A$485,$A109,Observed!$C$2:$C$485,$C109)),AVERAGEIFS(Observed!AQ$2:AQ$485,Observed!$A$2:$A$485,$A109,Observed!$C$2:$C$485,$C109),"")</f>
        <v/>
      </c>
      <c r="AR109" s="25" t="str">
        <f>IF(ISNUMBER(AVERAGEIFS(Observed!AR$2:AR$485,Observed!$A$2:$A$485,$A109,Observed!$C$2:$C$485,$C109)),AVERAGEIFS(Observed!AR$2:AR$485,Observed!$A$2:$A$485,$A109,Observed!$C$2:$C$485,$C109),"")</f>
        <v/>
      </c>
      <c r="AS109" s="24" t="str">
        <f>IF(ISNUMBER(AVERAGEIFS(Observed!AS$2:AS$485,Observed!$A$2:$A$485,$A109,Observed!$C$2:$C$485,$C109)),AVERAGEIFS(Observed!AS$2:AS$485,Observed!$A$2:$A$485,$A109,Observed!$C$2:$C$485,$C109),"")</f>
        <v/>
      </c>
      <c r="AT109" s="24" t="str">
        <f>IF(ISNUMBER(AVERAGEIFS(Observed!AT$2:AT$485,Observed!$A$2:$A$485,$A109,Observed!$C$2:$C$485,$C109)),AVERAGEIFS(Observed!AT$2:AT$485,Observed!$A$2:$A$485,$A109,Observed!$C$2:$C$485,$C109),"")</f>
        <v/>
      </c>
      <c r="AU109" s="2">
        <f>COUNTIFS(Observed!$A$2:$A$485,$A109,Observed!$C$2:$C$485,$C109)</f>
        <v>3</v>
      </c>
      <c r="AV109" s="2">
        <f>COUNT(M109:AT109)</f>
        <v>8</v>
      </c>
    </row>
    <row r="110" spans="1:48" x14ac:dyDescent="0.25">
      <c r="A110" s="4" t="s">
        <v>114</v>
      </c>
      <c r="B110" t="s">
        <v>90</v>
      </c>
      <c r="C110" s="3">
        <v>42156</v>
      </c>
      <c r="D110">
        <v>1</v>
      </c>
      <c r="F110" t="s">
        <v>94</v>
      </c>
      <c r="G110" t="s">
        <v>93</v>
      </c>
      <c r="H110" s="2">
        <v>2015</v>
      </c>
      <c r="I110" s="2" t="s">
        <v>91</v>
      </c>
      <c r="J110">
        <v>1</v>
      </c>
      <c r="K110" s="2" t="s">
        <v>21</v>
      </c>
      <c r="L110" s="23">
        <f>IF(ISNUMBER(AVERAGEIFS(Observed!L$2:L$485,Observed!$A$2:$A$485,$A110,Observed!$C$2:$C$485,$C110)),AVERAGEIFS(Observed!L$2:L$485,Observed!$A$2:$A$485,$A110,Observed!$C$2:$C$485,$C110),"")</f>
        <v>4358.3348320329087</v>
      </c>
      <c r="M110" s="24" t="str">
        <f>IF(ISNUMBER(AVERAGEIFS(Observed!M$2:M$485,Observed!$A$2:$A$485,$A110,Observed!$C$2:$C$485,$C110)),AVERAGEIFS(Observed!M$2:M$485,Observed!$A$2:$A$485,$A110,Observed!$C$2:$C$485,$C110),"")</f>
        <v/>
      </c>
      <c r="N110" s="24">
        <f>IF(ISNUMBER(AVERAGEIFS(Observed!N$2:N$485,Observed!$A$2:$A$485,$A110,Observed!$C$2:$C$485,$C110)),AVERAGEIFS(Observed!N$2:N$485,Observed!$A$2:$A$485,$A110,Observed!$C$2:$C$485,$C110),"")</f>
        <v>435.83333333333331</v>
      </c>
      <c r="O110" s="24">
        <f>IF(ISNUMBER(AVERAGEIFS(Observed!O$2:O$485,Observed!$A$2:$A$485,$A110,Observed!$C$2:$C$485,$C110)),AVERAGEIFS(Observed!O$2:O$485,Observed!$A$2:$A$485,$A110,Observed!$C$2:$C$485,$C110),"")</f>
        <v>435.83333333333331</v>
      </c>
      <c r="P110" s="24">
        <f>IF(ISNUMBER(AVERAGEIFS(Observed!P$2:P$485,Observed!$A$2:$A$485,$A110,Observed!$C$2:$C$485,$C110)),AVERAGEIFS(Observed!P$2:P$485,Observed!$A$2:$A$485,$A110,Observed!$C$2:$C$485,$C110),"")</f>
        <v>435.83333333333331</v>
      </c>
      <c r="Q110" s="25" t="str">
        <f>IF(ISNUMBER(AVERAGEIFS(Observed!Q$2:Q$485,Observed!$A$2:$A$485,$A110,Observed!$C$2:$C$485,$C110)),AVERAGEIFS(Observed!Q$2:Q$485,Observed!$A$2:$A$485,$A110,Observed!$C$2:$C$485,$C110),"")</f>
        <v/>
      </c>
      <c r="R110" s="25" t="str">
        <f>IF(ISNUMBER(AVERAGEIFS(Observed!R$2:R$485,Observed!$A$2:$A$485,$A110,Observed!$C$2:$C$485,$C110)),AVERAGEIFS(Observed!R$2:R$485,Observed!$A$2:$A$485,$A110,Observed!$C$2:$C$485,$C110),"")</f>
        <v/>
      </c>
      <c r="S110" s="25" t="str">
        <f>IF(ISNUMBER(AVERAGEIFS(Observed!S$2:S$485,Observed!$A$2:$A$485,$A110,Observed!$C$2:$C$485,$C110)),AVERAGEIFS(Observed!S$2:S$485,Observed!$A$2:$A$485,$A110,Observed!$C$2:$C$485,$C110),"")</f>
        <v/>
      </c>
      <c r="T110" s="24" t="str">
        <f>IF(ISNUMBER(AVERAGEIFS(Observed!T$2:T$485,Observed!$A$2:$A$485,$A110,Observed!$C$2:$C$485,$C110)),AVERAGEIFS(Observed!T$2:T$485,Observed!$A$2:$A$485,$A110,Observed!$C$2:$C$485,$C110),"")</f>
        <v/>
      </c>
      <c r="U110" s="26" t="str">
        <f>IF(ISNUMBER(AVERAGEIFS(Observed!U$2:U$485,Observed!$A$2:$A$485,$A110,Observed!$C$2:$C$485,$C110)),AVERAGEIFS(Observed!U$2:U$485,Observed!$A$2:$A$485,$A110,Observed!$C$2:$C$485,$C110),"")</f>
        <v/>
      </c>
      <c r="V110" s="26" t="str">
        <f>IF(ISNUMBER(AVERAGEIFS(Observed!V$2:V$485,Observed!$A$2:$A$485,$A110,Observed!$C$2:$C$485,$C110)),AVERAGEIFS(Observed!V$2:V$485,Observed!$A$2:$A$485,$A110,Observed!$C$2:$C$485,$C110),"")</f>
        <v/>
      </c>
      <c r="W110" s="24" t="str">
        <f>IF(ISNUMBER(AVERAGEIFS(Observed!W$2:W$485,Observed!$A$2:$A$485,$A110,Observed!$C$2:$C$485,$C110)),AVERAGEIFS(Observed!W$2:W$485,Observed!$A$2:$A$485,$A110,Observed!$C$2:$C$485,$C110),"")</f>
        <v/>
      </c>
      <c r="X110" s="24" t="str">
        <f>IF(ISNUMBER(AVERAGEIFS(Observed!X$2:X$485,Observed!$A$2:$A$485,$A110,Observed!$C$2:$C$485,$C110)),AVERAGEIFS(Observed!X$2:X$485,Observed!$A$2:$A$485,$A110,Observed!$C$2:$C$485,$C110),"")</f>
        <v/>
      </c>
      <c r="Y110" s="24" t="str">
        <f>IF(ISNUMBER(AVERAGEIFS(Observed!Y$2:Y$485,Observed!$A$2:$A$485,$A110,Observed!$C$2:$C$485,$C110)),AVERAGEIFS(Observed!Y$2:Y$485,Observed!$A$2:$A$485,$A110,Observed!$C$2:$C$485,$C110),"")</f>
        <v/>
      </c>
      <c r="Z110" s="24" t="str">
        <f>IF(ISNUMBER(AVERAGEIFS(Observed!Z$2:Z$485,Observed!$A$2:$A$485,$A110,Observed!$C$2:$C$485,$C110)),AVERAGEIFS(Observed!Z$2:Z$485,Observed!$A$2:$A$485,$A110,Observed!$C$2:$C$485,$C110),"")</f>
        <v/>
      </c>
      <c r="AA110" s="24" t="str">
        <f>IF(ISNUMBER(AVERAGEIFS(Observed!AA$2:AA$485,Observed!$A$2:$A$485,$A110,Observed!$C$2:$C$485,$C110)),AVERAGEIFS(Observed!AA$2:AA$485,Observed!$A$2:$A$485,$A110,Observed!$C$2:$C$485,$C110),"")</f>
        <v/>
      </c>
      <c r="AB110" s="24" t="str">
        <f>IF(ISNUMBER(AVERAGEIFS(Observed!AB$2:AB$485,Observed!$A$2:$A$485,$A110,Observed!$C$2:$C$485,$C110)),AVERAGEIFS(Observed!AB$2:AB$485,Observed!$A$2:$A$485,$A110,Observed!$C$2:$C$485,$C110),"")</f>
        <v/>
      </c>
      <c r="AC110" s="24" t="str">
        <f>IF(ISNUMBER(AVERAGEIFS(Observed!AC$2:AC$485,Observed!$A$2:$A$485,$A110,Observed!$C$2:$C$485,$C110)),AVERAGEIFS(Observed!AC$2:AC$485,Observed!$A$2:$A$485,$A110,Observed!$C$2:$C$485,$C110),"")</f>
        <v/>
      </c>
      <c r="AD110" s="24" t="str">
        <f>IF(ISNUMBER(AVERAGEIFS(Observed!AD$2:AD$485,Observed!$A$2:$A$485,$A110,Observed!$C$2:$C$485,$C110)),AVERAGEIFS(Observed!AD$2:AD$485,Observed!$A$2:$A$485,$A110,Observed!$C$2:$C$485,$C110),"")</f>
        <v/>
      </c>
      <c r="AE110" s="24" t="str">
        <f>IF(ISNUMBER(AVERAGEIFS(Observed!AE$2:AE$485,Observed!$A$2:$A$485,$A110,Observed!$C$2:$C$485,$C110)),AVERAGEIFS(Observed!AE$2:AE$485,Observed!$A$2:$A$485,$A110,Observed!$C$2:$C$485,$C110),"")</f>
        <v/>
      </c>
      <c r="AF110" s="25" t="str">
        <f>IF(ISNUMBER(AVERAGEIFS(Observed!AF$2:AF$485,Observed!$A$2:$A$485,$A110,Observed!$C$2:$C$485,$C110)),AVERAGEIFS(Observed!AF$2:AF$485,Observed!$A$2:$A$485,$A110,Observed!$C$2:$C$485,$C110),"")</f>
        <v/>
      </c>
      <c r="AG110" s="25" t="str">
        <f>IF(ISNUMBER(AVERAGEIFS(Observed!AG$2:AG$485,Observed!$A$2:$A$485,$A110,Observed!$C$2:$C$485,$C110)),AVERAGEIFS(Observed!AG$2:AG$485,Observed!$A$2:$A$485,$A110,Observed!$C$2:$C$485,$C110),"")</f>
        <v/>
      </c>
      <c r="AH110" s="25" t="str">
        <f>IF(ISNUMBER(AVERAGEIFS(Observed!AH$2:AH$485,Observed!$A$2:$A$485,$A110,Observed!$C$2:$C$485,$C110)),AVERAGEIFS(Observed!AH$2:AH$485,Observed!$A$2:$A$485,$A110,Observed!$C$2:$C$485,$C110),"")</f>
        <v/>
      </c>
      <c r="AI110" s="24" t="str">
        <f>IF(ISNUMBER(AVERAGEIFS(Observed!AI$2:AI$485,Observed!$A$2:$A$485,$A110,Observed!$C$2:$C$485,$C110)),AVERAGEIFS(Observed!AI$2:AI$485,Observed!$A$2:$A$485,$A110,Observed!$C$2:$C$485,$C110),"")</f>
        <v/>
      </c>
      <c r="AJ110" s="25">
        <f>IF(ISNUMBER(AVERAGEIFS(Observed!AJ$2:AJ$485,Observed!$A$2:$A$485,$A110,Observed!$C$2:$C$485,$C110)),AVERAGEIFS(Observed!AJ$2:AJ$485,Observed!$A$2:$A$485,$A110,Observed!$C$2:$C$485,$C110),"")</f>
        <v>0.77433333333333332</v>
      </c>
      <c r="AK110" s="25" t="str">
        <f>IF(ISNUMBER(AVERAGEIFS(Observed!AK$2:AK$485,Observed!$A$2:$A$485,$A110,Observed!$C$2:$C$485,$C110)),AVERAGEIFS(Observed!AK$2:AK$485,Observed!$A$2:$A$485,$A110,Observed!$C$2:$C$485,$C110),"")</f>
        <v/>
      </c>
      <c r="AL110" s="25">
        <f>IF(ISNUMBER(AVERAGEIFS(Observed!AL$2:AL$485,Observed!$A$2:$A$485,$A110,Observed!$C$2:$C$485,$C110)),AVERAGEIFS(Observed!AL$2:AL$485,Observed!$A$2:$A$485,$A110,Observed!$C$2:$C$485,$C110),"")</f>
        <v>9.6666666666666654E-3</v>
      </c>
      <c r="AM110" s="25">
        <f>IF(ISNUMBER(AVERAGEIFS(Observed!AM$2:AM$485,Observed!$A$2:$A$485,$A110,Observed!$C$2:$C$485,$C110)),AVERAGEIFS(Observed!AM$2:AM$485,Observed!$A$2:$A$485,$A110,Observed!$C$2:$C$485,$C110),"")</f>
        <v>0</v>
      </c>
      <c r="AN110" s="25" t="str">
        <f>IF(ISNUMBER(AVERAGEIFS(Observed!AN$2:AN$485,Observed!$A$2:$A$485,$A110,Observed!$C$2:$C$485,$C110)),AVERAGEIFS(Observed!AN$2:AN$485,Observed!$A$2:$A$485,$A110,Observed!$C$2:$C$485,$C110),"")</f>
        <v/>
      </c>
      <c r="AO110" s="25">
        <f>IF(ISNUMBER(AVERAGEIFS(Observed!AO$2:AO$485,Observed!$A$2:$A$485,$A110,Observed!$C$2:$C$485,$C110)),AVERAGEIFS(Observed!AO$2:AO$485,Observed!$A$2:$A$485,$A110,Observed!$C$2:$C$485,$C110),"")</f>
        <v>0.18000000000000002</v>
      </c>
      <c r="AP110" s="25">
        <f>IF(ISNUMBER(AVERAGEIFS(Observed!AP$2:AP$485,Observed!$A$2:$A$485,$A110,Observed!$C$2:$C$485,$C110)),AVERAGEIFS(Observed!AP$2:AP$485,Observed!$A$2:$A$485,$A110,Observed!$C$2:$C$485,$C110),"")</f>
        <v>3.5999999999999997E-2</v>
      </c>
      <c r="AQ110" s="24" t="str">
        <f>IF(ISNUMBER(AVERAGEIFS(Observed!AQ$2:AQ$485,Observed!$A$2:$A$485,$A110,Observed!$C$2:$C$485,$C110)),AVERAGEIFS(Observed!AQ$2:AQ$485,Observed!$A$2:$A$485,$A110,Observed!$C$2:$C$485,$C110),"")</f>
        <v/>
      </c>
      <c r="AR110" s="25" t="str">
        <f>IF(ISNUMBER(AVERAGEIFS(Observed!AR$2:AR$485,Observed!$A$2:$A$485,$A110,Observed!$C$2:$C$485,$C110)),AVERAGEIFS(Observed!AR$2:AR$485,Observed!$A$2:$A$485,$A110,Observed!$C$2:$C$485,$C110),"")</f>
        <v/>
      </c>
      <c r="AS110" s="24" t="str">
        <f>IF(ISNUMBER(AVERAGEIFS(Observed!AS$2:AS$485,Observed!$A$2:$A$485,$A110,Observed!$C$2:$C$485,$C110)),AVERAGEIFS(Observed!AS$2:AS$485,Observed!$A$2:$A$485,$A110,Observed!$C$2:$C$485,$C110),"")</f>
        <v/>
      </c>
      <c r="AT110" s="24" t="str">
        <f>IF(ISNUMBER(AVERAGEIFS(Observed!AT$2:AT$485,Observed!$A$2:$A$485,$A110,Observed!$C$2:$C$485,$C110)),AVERAGEIFS(Observed!AT$2:AT$485,Observed!$A$2:$A$485,$A110,Observed!$C$2:$C$485,$C110),"")</f>
        <v/>
      </c>
      <c r="AU110" s="2">
        <f>COUNTIFS(Observed!$A$2:$A$485,$A110,Observed!$C$2:$C$485,$C110)</f>
        <v>3</v>
      </c>
      <c r="AV110" s="2">
        <f>COUNT(M110:AT110)</f>
        <v>8</v>
      </c>
    </row>
    <row r="111" spans="1:48" x14ac:dyDescent="0.25">
      <c r="A111" s="4" t="s">
        <v>114</v>
      </c>
      <c r="B111" t="s">
        <v>90</v>
      </c>
      <c r="C111" s="3">
        <v>42199</v>
      </c>
      <c r="D111">
        <v>1</v>
      </c>
      <c r="F111" t="s">
        <v>94</v>
      </c>
      <c r="G111" t="s">
        <v>93</v>
      </c>
      <c r="H111" s="2">
        <v>2015</v>
      </c>
      <c r="I111" s="2" t="s">
        <v>91</v>
      </c>
      <c r="J111">
        <v>1</v>
      </c>
      <c r="K111" s="2" t="s">
        <v>21</v>
      </c>
      <c r="L111" s="23">
        <f>IF(ISNUMBER(AVERAGEIFS(Observed!L$2:L$485,Observed!$A$2:$A$485,$A111,Observed!$C$2:$C$485,$C111)),AVERAGEIFS(Observed!L$2:L$485,Observed!$A$2:$A$485,$A111,Observed!$C$2:$C$485,$C111),"")</f>
        <v>3804.6442780915459</v>
      </c>
      <c r="M111" s="24" t="str">
        <f>IF(ISNUMBER(AVERAGEIFS(Observed!M$2:M$485,Observed!$A$2:$A$485,$A111,Observed!$C$2:$C$485,$C111)),AVERAGEIFS(Observed!M$2:M$485,Observed!$A$2:$A$485,$A111,Observed!$C$2:$C$485,$C111),"")</f>
        <v/>
      </c>
      <c r="N111" s="24">
        <f>IF(ISNUMBER(AVERAGEIFS(Observed!N$2:N$485,Observed!$A$2:$A$485,$A111,Observed!$C$2:$C$485,$C111)),AVERAGEIFS(Observed!N$2:N$485,Observed!$A$2:$A$485,$A111,Observed!$C$2:$C$485,$C111),"")</f>
        <v>380.46333333333331</v>
      </c>
      <c r="O111" s="24">
        <f>IF(ISNUMBER(AVERAGEIFS(Observed!O$2:O$485,Observed!$A$2:$A$485,$A111,Observed!$C$2:$C$485,$C111)),AVERAGEIFS(Observed!O$2:O$485,Observed!$A$2:$A$485,$A111,Observed!$C$2:$C$485,$C111),"")</f>
        <v>380.46333333333331</v>
      </c>
      <c r="P111" s="24">
        <f>IF(ISNUMBER(AVERAGEIFS(Observed!P$2:P$485,Observed!$A$2:$A$485,$A111,Observed!$C$2:$C$485,$C111)),AVERAGEIFS(Observed!P$2:P$485,Observed!$A$2:$A$485,$A111,Observed!$C$2:$C$485,$C111),"")</f>
        <v>816.29666666666674</v>
      </c>
      <c r="Q111" s="25" t="str">
        <f>IF(ISNUMBER(AVERAGEIFS(Observed!Q$2:Q$485,Observed!$A$2:$A$485,$A111,Observed!$C$2:$C$485,$C111)),AVERAGEIFS(Observed!Q$2:Q$485,Observed!$A$2:$A$485,$A111,Observed!$C$2:$C$485,$C111),"")</f>
        <v/>
      </c>
      <c r="R111" s="25" t="str">
        <f>IF(ISNUMBER(AVERAGEIFS(Observed!R$2:R$485,Observed!$A$2:$A$485,$A111,Observed!$C$2:$C$485,$C111)),AVERAGEIFS(Observed!R$2:R$485,Observed!$A$2:$A$485,$A111,Observed!$C$2:$C$485,$C111),"")</f>
        <v/>
      </c>
      <c r="S111" s="25" t="str">
        <f>IF(ISNUMBER(AVERAGEIFS(Observed!S$2:S$485,Observed!$A$2:$A$485,$A111,Observed!$C$2:$C$485,$C111)),AVERAGEIFS(Observed!S$2:S$485,Observed!$A$2:$A$485,$A111,Observed!$C$2:$C$485,$C111),"")</f>
        <v/>
      </c>
      <c r="T111" s="24" t="str">
        <f>IF(ISNUMBER(AVERAGEIFS(Observed!T$2:T$485,Observed!$A$2:$A$485,$A111,Observed!$C$2:$C$485,$C111)),AVERAGEIFS(Observed!T$2:T$485,Observed!$A$2:$A$485,$A111,Observed!$C$2:$C$485,$C111),"")</f>
        <v/>
      </c>
      <c r="U111" s="26" t="str">
        <f>IF(ISNUMBER(AVERAGEIFS(Observed!U$2:U$485,Observed!$A$2:$A$485,$A111,Observed!$C$2:$C$485,$C111)),AVERAGEIFS(Observed!U$2:U$485,Observed!$A$2:$A$485,$A111,Observed!$C$2:$C$485,$C111),"")</f>
        <v/>
      </c>
      <c r="V111" s="26" t="str">
        <f>IF(ISNUMBER(AVERAGEIFS(Observed!V$2:V$485,Observed!$A$2:$A$485,$A111,Observed!$C$2:$C$485,$C111)),AVERAGEIFS(Observed!V$2:V$485,Observed!$A$2:$A$485,$A111,Observed!$C$2:$C$485,$C111),"")</f>
        <v/>
      </c>
      <c r="W111" s="24" t="str">
        <f>IF(ISNUMBER(AVERAGEIFS(Observed!W$2:W$485,Observed!$A$2:$A$485,$A111,Observed!$C$2:$C$485,$C111)),AVERAGEIFS(Observed!W$2:W$485,Observed!$A$2:$A$485,$A111,Observed!$C$2:$C$485,$C111),"")</f>
        <v/>
      </c>
      <c r="X111" s="24" t="str">
        <f>IF(ISNUMBER(AVERAGEIFS(Observed!X$2:X$485,Observed!$A$2:$A$485,$A111,Observed!$C$2:$C$485,$C111)),AVERAGEIFS(Observed!X$2:X$485,Observed!$A$2:$A$485,$A111,Observed!$C$2:$C$485,$C111),"")</f>
        <v/>
      </c>
      <c r="Y111" s="24" t="str">
        <f>IF(ISNUMBER(AVERAGEIFS(Observed!Y$2:Y$485,Observed!$A$2:$A$485,$A111,Observed!$C$2:$C$485,$C111)),AVERAGEIFS(Observed!Y$2:Y$485,Observed!$A$2:$A$485,$A111,Observed!$C$2:$C$485,$C111),"")</f>
        <v/>
      </c>
      <c r="Z111" s="24" t="str">
        <f>IF(ISNUMBER(AVERAGEIFS(Observed!Z$2:Z$485,Observed!$A$2:$A$485,$A111,Observed!$C$2:$C$485,$C111)),AVERAGEIFS(Observed!Z$2:Z$485,Observed!$A$2:$A$485,$A111,Observed!$C$2:$C$485,$C111),"")</f>
        <v/>
      </c>
      <c r="AA111" s="24" t="str">
        <f>IF(ISNUMBER(AVERAGEIFS(Observed!AA$2:AA$485,Observed!$A$2:$A$485,$A111,Observed!$C$2:$C$485,$C111)),AVERAGEIFS(Observed!AA$2:AA$485,Observed!$A$2:$A$485,$A111,Observed!$C$2:$C$485,$C111),"")</f>
        <v/>
      </c>
      <c r="AB111" s="24" t="str">
        <f>IF(ISNUMBER(AVERAGEIFS(Observed!AB$2:AB$485,Observed!$A$2:$A$485,$A111,Observed!$C$2:$C$485,$C111)),AVERAGEIFS(Observed!AB$2:AB$485,Observed!$A$2:$A$485,$A111,Observed!$C$2:$C$485,$C111),"")</f>
        <v/>
      </c>
      <c r="AC111" s="24" t="str">
        <f>IF(ISNUMBER(AVERAGEIFS(Observed!AC$2:AC$485,Observed!$A$2:$A$485,$A111,Observed!$C$2:$C$485,$C111)),AVERAGEIFS(Observed!AC$2:AC$485,Observed!$A$2:$A$485,$A111,Observed!$C$2:$C$485,$C111),"")</f>
        <v/>
      </c>
      <c r="AD111" s="24" t="str">
        <f>IF(ISNUMBER(AVERAGEIFS(Observed!AD$2:AD$485,Observed!$A$2:$A$485,$A111,Observed!$C$2:$C$485,$C111)),AVERAGEIFS(Observed!AD$2:AD$485,Observed!$A$2:$A$485,$A111,Observed!$C$2:$C$485,$C111),"")</f>
        <v/>
      </c>
      <c r="AE111" s="24" t="str">
        <f>IF(ISNUMBER(AVERAGEIFS(Observed!AE$2:AE$485,Observed!$A$2:$A$485,$A111,Observed!$C$2:$C$485,$C111)),AVERAGEIFS(Observed!AE$2:AE$485,Observed!$A$2:$A$485,$A111,Observed!$C$2:$C$485,$C111),"")</f>
        <v/>
      </c>
      <c r="AF111" s="25" t="str">
        <f>IF(ISNUMBER(AVERAGEIFS(Observed!AF$2:AF$485,Observed!$A$2:$A$485,$A111,Observed!$C$2:$C$485,$C111)),AVERAGEIFS(Observed!AF$2:AF$485,Observed!$A$2:$A$485,$A111,Observed!$C$2:$C$485,$C111),"")</f>
        <v/>
      </c>
      <c r="AG111" s="25" t="str">
        <f>IF(ISNUMBER(AVERAGEIFS(Observed!AG$2:AG$485,Observed!$A$2:$A$485,$A111,Observed!$C$2:$C$485,$C111)),AVERAGEIFS(Observed!AG$2:AG$485,Observed!$A$2:$A$485,$A111,Observed!$C$2:$C$485,$C111),"")</f>
        <v/>
      </c>
      <c r="AH111" s="25" t="str">
        <f>IF(ISNUMBER(AVERAGEIFS(Observed!AH$2:AH$485,Observed!$A$2:$A$485,$A111,Observed!$C$2:$C$485,$C111)),AVERAGEIFS(Observed!AH$2:AH$485,Observed!$A$2:$A$485,$A111,Observed!$C$2:$C$485,$C111),"")</f>
        <v/>
      </c>
      <c r="AI111" s="24" t="str">
        <f>IF(ISNUMBER(AVERAGEIFS(Observed!AI$2:AI$485,Observed!$A$2:$A$485,$A111,Observed!$C$2:$C$485,$C111)),AVERAGEIFS(Observed!AI$2:AI$485,Observed!$A$2:$A$485,$A111,Observed!$C$2:$C$485,$C111),"")</f>
        <v/>
      </c>
      <c r="AJ111" s="25">
        <f>IF(ISNUMBER(AVERAGEIFS(Observed!AJ$2:AJ$485,Observed!$A$2:$A$485,$A111,Observed!$C$2:$C$485,$C111)),AVERAGEIFS(Observed!AJ$2:AJ$485,Observed!$A$2:$A$485,$A111,Observed!$C$2:$C$485,$C111),"")</f>
        <v>0.54199999999999993</v>
      </c>
      <c r="AK111" s="25" t="str">
        <f>IF(ISNUMBER(AVERAGEIFS(Observed!AK$2:AK$485,Observed!$A$2:$A$485,$A111,Observed!$C$2:$C$485,$C111)),AVERAGEIFS(Observed!AK$2:AK$485,Observed!$A$2:$A$485,$A111,Observed!$C$2:$C$485,$C111),"")</f>
        <v/>
      </c>
      <c r="AL111" s="25">
        <f>IF(ISNUMBER(AVERAGEIFS(Observed!AL$2:AL$485,Observed!$A$2:$A$485,$A111,Observed!$C$2:$C$485,$C111)),AVERAGEIFS(Observed!AL$2:AL$485,Observed!$A$2:$A$485,$A111,Observed!$C$2:$C$485,$C111),"")</f>
        <v>2.1333333333333333E-2</v>
      </c>
      <c r="AM111" s="25">
        <f>IF(ISNUMBER(AVERAGEIFS(Observed!AM$2:AM$485,Observed!$A$2:$A$485,$A111,Observed!$C$2:$C$485,$C111)),AVERAGEIFS(Observed!AM$2:AM$485,Observed!$A$2:$A$485,$A111,Observed!$C$2:$C$485,$C111),"")</f>
        <v>0</v>
      </c>
      <c r="AN111" s="25" t="str">
        <f>IF(ISNUMBER(AVERAGEIFS(Observed!AN$2:AN$485,Observed!$A$2:$A$485,$A111,Observed!$C$2:$C$485,$C111)),AVERAGEIFS(Observed!AN$2:AN$485,Observed!$A$2:$A$485,$A111,Observed!$C$2:$C$485,$C111),"")</f>
        <v/>
      </c>
      <c r="AO111" s="25">
        <f>IF(ISNUMBER(AVERAGEIFS(Observed!AO$2:AO$485,Observed!$A$2:$A$485,$A111,Observed!$C$2:$C$485,$C111)),AVERAGEIFS(Observed!AO$2:AO$485,Observed!$A$2:$A$485,$A111,Observed!$C$2:$C$485,$C111),"")</f>
        <v>0.38166666666666665</v>
      </c>
      <c r="AP111" s="25">
        <f>IF(ISNUMBER(AVERAGEIFS(Observed!AP$2:AP$485,Observed!$A$2:$A$485,$A111,Observed!$C$2:$C$485,$C111)),AVERAGEIFS(Observed!AP$2:AP$485,Observed!$A$2:$A$485,$A111,Observed!$C$2:$C$485,$C111),"")</f>
        <v>5.4333333333333338E-2</v>
      </c>
      <c r="AQ111" s="24" t="str">
        <f>IF(ISNUMBER(AVERAGEIFS(Observed!AQ$2:AQ$485,Observed!$A$2:$A$485,$A111,Observed!$C$2:$C$485,$C111)),AVERAGEIFS(Observed!AQ$2:AQ$485,Observed!$A$2:$A$485,$A111,Observed!$C$2:$C$485,$C111),"")</f>
        <v/>
      </c>
      <c r="AR111" s="25" t="str">
        <f>IF(ISNUMBER(AVERAGEIFS(Observed!AR$2:AR$485,Observed!$A$2:$A$485,$A111,Observed!$C$2:$C$485,$C111)),AVERAGEIFS(Observed!AR$2:AR$485,Observed!$A$2:$A$485,$A111,Observed!$C$2:$C$485,$C111),"")</f>
        <v/>
      </c>
      <c r="AS111" s="24" t="str">
        <f>IF(ISNUMBER(AVERAGEIFS(Observed!AS$2:AS$485,Observed!$A$2:$A$485,$A111,Observed!$C$2:$C$485,$C111)),AVERAGEIFS(Observed!AS$2:AS$485,Observed!$A$2:$A$485,$A111,Observed!$C$2:$C$485,$C111),"")</f>
        <v/>
      </c>
      <c r="AT111" s="24" t="str">
        <f>IF(ISNUMBER(AVERAGEIFS(Observed!AT$2:AT$485,Observed!$A$2:$A$485,$A111,Observed!$C$2:$C$485,$C111)),AVERAGEIFS(Observed!AT$2:AT$485,Observed!$A$2:$A$485,$A111,Observed!$C$2:$C$485,$C111),"")</f>
        <v/>
      </c>
      <c r="AU111" s="2">
        <f>COUNTIFS(Observed!$A$2:$A$485,$A111,Observed!$C$2:$C$485,$C111)</f>
        <v>3</v>
      </c>
      <c r="AV111" s="2">
        <f>COUNT(M111:AT111)</f>
        <v>8</v>
      </c>
    </row>
    <row r="112" spans="1:48" x14ac:dyDescent="0.25">
      <c r="A112" s="4" t="s">
        <v>114</v>
      </c>
      <c r="B112" t="s">
        <v>90</v>
      </c>
      <c r="C112" s="3">
        <v>42240</v>
      </c>
      <c r="D112">
        <v>1</v>
      </c>
      <c r="F112" t="s">
        <v>94</v>
      </c>
      <c r="G112" t="s">
        <v>93</v>
      </c>
      <c r="H112" s="2">
        <v>2015</v>
      </c>
      <c r="I112" s="2" t="s">
        <v>91</v>
      </c>
      <c r="J112">
        <v>1</v>
      </c>
      <c r="K112" s="2" t="s">
        <v>21</v>
      </c>
      <c r="L112" s="23">
        <f>IF(ISNUMBER(AVERAGEIFS(Observed!L$2:L$485,Observed!$A$2:$A$485,$A112,Observed!$C$2:$C$485,$C112)),AVERAGEIFS(Observed!L$2:L$485,Observed!$A$2:$A$485,$A112,Observed!$C$2:$C$485,$C112),"")</f>
        <v>2065.2075967135056</v>
      </c>
      <c r="M112" s="24" t="str">
        <f>IF(ISNUMBER(AVERAGEIFS(Observed!M$2:M$485,Observed!$A$2:$A$485,$A112,Observed!$C$2:$C$485,$C112)),AVERAGEIFS(Observed!M$2:M$485,Observed!$A$2:$A$485,$A112,Observed!$C$2:$C$485,$C112),"")</f>
        <v/>
      </c>
      <c r="N112" s="24">
        <f>IF(ISNUMBER(AVERAGEIFS(Observed!N$2:N$485,Observed!$A$2:$A$485,$A112,Observed!$C$2:$C$485,$C112)),AVERAGEIFS(Observed!N$2:N$485,Observed!$A$2:$A$485,$A112,Observed!$C$2:$C$485,$C112),"")</f>
        <v>206.52</v>
      </c>
      <c r="O112" s="24">
        <f>IF(ISNUMBER(AVERAGEIFS(Observed!O$2:O$485,Observed!$A$2:$A$485,$A112,Observed!$C$2:$C$485,$C112)),AVERAGEIFS(Observed!O$2:O$485,Observed!$A$2:$A$485,$A112,Observed!$C$2:$C$485,$C112),"")</f>
        <v>206.52</v>
      </c>
      <c r="P112" s="24">
        <f>IF(ISNUMBER(AVERAGEIFS(Observed!P$2:P$485,Observed!$A$2:$A$485,$A112,Observed!$C$2:$C$485,$C112)),AVERAGEIFS(Observed!P$2:P$485,Observed!$A$2:$A$485,$A112,Observed!$C$2:$C$485,$C112),"")</f>
        <v>1022.8166666666667</v>
      </c>
      <c r="Q112" s="25" t="str">
        <f>IF(ISNUMBER(AVERAGEIFS(Observed!Q$2:Q$485,Observed!$A$2:$A$485,$A112,Observed!$C$2:$C$485,$C112)),AVERAGEIFS(Observed!Q$2:Q$485,Observed!$A$2:$A$485,$A112,Observed!$C$2:$C$485,$C112),"")</f>
        <v/>
      </c>
      <c r="R112" s="25" t="str">
        <f>IF(ISNUMBER(AVERAGEIFS(Observed!R$2:R$485,Observed!$A$2:$A$485,$A112,Observed!$C$2:$C$485,$C112)),AVERAGEIFS(Observed!R$2:R$485,Observed!$A$2:$A$485,$A112,Observed!$C$2:$C$485,$C112),"")</f>
        <v/>
      </c>
      <c r="S112" s="25" t="str">
        <f>IF(ISNUMBER(AVERAGEIFS(Observed!S$2:S$485,Observed!$A$2:$A$485,$A112,Observed!$C$2:$C$485,$C112)),AVERAGEIFS(Observed!S$2:S$485,Observed!$A$2:$A$485,$A112,Observed!$C$2:$C$485,$C112),"")</f>
        <v/>
      </c>
      <c r="T112" s="24" t="str">
        <f>IF(ISNUMBER(AVERAGEIFS(Observed!T$2:T$485,Observed!$A$2:$A$485,$A112,Observed!$C$2:$C$485,$C112)),AVERAGEIFS(Observed!T$2:T$485,Observed!$A$2:$A$485,$A112,Observed!$C$2:$C$485,$C112),"")</f>
        <v/>
      </c>
      <c r="U112" s="26" t="str">
        <f>IF(ISNUMBER(AVERAGEIFS(Observed!U$2:U$485,Observed!$A$2:$A$485,$A112,Observed!$C$2:$C$485,$C112)),AVERAGEIFS(Observed!U$2:U$485,Observed!$A$2:$A$485,$A112,Observed!$C$2:$C$485,$C112),"")</f>
        <v/>
      </c>
      <c r="V112" s="26" t="str">
        <f>IF(ISNUMBER(AVERAGEIFS(Observed!V$2:V$485,Observed!$A$2:$A$485,$A112,Observed!$C$2:$C$485,$C112)),AVERAGEIFS(Observed!V$2:V$485,Observed!$A$2:$A$485,$A112,Observed!$C$2:$C$485,$C112),"")</f>
        <v/>
      </c>
      <c r="W112" s="24" t="str">
        <f>IF(ISNUMBER(AVERAGEIFS(Observed!W$2:W$485,Observed!$A$2:$A$485,$A112,Observed!$C$2:$C$485,$C112)),AVERAGEIFS(Observed!W$2:W$485,Observed!$A$2:$A$485,$A112,Observed!$C$2:$C$485,$C112),"")</f>
        <v/>
      </c>
      <c r="X112" s="24" t="str">
        <f>IF(ISNUMBER(AVERAGEIFS(Observed!X$2:X$485,Observed!$A$2:$A$485,$A112,Observed!$C$2:$C$485,$C112)),AVERAGEIFS(Observed!X$2:X$485,Observed!$A$2:$A$485,$A112,Observed!$C$2:$C$485,$C112),"")</f>
        <v/>
      </c>
      <c r="Y112" s="24" t="str">
        <f>IF(ISNUMBER(AVERAGEIFS(Observed!Y$2:Y$485,Observed!$A$2:$A$485,$A112,Observed!$C$2:$C$485,$C112)),AVERAGEIFS(Observed!Y$2:Y$485,Observed!$A$2:$A$485,$A112,Observed!$C$2:$C$485,$C112),"")</f>
        <v/>
      </c>
      <c r="Z112" s="24" t="str">
        <f>IF(ISNUMBER(AVERAGEIFS(Observed!Z$2:Z$485,Observed!$A$2:$A$485,$A112,Observed!$C$2:$C$485,$C112)),AVERAGEIFS(Observed!Z$2:Z$485,Observed!$A$2:$A$485,$A112,Observed!$C$2:$C$485,$C112),"")</f>
        <v/>
      </c>
      <c r="AA112" s="24" t="str">
        <f>IF(ISNUMBER(AVERAGEIFS(Observed!AA$2:AA$485,Observed!$A$2:$A$485,$A112,Observed!$C$2:$C$485,$C112)),AVERAGEIFS(Observed!AA$2:AA$485,Observed!$A$2:$A$485,$A112,Observed!$C$2:$C$485,$C112),"")</f>
        <v/>
      </c>
      <c r="AB112" s="24" t="str">
        <f>IF(ISNUMBER(AVERAGEIFS(Observed!AB$2:AB$485,Observed!$A$2:$A$485,$A112,Observed!$C$2:$C$485,$C112)),AVERAGEIFS(Observed!AB$2:AB$485,Observed!$A$2:$A$485,$A112,Observed!$C$2:$C$485,$C112),"")</f>
        <v/>
      </c>
      <c r="AC112" s="24" t="str">
        <f>IF(ISNUMBER(AVERAGEIFS(Observed!AC$2:AC$485,Observed!$A$2:$A$485,$A112,Observed!$C$2:$C$485,$C112)),AVERAGEIFS(Observed!AC$2:AC$485,Observed!$A$2:$A$485,$A112,Observed!$C$2:$C$485,$C112),"")</f>
        <v/>
      </c>
      <c r="AD112" s="24" t="str">
        <f>IF(ISNUMBER(AVERAGEIFS(Observed!AD$2:AD$485,Observed!$A$2:$A$485,$A112,Observed!$C$2:$C$485,$C112)),AVERAGEIFS(Observed!AD$2:AD$485,Observed!$A$2:$A$485,$A112,Observed!$C$2:$C$485,$C112),"")</f>
        <v/>
      </c>
      <c r="AE112" s="24" t="str">
        <f>IF(ISNUMBER(AVERAGEIFS(Observed!AE$2:AE$485,Observed!$A$2:$A$485,$A112,Observed!$C$2:$C$485,$C112)),AVERAGEIFS(Observed!AE$2:AE$485,Observed!$A$2:$A$485,$A112,Observed!$C$2:$C$485,$C112),"")</f>
        <v/>
      </c>
      <c r="AF112" s="25" t="str">
        <f>IF(ISNUMBER(AVERAGEIFS(Observed!AF$2:AF$485,Observed!$A$2:$A$485,$A112,Observed!$C$2:$C$485,$C112)),AVERAGEIFS(Observed!AF$2:AF$485,Observed!$A$2:$A$485,$A112,Observed!$C$2:$C$485,$C112),"")</f>
        <v/>
      </c>
      <c r="AG112" s="25" t="str">
        <f>IF(ISNUMBER(AVERAGEIFS(Observed!AG$2:AG$485,Observed!$A$2:$A$485,$A112,Observed!$C$2:$C$485,$C112)),AVERAGEIFS(Observed!AG$2:AG$485,Observed!$A$2:$A$485,$A112,Observed!$C$2:$C$485,$C112),"")</f>
        <v/>
      </c>
      <c r="AH112" s="25" t="str">
        <f>IF(ISNUMBER(AVERAGEIFS(Observed!AH$2:AH$485,Observed!$A$2:$A$485,$A112,Observed!$C$2:$C$485,$C112)),AVERAGEIFS(Observed!AH$2:AH$485,Observed!$A$2:$A$485,$A112,Observed!$C$2:$C$485,$C112),"")</f>
        <v/>
      </c>
      <c r="AI112" s="24" t="str">
        <f>IF(ISNUMBER(AVERAGEIFS(Observed!AI$2:AI$485,Observed!$A$2:$A$485,$A112,Observed!$C$2:$C$485,$C112)),AVERAGEIFS(Observed!AI$2:AI$485,Observed!$A$2:$A$485,$A112,Observed!$C$2:$C$485,$C112),"")</f>
        <v/>
      </c>
      <c r="AJ112" s="25">
        <f>IF(ISNUMBER(AVERAGEIFS(Observed!AJ$2:AJ$485,Observed!$A$2:$A$485,$A112,Observed!$C$2:$C$485,$C112)),AVERAGEIFS(Observed!AJ$2:AJ$485,Observed!$A$2:$A$485,$A112,Observed!$C$2:$C$485,$C112),"")</f>
        <v>0.39533333333333331</v>
      </c>
      <c r="AK112" s="25" t="str">
        <f>IF(ISNUMBER(AVERAGEIFS(Observed!AK$2:AK$485,Observed!$A$2:$A$485,$A112,Observed!$C$2:$C$485,$C112)),AVERAGEIFS(Observed!AK$2:AK$485,Observed!$A$2:$A$485,$A112,Observed!$C$2:$C$485,$C112),"")</f>
        <v/>
      </c>
      <c r="AL112" s="25">
        <f>IF(ISNUMBER(AVERAGEIFS(Observed!AL$2:AL$485,Observed!$A$2:$A$485,$A112,Observed!$C$2:$C$485,$C112)),AVERAGEIFS(Observed!AL$2:AL$485,Observed!$A$2:$A$485,$A112,Observed!$C$2:$C$485,$C112),"")</f>
        <v>1.5333333333333332E-2</v>
      </c>
      <c r="AM112" s="25">
        <f>IF(ISNUMBER(AVERAGEIFS(Observed!AM$2:AM$485,Observed!$A$2:$A$485,$A112,Observed!$C$2:$C$485,$C112)),AVERAGEIFS(Observed!AM$2:AM$485,Observed!$A$2:$A$485,$A112,Observed!$C$2:$C$485,$C112),"")</f>
        <v>0</v>
      </c>
      <c r="AN112" s="25" t="str">
        <f>IF(ISNUMBER(AVERAGEIFS(Observed!AN$2:AN$485,Observed!$A$2:$A$485,$A112,Observed!$C$2:$C$485,$C112)),AVERAGEIFS(Observed!AN$2:AN$485,Observed!$A$2:$A$485,$A112,Observed!$C$2:$C$485,$C112),"")</f>
        <v/>
      </c>
      <c r="AO112" s="25">
        <f>IF(ISNUMBER(AVERAGEIFS(Observed!AO$2:AO$485,Observed!$A$2:$A$485,$A112,Observed!$C$2:$C$485,$C112)),AVERAGEIFS(Observed!AO$2:AO$485,Observed!$A$2:$A$485,$A112,Observed!$C$2:$C$485,$C112),"")</f>
        <v>0.47300000000000003</v>
      </c>
      <c r="AP112" s="25">
        <f>IF(ISNUMBER(AVERAGEIFS(Observed!AP$2:AP$485,Observed!$A$2:$A$485,$A112,Observed!$C$2:$C$485,$C112)),AVERAGEIFS(Observed!AP$2:AP$485,Observed!$A$2:$A$485,$A112,Observed!$C$2:$C$485,$C112),"")</f>
        <v>0.11633333333333333</v>
      </c>
      <c r="AQ112" s="24" t="str">
        <f>IF(ISNUMBER(AVERAGEIFS(Observed!AQ$2:AQ$485,Observed!$A$2:$A$485,$A112,Observed!$C$2:$C$485,$C112)),AVERAGEIFS(Observed!AQ$2:AQ$485,Observed!$A$2:$A$485,$A112,Observed!$C$2:$C$485,$C112),"")</f>
        <v/>
      </c>
      <c r="AR112" s="25" t="str">
        <f>IF(ISNUMBER(AVERAGEIFS(Observed!AR$2:AR$485,Observed!$A$2:$A$485,$A112,Observed!$C$2:$C$485,$C112)),AVERAGEIFS(Observed!AR$2:AR$485,Observed!$A$2:$A$485,$A112,Observed!$C$2:$C$485,$C112),"")</f>
        <v/>
      </c>
      <c r="AS112" s="24" t="str">
        <f>IF(ISNUMBER(AVERAGEIFS(Observed!AS$2:AS$485,Observed!$A$2:$A$485,$A112,Observed!$C$2:$C$485,$C112)),AVERAGEIFS(Observed!AS$2:AS$485,Observed!$A$2:$A$485,$A112,Observed!$C$2:$C$485,$C112),"")</f>
        <v/>
      </c>
      <c r="AT112" s="24" t="str">
        <f>IF(ISNUMBER(AVERAGEIFS(Observed!AT$2:AT$485,Observed!$A$2:$A$485,$A112,Observed!$C$2:$C$485,$C112)),AVERAGEIFS(Observed!AT$2:AT$485,Observed!$A$2:$A$485,$A112,Observed!$C$2:$C$485,$C112),"")</f>
        <v/>
      </c>
      <c r="AU112" s="2">
        <f>COUNTIFS(Observed!$A$2:$A$485,$A112,Observed!$C$2:$C$485,$C112)</f>
        <v>3</v>
      </c>
      <c r="AV112" s="2">
        <f>COUNT(M112:AT112)</f>
        <v>8</v>
      </c>
    </row>
    <row r="113" spans="1:48" x14ac:dyDescent="0.25">
      <c r="A113" s="4" t="s">
        <v>114</v>
      </c>
      <c r="B113" t="s">
        <v>90</v>
      </c>
      <c r="C113" s="3">
        <v>42296</v>
      </c>
      <c r="D113">
        <v>1</v>
      </c>
      <c r="F113" t="s">
        <v>94</v>
      </c>
      <c r="G113" t="s">
        <v>93</v>
      </c>
      <c r="H113" s="2">
        <v>2015</v>
      </c>
      <c r="I113" s="2" t="s">
        <v>91</v>
      </c>
      <c r="J113">
        <v>1</v>
      </c>
      <c r="K113" s="2" t="s">
        <v>21</v>
      </c>
      <c r="L113" s="23">
        <f>IF(ISNUMBER(AVERAGEIFS(Observed!L$2:L$485,Observed!$A$2:$A$485,$A113,Observed!$C$2:$C$485,$C113)),AVERAGEIFS(Observed!L$2:L$485,Observed!$A$2:$A$485,$A113,Observed!$C$2:$C$485,$C113),"")</f>
        <v>1163.3444612417309</v>
      </c>
      <c r="M113" s="24" t="str">
        <f>IF(ISNUMBER(AVERAGEIFS(Observed!M$2:M$485,Observed!$A$2:$A$485,$A113,Observed!$C$2:$C$485,$C113)),AVERAGEIFS(Observed!M$2:M$485,Observed!$A$2:$A$485,$A113,Observed!$C$2:$C$485,$C113),"")</f>
        <v/>
      </c>
      <c r="N113" s="24">
        <f>IF(ISNUMBER(AVERAGEIFS(Observed!N$2:N$485,Observed!$A$2:$A$485,$A113,Observed!$C$2:$C$485,$C113)),AVERAGEIFS(Observed!N$2:N$485,Observed!$A$2:$A$485,$A113,Observed!$C$2:$C$485,$C113),"")</f>
        <v>116.33333333333333</v>
      </c>
      <c r="O113" s="24">
        <f>IF(ISNUMBER(AVERAGEIFS(Observed!O$2:O$485,Observed!$A$2:$A$485,$A113,Observed!$C$2:$C$485,$C113)),AVERAGEIFS(Observed!O$2:O$485,Observed!$A$2:$A$485,$A113,Observed!$C$2:$C$485,$C113),"")</f>
        <v>116.33333333333333</v>
      </c>
      <c r="P113" s="24">
        <f>IF(ISNUMBER(AVERAGEIFS(Observed!P$2:P$485,Observed!$A$2:$A$485,$A113,Observed!$C$2:$C$485,$C113)),AVERAGEIFS(Observed!P$2:P$485,Observed!$A$2:$A$485,$A113,Observed!$C$2:$C$485,$C113),"")</f>
        <v>1139.1500000000001</v>
      </c>
      <c r="Q113" s="25" t="str">
        <f>IF(ISNUMBER(AVERAGEIFS(Observed!Q$2:Q$485,Observed!$A$2:$A$485,$A113,Observed!$C$2:$C$485,$C113)),AVERAGEIFS(Observed!Q$2:Q$485,Observed!$A$2:$A$485,$A113,Observed!$C$2:$C$485,$C113),"")</f>
        <v/>
      </c>
      <c r="R113" s="25" t="str">
        <f>IF(ISNUMBER(AVERAGEIFS(Observed!R$2:R$485,Observed!$A$2:$A$485,$A113,Observed!$C$2:$C$485,$C113)),AVERAGEIFS(Observed!R$2:R$485,Observed!$A$2:$A$485,$A113,Observed!$C$2:$C$485,$C113),"")</f>
        <v/>
      </c>
      <c r="S113" s="25" t="str">
        <f>IF(ISNUMBER(AVERAGEIFS(Observed!S$2:S$485,Observed!$A$2:$A$485,$A113,Observed!$C$2:$C$485,$C113)),AVERAGEIFS(Observed!S$2:S$485,Observed!$A$2:$A$485,$A113,Observed!$C$2:$C$485,$C113),"")</f>
        <v/>
      </c>
      <c r="T113" s="24" t="str">
        <f>IF(ISNUMBER(AVERAGEIFS(Observed!T$2:T$485,Observed!$A$2:$A$485,$A113,Observed!$C$2:$C$485,$C113)),AVERAGEIFS(Observed!T$2:T$485,Observed!$A$2:$A$485,$A113,Observed!$C$2:$C$485,$C113),"")</f>
        <v/>
      </c>
      <c r="U113" s="26" t="str">
        <f>IF(ISNUMBER(AVERAGEIFS(Observed!U$2:U$485,Observed!$A$2:$A$485,$A113,Observed!$C$2:$C$485,$C113)),AVERAGEIFS(Observed!U$2:U$485,Observed!$A$2:$A$485,$A113,Observed!$C$2:$C$485,$C113),"")</f>
        <v/>
      </c>
      <c r="V113" s="26" t="str">
        <f>IF(ISNUMBER(AVERAGEIFS(Observed!V$2:V$485,Observed!$A$2:$A$485,$A113,Observed!$C$2:$C$485,$C113)),AVERAGEIFS(Observed!V$2:V$485,Observed!$A$2:$A$485,$A113,Observed!$C$2:$C$485,$C113),"")</f>
        <v/>
      </c>
      <c r="W113" s="24" t="str">
        <f>IF(ISNUMBER(AVERAGEIFS(Observed!W$2:W$485,Observed!$A$2:$A$485,$A113,Observed!$C$2:$C$485,$C113)),AVERAGEIFS(Observed!W$2:W$485,Observed!$A$2:$A$485,$A113,Observed!$C$2:$C$485,$C113),"")</f>
        <v/>
      </c>
      <c r="X113" s="24" t="str">
        <f>IF(ISNUMBER(AVERAGEIFS(Observed!X$2:X$485,Observed!$A$2:$A$485,$A113,Observed!$C$2:$C$485,$C113)),AVERAGEIFS(Observed!X$2:X$485,Observed!$A$2:$A$485,$A113,Observed!$C$2:$C$485,$C113),"")</f>
        <v/>
      </c>
      <c r="Y113" s="24" t="str">
        <f>IF(ISNUMBER(AVERAGEIFS(Observed!Y$2:Y$485,Observed!$A$2:$A$485,$A113,Observed!$C$2:$C$485,$C113)),AVERAGEIFS(Observed!Y$2:Y$485,Observed!$A$2:$A$485,$A113,Observed!$C$2:$C$485,$C113),"")</f>
        <v/>
      </c>
      <c r="Z113" s="24" t="str">
        <f>IF(ISNUMBER(AVERAGEIFS(Observed!Z$2:Z$485,Observed!$A$2:$A$485,$A113,Observed!$C$2:$C$485,$C113)),AVERAGEIFS(Observed!Z$2:Z$485,Observed!$A$2:$A$485,$A113,Observed!$C$2:$C$485,$C113),"")</f>
        <v/>
      </c>
      <c r="AA113" s="24" t="str">
        <f>IF(ISNUMBER(AVERAGEIFS(Observed!AA$2:AA$485,Observed!$A$2:$A$485,$A113,Observed!$C$2:$C$485,$C113)),AVERAGEIFS(Observed!AA$2:AA$485,Observed!$A$2:$A$485,$A113,Observed!$C$2:$C$485,$C113),"")</f>
        <v/>
      </c>
      <c r="AB113" s="24" t="str">
        <f>IF(ISNUMBER(AVERAGEIFS(Observed!AB$2:AB$485,Observed!$A$2:$A$485,$A113,Observed!$C$2:$C$485,$C113)),AVERAGEIFS(Observed!AB$2:AB$485,Observed!$A$2:$A$485,$A113,Observed!$C$2:$C$485,$C113),"")</f>
        <v/>
      </c>
      <c r="AC113" s="24" t="str">
        <f>IF(ISNUMBER(AVERAGEIFS(Observed!AC$2:AC$485,Observed!$A$2:$A$485,$A113,Observed!$C$2:$C$485,$C113)),AVERAGEIFS(Observed!AC$2:AC$485,Observed!$A$2:$A$485,$A113,Observed!$C$2:$C$485,$C113),"")</f>
        <v/>
      </c>
      <c r="AD113" s="24" t="str">
        <f>IF(ISNUMBER(AVERAGEIFS(Observed!AD$2:AD$485,Observed!$A$2:$A$485,$A113,Observed!$C$2:$C$485,$C113)),AVERAGEIFS(Observed!AD$2:AD$485,Observed!$A$2:$A$485,$A113,Observed!$C$2:$C$485,$C113),"")</f>
        <v/>
      </c>
      <c r="AE113" s="24" t="str">
        <f>IF(ISNUMBER(AVERAGEIFS(Observed!AE$2:AE$485,Observed!$A$2:$A$485,$A113,Observed!$C$2:$C$485,$C113)),AVERAGEIFS(Observed!AE$2:AE$485,Observed!$A$2:$A$485,$A113,Observed!$C$2:$C$485,$C113),"")</f>
        <v/>
      </c>
      <c r="AF113" s="25" t="str">
        <f>IF(ISNUMBER(AVERAGEIFS(Observed!AF$2:AF$485,Observed!$A$2:$A$485,$A113,Observed!$C$2:$C$485,$C113)),AVERAGEIFS(Observed!AF$2:AF$485,Observed!$A$2:$A$485,$A113,Observed!$C$2:$C$485,$C113),"")</f>
        <v/>
      </c>
      <c r="AG113" s="25" t="str">
        <f>IF(ISNUMBER(AVERAGEIFS(Observed!AG$2:AG$485,Observed!$A$2:$A$485,$A113,Observed!$C$2:$C$485,$C113)),AVERAGEIFS(Observed!AG$2:AG$485,Observed!$A$2:$A$485,$A113,Observed!$C$2:$C$485,$C113),"")</f>
        <v/>
      </c>
      <c r="AH113" s="25" t="str">
        <f>IF(ISNUMBER(AVERAGEIFS(Observed!AH$2:AH$485,Observed!$A$2:$A$485,$A113,Observed!$C$2:$C$485,$C113)),AVERAGEIFS(Observed!AH$2:AH$485,Observed!$A$2:$A$485,$A113,Observed!$C$2:$C$485,$C113),"")</f>
        <v/>
      </c>
      <c r="AI113" s="24" t="str">
        <f>IF(ISNUMBER(AVERAGEIFS(Observed!AI$2:AI$485,Observed!$A$2:$A$485,$A113,Observed!$C$2:$C$485,$C113)),AVERAGEIFS(Observed!AI$2:AI$485,Observed!$A$2:$A$485,$A113,Observed!$C$2:$C$485,$C113),"")</f>
        <v/>
      </c>
      <c r="AJ113" s="25">
        <f>IF(ISNUMBER(AVERAGEIFS(Observed!AJ$2:AJ$485,Observed!$A$2:$A$485,$A113,Observed!$C$2:$C$485,$C113)),AVERAGEIFS(Observed!AJ$2:AJ$485,Observed!$A$2:$A$485,$A113,Observed!$C$2:$C$485,$C113),"")</f>
        <v>0.78600000000000003</v>
      </c>
      <c r="AK113" s="25" t="str">
        <f>IF(ISNUMBER(AVERAGEIFS(Observed!AK$2:AK$485,Observed!$A$2:$A$485,$A113,Observed!$C$2:$C$485,$C113)),AVERAGEIFS(Observed!AK$2:AK$485,Observed!$A$2:$A$485,$A113,Observed!$C$2:$C$485,$C113),"")</f>
        <v/>
      </c>
      <c r="AL113" s="25">
        <f>IF(ISNUMBER(AVERAGEIFS(Observed!AL$2:AL$485,Observed!$A$2:$A$485,$A113,Observed!$C$2:$C$485,$C113)),AVERAGEIFS(Observed!AL$2:AL$485,Observed!$A$2:$A$485,$A113,Observed!$C$2:$C$485,$C113),"")</f>
        <v>9.6666666666666672E-3</v>
      </c>
      <c r="AM113" s="25">
        <f>IF(ISNUMBER(AVERAGEIFS(Observed!AM$2:AM$485,Observed!$A$2:$A$485,$A113,Observed!$C$2:$C$485,$C113)),AVERAGEIFS(Observed!AM$2:AM$485,Observed!$A$2:$A$485,$A113,Observed!$C$2:$C$485,$C113),"")</f>
        <v>0</v>
      </c>
      <c r="AN113" s="25" t="str">
        <f>IF(ISNUMBER(AVERAGEIFS(Observed!AN$2:AN$485,Observed!$A$2:$A$485,$A113,Observed!$C$2:$C$485,$C113)),AVERAGEIFS(Observed!AN$2:AN$485,Observed!$A$2:$A$485,$A113,Observed!$C$2:$C$485,$C113),"")</f>
        <v/>
      </c>
      <c r="AO113" s="25">
        <f>IF(ISNUMBER(AVERAGEIFS(Observed!AO$2:AO$485,Observed!$A$2:$A$485,$A113,Observed!$C$2:$C$485,$C113)),AVERAGEIFS(Observed!AO$2:AO$485,Observed!$A$2:$A$485,$A113,Observed!$C$2:$C$485,$C113),"")</f>
        <v>0.13999999999999999</v>
      </c>
      <c r="AP113" s="25">
        <f>IF(ISNUMBER(AVERAGEIFS(Observed!AP$2:AP$485,Observed!$A$2:$A$485,$A113,Observed!$C$2:$C$485,$C113)),AVERAGEIFS(Observed!AP$2:AP$485,Observed!$A$2:$A$485,$A113,Observed!$C$2:$C$485,$C113),"")</f>
        <v>6.4666666666666664E-2</v>
      </c>
      <c r="AQ113" s="24" t="str">
        <f>IF(ISNUMBER(AVERAGEIFS(Observed!AQ$2:AQ$485,Observed!$A$2:$A$485,$A113,Observed!$C$2:$C$485,$C113)),AVERAGEIFS(Observed!AQ$2:AQ$485,Observed!$A$2:$A$485,$A113,Observed!$C$2:$C$485,$C113),"")</f>
        <v/>
      </c>
      <c r="AR113" s="25" t="str">
        <f>IF(ISNUMBER(AVERAGEIFS(Observed!AR$2:AR$485,Observed!$A$2:$A$485,$A113,Observed!$C$2:$C$485,$C113)),AVERAGEIFS(Observed!AR$2:AR$485,Observed!$A$2:$A$485,$A113,Observed!$C$2:$C$485,$C113),"")</f>
        <v/>
      </c>
      <c r="AS113" s="24" t="str">
        <f>IF(ISNUMBER(AVERAGEIFS(Observed!AS$2:AS$485,Observed!$A$2:$A$485,$A113,Observed!$C$2:$C$485,$C113)),AVERAGEIFS(Observed!AS$2:AS$485,Observed!$A$2:$A$485,$A113,Observed!$C$2:$C$485,$C113),"")</f>
        <v/>
      </c>
      <c r="AT113" s="24" t="str">
        <f>IF(ISNUMBER(AVERAGEIFS(Observed!AT$2:AT$485,Observed!$A$2:$A$485,$A113,Observed!$C$2:$C$485,$C113)),AVERAGEIFS(Observed!AT$2:AT$485,Observed!$A$2:$A$485,$A113,Observed!$C$2:$C$485,$C113),"")</f>
        <v/>
      </c>
      <c r="AU113" s="2">
        <f>COUNTIFS(Observed!$A$2:$A$485,$A113,Observed!$C$2:$C$485,$C113)</f>
        <v>3</v>
      </c>
      <c r="AV113" s="2">
        <f>COUNT(M113:AT113)</f>
        <v>8</v>
      </c>
    </row>
    <row r="114" spans="1:48" x14ac:dyDescent="0.25">
      <c r="A114" s="4" t="s">
        <v>115</v>
      </c>
      <c r="B114" t="s">
        <v>90</v>
      </c>
      <c r="C114" s="3">
        <v>41781</v>
      </c>
      <c r="D114">
        <v>1</v>
      </c>
      <c r="F114" t="s">
        <v>92</v>
      </c>
      <c r="G114" t="s">
        <v>95</v>
      </c>
      <c r="H114" s="2">
        <v>2014</v>
      </c>
      <c r="I114" s="2" t="s">
        <v>91</v>
      </c>
      <c r="J114">
        <v>1</v>
      </c>
      <c r="K114" s="2" t="s">
        <v>21</v>
      </c>
      <c r="L114" s="23">
        <f>IF(ISNUMBER(AVERAGEIFS(Observed!L$2:L$485,Observed!$A$2:$A$485,$A114,Observed!$C$2:$C$485,$C114)),AVERAGEIFS(Observed!L$2:L$485,Observed!$A$2:$A$485,$A114,Observed!$C$2:$C$485,$C114),"")</f>
        <v>4650.1609485228919</v>
      </c>
      <c r="M114" s="24" t="str">
        <f>IF(ISNUMBER(AVERAGEIFS(Observed!M$2:M$485,Observed!$A$2:$A$485,$A114,Observed!$C$2:$C$485,$C114)),AVERAGEIFS(Observed!M$2:M$485,Observed!$A$2:$A$485,$A114,Observed!$C$2:$C$485,$C114),"")</f>
        <v/>
      </c>
      <c r="N114" s="24">
        <f>IF(ISNUMBER(AVERAGEIFS(Observed!N$2:N$485,Observed!$A$2:$A$485,$A114,Observed!$C$2:$C$485,$C114)),AVERAGEIFS(Observed!N$2:N$485,Observed!$A$2:$A$485,$A114,Observed!$C$2:$C$485,$C114),"")</f>
        <v>465.01333333333332</v>
      </c>
      <c r="O114" s="24">
        <f>IF(ISNUMBER(AVERAGEIFS(Observed!O$2:O$485,Observed!$A$2:$A$485,$A114,Observed!$C$2:$C$485,$C114)),AVERAGEIFS(Observed!O$2:O$485,Observed!$A$2:$A$485,$A114,Observed!$C$2:$C$485,$C114),"")</f>
        <v>465.01333333333332</v>
      </c>
      <c r="P114" s="24">
        <f>IF(ISNUMBER(AVERAGEIFS(Observed!P$2:P$485,Observed!$A$2:$A$485,$A114,Observed!$C$2:$C$485,$C114)),AVERAGEIFS(Observed!P$2:P$485,Observed!$A$2:$A$485,$A114,Observed!$C$2:$C$485,$C114),"")</f>
        <v>465.01333333333332</v>
      </c>
      <c r="Q114" s="25" t="str">
        <f>IF(ISNUMBER(AVERAGEIFS(Observed!Q$2:Q$485,Observed!$A$2:$A$485,$A114,Observed!$C$2:$C$485,$C114)),AVERAGEIFS(Observed!Q$2:Q$485,Observed!$A$2:$A$485,$A114,Observed!$C$2:$C$485,$C114),"")</f>
        <v/>
      </c>
      <c r="R114" s="25" t="str">
        <f>IF(ISNUMBER(AVERAGEIFS(Observed!R$2:R$485,Observed!$A$2:$A$485,$A114,Observed!$C$2:$C$485,$C114)),AVERAGEIFS(Observed!R$2:R$485,Observed!$A$2:$A$485,$A114,Observed!$C$2:$C$485,$C114),"")</f>
        <v/>
      </c>
      <c r="S114" s="25" t="str">
        <f>IF(ISNUMBER(AVERAGEIFS(Observed!S$2:S$485,Observed!$A$2:$A$485,$A114,Observed!$C$2:$C$485,$C114)),AVERAGEIFS(Observed!S$2:S$485,Observed!$A$2:$A$485,$A114,Observed!$C$2:$C$485,$C114),"")</f>
        <v/>
      </c>
      <c r="T114" s="24" t="str">
        <f>IF(ISNUMBER(AVERAGEIFS(Observed!T$2:T$485,Observed!$A$2:$A$485,$A114,Observed!$C$2:$C$485,$C114)),AVERAGEIFS(Observed!T$2:T$485,Observed!$A$2:$A$485,$A114,Observed!$C$2:$C$485,$C114),"")</f>
        <v/>
      </c>
      <c r="U114" s="26" t="str">
        <f>IF(ISNUMBER(AVERAGEIFS(Observed!U$2:U$485,Observed!$A$2:$A$485,$A114,Observed!$C$2:$C$485,$C114)),AVERAGEIFS(Observed!U$2:U$485,Observed!$A$2:$A$485,$A114,Observed!$C$2:$C$485,$C114),"")</f>
        <v/>
      </c>
      <c r="V114" s="26" t="str">
        <f>IF(ISNUMBER(AVERAGEIFS(Observed!V$2:V$485,Observed!$A$2:$A$485,$A114,Observed!$C$2:$C$485,$C114)),AVERAGEIFS(Observed!V$2:V$485,Observed!$A$2:$A$485,$A114,Observed!$C$2:$C$485,$C114),"")</f>
        <v/>
      </c>
      <c r="W114" s="24" t="str">
        <f>IF(ISNUMBER(AVERAGEIFS(Observed!W$2:W$485,Observed!$A$2:$A$485,$A114,Observed!$C$2:$C$485,$C114)),AVERAGEIFS(Observed!W$2:W$485,Observed!$A$2:$A$485,$A114,Observed!$C$2:$C$485,$C114),"")</f>
        <v/>
      </c>
      <c r="X114" s="24" t="str">
        <f>IF(ISNUMBER(AVERAGEIFS(Observed!X$2:X$485,Observed!$A$2:$A$485,$A114,Observed!$C$2:$C$485,$C114)),AVERAGEIFS(Observed!X$2:X$485,Observed!$A$2:$A$485,$A114,Observed!$C$2:$C$485,$C114),"")</f>
        <v/>
      </c>
      <c r="Y114" s="24" t="str">
        <f>IF(ISNUMBER(AVERAGEIFS(Observed!Y$2:Y$485,Observed!$A$2:$A$485,$A114,Observed!$C$2:$C$485,$C114)),AVERAGEIFS(Observed!Y$2:Y$485,Observed!$A$2:$A$485,$A114,Observed!$C$2:$C$485,$C114),"")</f>
        <v/>
      </c>
      <c r="Z114" s="24" t="str">
        <f>IF(ISNUMBER(AVERAGEIFS(Observed!Z$2:Z$485,Observed!$A$2:$A$485,$A114,Observed!$C$2:$C$485,$C114)),AVERAGEIFS(Observed!Z$2:Z$485,Observed!$A$2:$A$485,$A114,Observed!$C$2:$C$485,$C114),"")</f>
        <v/>
      </c>
      <c r="AA114" s="24" t="str">
        <f>IF(ISNUMBER(AVERAGEIFS(Observed!AA$2:AA$485,Observed!$A$2:$A$485,$A114,Observed!$C$2:$C$485,$C114)),AVERAGEIFS(Observed!AA$2:AA$485,Observed!$A$2:$A$485,$A114,Observed!$C$2:$C$485,$C114),"")</f>
        <v/>
      </c>
      <c r="AB114" s="24" t="str">
        <f>IF(ISNUMBER(AVERAGEIFS(Observed!AB$2:AB$485,Observed!$A$2:$A$485,$A114,Observed!$C$2:$C$485,$C114)),AVERAGEIFS(Observed!AB$2:AB$485,Observed!$A$2:$A$485,$A114,Observed!$C$2:$C$485,$C114),"")</f>
        <v/>
      </c>
      <c r="AC114" s="24" t="str">
        <f>IF(ISNUMBER(AVERAGEIFS(Observed!AC$2:AC$485,Observed!$A$2:$A$485,$A114,Observed!$C$2:$C$485,$C114)),AVERAGEIFS(Observed!AC$2:AC$485,Observed!$A$2:$A$485,$A114,Observed!$C$2:$C$485,$C114),"")</f>
        <v/>
      </c>
      <c r="AD114" s="24" t="str">
        <f>IF(ISNUMBER(AVERAGEIFS(Observed!AD$2:AD$485,Observed!$A$2:$A$485,$A114,Observed!$C$2:$C$485,$C114)),AVERAGEIFS(Observed!AD$2:AD$485,Observed!$A$2:$A$485,$A114,Observed!$C$2:$C$485,$C114),"")</f>
        <v/>
      </c>
      <c r="AE114" s="24" t="str">
        <f>IF(ISNUMBER(AVERAGEIFS(Observed!AE$2:AE$485,Observed!$A$2:$A$485,$A114,Observed!$C$2:$C$485,$C114)),AVERAGEIFS(Observed!AE$2:AE$485,Observed!$A$2:$A$485,$A114,Observed!$C$2:$C$485,$C114),"")</f>
        <v/>
      </c>
      <c r="AF114" s="25" t="str">
        <f>IF(ISNUMBER(AVERAGEIFS(Observed!AF$2:AF$485,Observed!$A$2:$A$485,$A114,Observed!$C$2:$C$485,$C114)),AVERAGEIFS(Observed!AF$2:AF$485,Observed!$A$2:$A$485,$A114,Observed!$C$2:$C$485,$C114),"")</f>
        <v/>
      </c>
      <c r="AG114" s="25" t="str">
        <f>IF(ISNUMBER(AVERAGEIFS(Observed!AG$2:AG$485,Observed!$A$2:$A$485,$A114,Observed!$C$2:$C$485,$C114)),AVERAGEIFS(Observed!AG$2:AG$485,Observed!$A$2:$A$485,$A114,Observed!$C$2:$C$485,$C114),"")</f>
        <v/>
      </c>
      <c r="AH114" s="25" t="str">
        <f>IF(ISNUMBER(AVERAGEIFS(Observed!AH$2:AH$485,Observed!$A$2:$A$485,$A114,Observed!$C$2:$C$485,$C114)),AVERAGEIFS(Observed!AH$2:AH$485,Observed!$A$2:$A$485,$A114,Observed!$C$2:$C$485,$C114),"")</f>
        <v/>
      </c>
      <c r="AI114" s="24" t="str">
        <f>IF(ISNUMBER(AVERAGEIFS(Observed!AI$2:AI$485,Observed!$A$2:$A$485,$A114,Observed!$C$2:$C$485,$C114)),AVERAGEIFS(Observed!AI$2:AI$485,Observed!$A$2:$A$485,$A114,Observed!$C$2:$C$485,$C114),"")</f>
        <v/>
      </c>
      <c r="AJ114" s="25">
        <f>IF(ISNUMBER(AVERAGEIFS(Observed!AJ$2:AJ$485,Observed!$A$2:$A$485,$A114,Observed!$C$2:$C$485,$C114)),AVERAGEIFS(Observed!AJ$2:AJ$485,Observed!$A$2:$A$485,$A114,Observed!$C$2:$C$485,$C114),"")</f>
        <v>9.9666666666666681E-2</v>
      </c>
      <c r="AK114" s="25" t="str">
        <f>IF(ISNUMBER(AVERAGEIFS(Observed!AK$2:AK$485,Observed!$A$2:$A$485,$A114,Observed!$C$2:$C$485,$C114)),AVERAGEIFS(Observed!AK$2:AK$485,Observed!$A$2:$A$485,$A114,Observed!$C$2:$C$485,$C114),"")</f>
        <v/>
      </c>
      <c r="AL114" s="25">
        <f>IF(ISNUMBER(AVERAGEIFS(Observed!AL$2:AL$485,Observed!$A$2:$A$485,$A114,Observed!$C$2:$C$485,$C114)),AVERAGEIFS(Observed!AL$2:AL$485,Observed!$A$2:$A$485,$A114,Observed!$C$2:$C$485,$C114),"")</f>
        <v>0.48800000000000004</v>
      </c>
      <c r="AM114" s="25">
        <f>IF(ISNUMBER(AVERAGEIFS(Observed!AM$2:AM$485,Observed!$A$2:$A$485,$A114,Observed!$C$2:$C$485,$C114)),AVERAGEIFS(Observed!AM$2:AM$485,Observed!$A$2:$A$485,$A114,Observed!$C$2:$C$485,$C114),"")</f>
        <v>0</v>
      </c>
      <c r="AN114" s="25" t="str">
        <f>IF(ISNUMBER(AVERAGEIFS(Observed!AN$2:AN$485,Observed!$A$2:$A$485,$A114,Observed!$C$2:$C$485,$C114)),AVERAGEIFS(Observed!AN$2:AN$485,Observed!$A$2:$A$485,$A114,Observed!$C$2:$C$485,$C114),"")</f>
        <v/>
      </c>
      <c r="AO114" s="25">
        <f>IF(ISNUMBER(AVERAGEIFS(Observed!AO$2:AO$485,Observed!$A$2:$A$485,$A114,Observed!$C$2:$C$485,$C114)),AVERAGEIFS(Observed!AO$2:AO$485,Observed!$A$2:$A$485,$A114,Observed!$C$2:$C$485,$C114),"")</f>
        <v>0.40066666666666667</v>
      </c>
      <c r="AP114" s="25">
        <f>IF(ISNUMBER(AVERAGEIFS(Observed!AP$2:AP$485,Observed!$A$2:$A$485,$A114,Observed!$C$2:$C$485,$C114)),AVERAGEIFS(Observed!AP$2:AP$485,Observed!$A$2:$A$485,$A114,Observed!$C$2:$C$485,$C114),"")</f>
        <v>1.1666666666666667E-2</v>
      </c>
      <c r="AQ114" s="24" t="str">
        <f>IF(ISNUMBER(AVERAGEIFS(Observed!AQ$2:AQ$485,Observed!$A$2:$A$485,$A114,Observed!$C$2:$C$485,$C114)),AVERAGEIFS(Observed!AQ$2:AQ$485,Observed!$A$2:$A$485,$A114,Observed!$C$2:$C$485,$C114),"")</f>
        <v/>
      </c>
      <c r="AR114" s="25" t="str">
        <f>IF(ISNUMBER(AVERAGEIFS(Observed!AR$2:AR$485,Observed!$A$2:$A$485,$A114,Observed!$C$2:$C$485,$C114)),AVERAGEIFS(Observed!AR$2:AR$485,Observed!$A$2:$A$485,$A114,Observed!$C$2:$C$485,$C114),"")</f>
        <v/>
      </c>
      <c r="AS114" s="24" t="str">
        <f>IF(ISNUMBER(AVERAGEIFS(Observed!AS$2:AS$485,Observed!$A$2:$A$485,$A114,Observed!$C$2:$C$485,$C114)),AVERAGEIFS(Observed!AS$2:AS$485,Observed!$A$2:$A$485,$A114,Observed!$C$2:$C$485,$C114),"")</f>
        <v/>
      </c>
      <c r="AT114" s="24" t="str">
        <f>IF(ISNUMBER(AVERAGEIFS(Observed!AT$2:AT$485,Observed!$A$2:$A$485,$A114,Observed!$C$2:$C$485,$C114)),AVERAGEIFS(Observed!AT$2:AT$485,Observed!$A$2:$A$485,$A114,Observed!$C$2:$C$485,$C114),"")</f>
        <v/>
      </c>
      <c r="AU114" s="2">
        <f>COUNTIFS(Observed!$A$2:$A$485,$A114,Observed!$C$2:$C$485,$C114)</f>
        <v>3</v>
      </c>
      <c r="AV114" s="2">
        <f>COUNT(M114:AT114)</f>
        <v>8</v>
      </c>
    </row>
    <row r="115" spans="1:48" x14ac:dyDescent="0.25">
      <c r="A115" s="4" t="s">
        <v>115</v>
      </c>
      <c r="B115" t="s">
        <v>90</v>
      </c>
      <c r="C115" s="3">
        <v>41822</v>
      </c>
      <c r="D115">
        <v>1</v>
      </c>
      <c r="F115" t="s">
        <v>92</v>
      </c>
      <c r="G115" t="s">
        <v>95</v>
      </c>
      <c r="H115" s="2">
        <v>2014</v>
      </c>
      <c r="I115" s="2" t="s">
        <v>91</v>
      </c>
      <c r="J115">
        <v>1</v>
      </c>
      <c r="K115" s="2" t="s">
        <v>21</v>
      </c>
      <c r="L115" s="23">
        <f>IF(ISNUMBER(AVERAGEIFS(Observed!L$2:L$485,Observed!$A$2:$A$485,$A115,Observed!$C$2:$C$485,$C115)),AVERAGEIFS(Observed!L$2:L$485,Observed!$A$2:$A$485,$A115,Observed!$C$2:$C$485,$C115),"")</f>
        <v>4211.9340151339557</v>
      </c>
      <c r="M115" s="24" t="str">
        <f>IF(ISNUMBER(AVERAGEIFS(Observed!M$2:M$485,Observed!$A$2:$A$485,$A115,Observed!$C$2:$C$485,$C115)),AVERAGEIFS(Observed!M$2:M$485,Observed!$A$2:$A$485,$A115,Observed!$C$2:$C$485,$C115),"")</f>
        <v/>
      </c>
      <c r="N115" s="24">
        <f>IF(ISNUMBER(AVERAGEIFS(Observed!N$2:N$485,Observed!$A$2:$A$485,$A115,Observed!$C$2:$C$485,$C115)),AVERAGEIFS(Observed!N$2:N$485,Observed!$A$2:$A$485,$A115,Observed!$C$2:$C$485,$C115),"")</f>
        <v>421.19</v>
      </c>
      <c r="O115" s="24">
        <f>IF(ISNUMBER(AVERAGEIFS(Observed!O$2:O$485,Observed!$A$2:$A$485,$A115,Observed!$C$2:$C$485,$C115)),AVERAGEIFS(Observed!O$2:O$485,Observed!$A$2:$A$485,$A115,Observed!$C$2:$C$485,$C115),"")</f>
        <v>421.19</v>
      </c>
      <c r="P115" s="24">
        <f>IF(ISNUMBER(AVERAGEIFS(Observed!P$2:P$485,Observed!$A$2:$A$485,$A115,Observed!$C$2:$C$485,$C115)),AVERAGEIFS(Observed!P$2:P$485,Observed!$A$2:$A$485,$A115,Observed!$C$2:$C$485,$C115),"")</f>
        <v>886.20333333333326</v>
      </c>
      <c r="Q115" s="25" t="str">
        <f>IF(ISNUMBER(AVERAGEIFS(Observed!Q$2:Q$485,Observed!$A$2:$A$485,$A115,Observed!$C$2:$C$485,$C115)),AVERAGEIFS(Observed!Q$2:Q$485,Observed!$A$2:$A$485,$A115,Observed!$C$2:$C$485,$C115),"")</f>
        <v/>
      </c>
      <c r="R115" s="25" t="str">
        <f>IF(ISNUMBER(AVERAGEIFS(Observed!R$2:R$485,Observed!$A$2:$A$485,$A115,Observed!$C$2:$C$485,$C115)),AVERAGEIFS(Observed!R$2:R$485,Observed!$A$2:$A$485,$A115,Observed!$C$2:$C$485,$C115),"")</f>
        <v/>
      </c>
      <c r="S115" s="25" t="str">
        <f>IF(ISNUMBER(AVERAGEIFS(Observed!S$2:S$485,Observed!$A$2:$A$485,$A115,Observed!$C$2:$C$485,$C115)),AVERAGEIFS(Observed!S$2:S$485,Observed!$A$2:$A$485,$A115,Observed!$C$2:$C$485,$C115),"")</f>
        <v/>
      </c>
      <c r="T115" s="24" t="str">
        <f>IF(ISNUMBER(AVERAGEIFS(Observed!T$2:T$485,Observed!$A$2:$A$485,$A115,Observed!$C$2:$C$485,$C115)),AVERAGEIFS(Observed!T$2:T$485,Observed!$A$2:$A$485,$A115,Observed!$C$2:$C$485,$C115),"")</f>
        <v/>
      </c>
      <c r="U115" s="26" t="str">
        <f>IF(ISNUMBER(AVERAGEIFS(Observed!U$2:U$485,Observed!$A$2:$A$485,$A115,Observed!$C$2:$C$485,$C115)),AVERAGEIFS(Observed!U$2:U$485,Observed!$A$2:$A$485,$A115,Observed!$C$2:$C$485,$C115),"")</f>
        <v/>
      </c>
      <c r="V115" s="26" t="str">
        <f>IF(ISNUMBER(AVERAGEIFS(Observed!V$2:V$485,Observed!$A$2:$A$485,$A115,Observed!$C$2:$C$485,$C115)),AVERAGEIFS(Observed!V$2:V$485,Observed!$A$2:$A$485,$A115,Observed!$C$2:$C$485,$C115),"")</f>
        <v/>
      </c>
      <c r="W115" s="24" t="str">
        <f>IF(ISNUMBER(AVERAGEIFS(Observed!W$2:W$485,Observed!$A$2:$A$485,$A115,Observed!$C$2:$C$485,$C115)),AVERAGEIFS(Observed!W$2:W$485,Observed!$A$2:$A$485,$A115,Observed!$C$2:$C$485,$C115),"")</f>
        <v/>
      </c>
      <c r="X115" s="24" t="str">
        <f>IF(ISNUMBER(AVERAGEIFS(Observed!X$2:X$485,Observed!$A$2:$A$485,$A115,Observed!$C$2:$C$485,$C115)),AVERAGEIFS(Observed!X$2:X$485,Observed!$A$2:$A$485,$A115,Observed!$C$2:$C$485,$C115),"")</f>
        <v/>
      </c>
      <c r="Y115" s="24" t="str">
        <f>IF(ISNUMBER(AVERAGEIFS(Observed!Y$2:Y$485,Observed!$A$2:$A$485,$A115,Observed!$C$2:$C$485,$C115)),AVERAGEIFS(Observed!Y$2:Y$485,Observed!$A$2:$A$485,$A115,Observed!$C$2:$C$485,$C115),"")</f>
        <v/>
      </c>
      <c r="Z115" s="24" t="str">
        <f>IF(ISNUMBER(AVERAGEIFS(Observed!Z$2:Z$485,Observed!$A$2:$A$485,$A115,Observed!$C$2:$C$485,$C115)),AVERAGEIFS(Observed!Z$2:Z$485,Observed!$A$2:$A$485,$A115,Observed!$C$2:$C$485,$C115),"")</f>
        <v/>
      </c>
      <c r="AA115" s="24" t="str">
        <f>IF(ISNUMBER(AVERAGEIFS(Observed!AA$2:AA$485,Observed!$A$2:$A$485,$A115,Observed!$C$2:$C$485,$C115)),AVERAGEIFS(Observed!AA$2:AA$485,Observed!$A$2:$A$485,$A115,Observed!$C$2:$C$485,$C115),"")</f>
        <v/>
      </c>
      <c r="AB115" s="24" t="str">
        <f>IF(ISNUMBER(AVERAGEIFS(Observed!AB$2:AB$485,Observed!$A$2:$A$485,$A115,Observed!$C$2:$C$485,$C115)),AVERAGEIFS(Observed!AB$2:AB$485,Observed!$A$2:$A$485,$A115,Observed!$C$2:$C$485,$C115),"")</f>
        <v/>
      </c>
      <c r="AC115" s="24" t="str">
        <f>IF(ISNUMBER(AVERAGEIFS(Observed!AC$2:AC$485,Observed!$A$2:$A$485,$A115,Observed!$C$2:$C$485,$C115)),AVERAGEIFS(Observed!AC$2:AC$485,Observed!$A$2:$A$485,$A115,Observed!$C$2:$C$485,$C115),"")</f>
        <v/>
      </c>
      <c r="AD115" s="24" t="str">
        <f>IF(ISNUMBER(AVERAGEIFS(Observed!AD$2:AD$485,Observed!$A$2:$A$485,$A115,Observed!$C$2:$C$485,$C115)),AVERAGEIFS(Observed!AD$2:AD$485,Observed!$A$2:$A$485,$A115,Observed!$C$2:$C$485,$C115),"")</f>
        <v/>
      </c>
      <c r="AE115" s="24" t="str">
        <f>IF(ISNUMBER(AVERAGEIFS(Observed!AE$2:AE$485,Observed!$A$2:$A$485,$A115,Observed!$C$2:$C$485,$C115)),AVERAGEIFS(Observed!AE$2:AE$485,Observed!$A$2:$A$485,$A115,Observed!$C$2:$C$485,$C115),"")</f>
        <v/>
      </c>
      <c r="AF115" s="25" t="str">
        <f>IF(ISNUMBER(AVERAGEIFS(Observed!AF$2:AF$485,Observed!$A$2:$A$485,$A115,Observed!$C$2:$C$485,$C115)),AVERAGEIFS(Observed!AF$2:AF$485,Observed!$A$2:$A$485,$A115,Observed!$C$2:$C$485,$C115),"")</f>
        <v/>
      </c>
      <c r="AG115" s="25" t="str">
        <f>IF(ISNUMBER(AVERAGEIFS(Observed!AG$2:AG$485,Observed!$A$2:$A$485,$A115,Observed!$C$2:$C$485,$C115)),AVERAGEIFS(Observed!AG$2:AG$485,Observed!$A$2:$A$485,$A115,Observed!$C$2:$C$485,$C115),"")</f>
        <v/>
      </c>
      <c r="AH115" s="25" t="str">
        <f>IF(ISNUMBER(AVERAGEIFS(Observed!AH$2:AH$485,Observed!$A$2:$A$485,$A115,Observed!$C$2:$C$485,$C115)),AVERAGEIFS(Observed!AH$2:AH$485,Observed!$A$2:$A$485,$A115,Observed!$C$2:$C$485,$C115),"")</f>
        <v/>
      </c>
      <c r="AI115" s="24" t="str">
        <f>IF(ISNUMBER(AVERAGEIFS(Observed!AI$2:AI$485,Observed!$A$2:$A$485,$A115,Observed!$C$2:$C$485,$C115)),AVERAGEIFS(Observed!AI$2:AI$485,Observed!$A$2:$A$485,$A115,Observed!$C$2:$C$485,$C115),"")</f>
        <v/>
      </c>
      <c r="AJ115" s="25">
        <f>IF(ISNUMBER(AVERAGEIFS(Observed!AJ$2:AJ$485,Observed!$A$2:$A$485,$A115,Observed!$C$2:$C$485,$C115)),AVERAGEIFS(Observed!AJ$2:AJ$485,Observed!$A$2:$A$485,$A115,Observed!$C$2:$C$485,$C115),"")</f>
        <v>7.3999999999999996E-2</v>
      </c>
      <c r="AK115" s="25" t="str">
        <f>IF(ISNUMBER(AVERAGEIFS(Observed!AK$2:AK$485,Observed!$A$2:$A$485,$A115,Observed!$C$2:$C$485,$C115)),AVERAGEIFS(Observed!AK$2:AK$485,Observed!$A$2:$A$485,$A115,Observed!$C$2:$C$485,$C115),"")</f>
        <v/>
      </c>
      <c r="AL115" s="25">
        <f>IF(ISNUMBER(AVERAGEIFS(Observed!AL$2:AL$485,Observed!$A$2:$A$485,$A115,Observed!$C$2:$C$485,$C115)),AVERAGEIFS(Observed!AL$2:AL$485,Observed!$A$2:$A$485,$A115,Observed!$C$2:$C$485,$C115),"")</f>
        <v>0.54366666666666663</v>
      </c>
      <c r="AM115" s="25">
        <f>IF(ISNUMBER(AVERAGEIFS(Observed!AM$2:AM$485,Observed!$A$2:$A$485,$A115,Observed!$C$2:$C$485,$C115)),AVERAGEIFS(Observed!AM$2:AM$485,Observed!$A$2:$A$485,$A115,Observed!$C$2:$C$485,$C115),"")</f>
        <v>0</v>
      </c>
      <c r="AN115" s="25" t="str">
        <f>IF(ISNUMBER(AVERAGEIFS(Observed!AN$2:AN$485,Observed!$A$2:$A$485,$A115,Observed!$C$2:$C$485,$C115)),AVERAGEIFS(Observed!AN$2:AN$485,Observed!$A$2:$A$485,$A115,Observed!$C$2:$C$485,$C115),"")</f>
        <v/>
      </c>
      <c r="AO115" s="25">
        <f>IF(ISNUMBER(AVERAGEIFS(Observed!AO$2:AO$485,Observed!$A$2:$A$485,$A115,Observed!$C$2:$C$485,$C115)),AVERAGEIFS(Observed!AO$2:AO$485,Observed!$A$2:$A$485,$A115,Observed!$C$2:$C$485,$C115),"")</f>
        <v>0.34533333333333333</v>
      </c>
      <c r="AP115" s="25">
        <f>IF(ISNUMBER(AVERAGEIFS(Observed!AP$2:AP$485,Observed!$A$2:$A$485,$A115,Observed!$C$2:$C$485,$C115)),AVERAGEIFS(Observed!AP$2:AP$485,Observed!$A$2:$A$485,$A115,Observed!$C$2:$C$485,$C115),"")</f>
        <v>3.7000000000000005E-2</v>
      </c>
      <c r="AQ115" s="24" t="str">
        <f>IF(ISNUMBER(AVERAGEIFS(Observed!AQ$2:AQ$485,Observed!$A$2:$A$485,$A115,Observed!$C$2:$C$485,$C115)),AVERAGEIFS(Observed!AQ$2:AQ$485,Observed!$A$2:$A$485,$A115,Observed!$C$2:$C$485,$C115),"")</f>
        <v/>
      </c>
      <c r="AR115" s="25" t="str">
        <f>IF(ISNUMBER(AVERAGEIFS(Observed!AR$2:AR$485,Observed!$A$2:$A$485,$A115,Observed!$C$2:$C$485,$C115)),AVERAGEIFS(Observed!AR$2:AR$485,Observed!$A$2:$A$485,$A115,Observed!$C$2:$C$485,$C115),"")</f>
        <v/>
      </c>
      <c r="AS115" s="24" t="str">
        <f>IF(ISNUMBER(AVERAGEIFS(Observed!AS$2:AS$485,Observed!$A$2:$A$485,$A115,Observed!$C$2:$C$485,$C115)),AVERAGEIFS(Observed!AS$2:AS$485,Observed!$A$2:$A$485,$A115,Observed!$C$2:$C$485,$C115),"")</f>
        <v/>
      </c>
      <c r="AT115" s="24" t="str">
        <f>IF(ISNUMBER(AVERAGEIFS(Observed!AT$2:AT$485,Observed!$A$2:$A$485,$A115,Observed!$C$2:$C$485,$C115)),AVERAGEIFS(Observed!AT$2:AT$485,Observed!$A$2:$A$485,$A115,Observed!$C$2:$C$485,$C115),"")</f>
        <v/>
      </c>
      <c r="AU115" s="2">
        <f>COUNTIFS(Observed!$A$2:$A$485,$A115,Observed!$C$2:$C$485,$C115)</f>
        <v>3</v>
      </c>
      <c r="AV115" s="2">
        <f>COUNT(M115:AT115)</f>
        <v>8</v>
      </c>
    </row>
    <row r="116" spans="1:48" x14ac:dyDescent="0.25">
      <c r="A116" s="4" t="s">
        <v>115</v>
      </c>
      <c r="B116" t="s">
        <v>90</v>
      </c>
      <c r="C116" s="3">
        <v>41871</v>
      </c>
      <c r="D116">
        <v>1</v>
      </c>
      <c r="F116" t="s">
        <v>92</v>
      </c>
      <c r="G116" t="s">
        <v>95</v>
      </c>
      <c r="H116" s="2">
        <v>2014</v>
      </c>
      <c r="I116" s="2" t="s">
        <v>91</v>
      </c>
      <c r="J116">
        <v>1</v>
      </c>
      <c r="K116" s="2" t="s">
        <v>21</v>
      </c>
      <c r="L116" s="23">
        <f>IF(ISNUMBER(AVERAGEIFS(Observed!L$2:L$485,Observed!$A$2:$A$485,$A116,Observed!$C$2:$C$485,$C116)),AVERAGEIFS(Observed!L$2:L$485,Observed!$A$2:$A$485,$A116,Observed!$C$2:$C$485,$C116),"")</f>
        <v>3851.4938893265862</v>
      </c>
      <c r="M116" s="24" t="str">
        <f>IF(ISNUMBER(AVERAGEIFS(Observed!M$2:M$485,Observed!$A$2:$A$485,$A116,Observed!$C$2:$C$485,$C116)),AVERAGEIFS(Observed!M$2:M$485,Observed!$A$2:$A$485,$A116,Observed!$C$2:$C$485,$C116),"")</f>
        <v/>
      </c>
      <c r="N116" s="24">
        <f>IF(ISNUMBER(AVERAGEIFS(Observed!N$2:N$485,Observed!$A$2:$A$485,$A116,Observed!$C$2:$C$485,$C116)),AVERAGEIFS(Observed!N$2:N$485,Observed!$A$2:$A$485,$A116,Observed!$C$2:$C$485,$C116),"")</f>
        <v>385.14999999999992</v>
      </c>
      <c r="O116" s="24">
        <f>IF(ISNUMBER(AVERAGEIFS(Observed!O$2:O$485,Observed!$A$2:$A$485,$A116,Observed!$C$2:$C$485,$C116)),AVERAGEIFS(Observed!O$2:O$485,Observed!$A$2:$A$485,$A116,Observed!$C$2:$C$485,$C116),"")</f>
        <v>385.14999999999992</v>
      </c>
      <c r="P116" s="24">
        <f>IF(ISNUMBER(AVERAGEIFS(Observed!P$2:P$485,Observed!$A$2:$A$485,$A116,Observed!$C$2:$C$485,$C116)),AVERAGEIFS(Observed!P$2:P$485,Observed!$A$2:$A$485,$A116,Observed!$C$2:$C$485,$C116),"")</f>
        <v>1271.3533333333332</v>
      </c>
      <c r="Q116" s="25" t="str">
        <f>IF(ISNUMBER(AVERAGEIFS(Observed!Q$2:Q$485,Observed!$A$2:$A$485,$A116,Observed!$C$2:$C$485,$C116)),AVERAGEIFS(Observed!Q$2:Q$485,Observed!$A$2:$A$485,$A116,Observed!$C$2:$C$485,$C116),"")</f>
        <v/>
      </c>
      <c r="R116" s="25" t="str">
        <f>IF(ISNUMBER(AVERAGEIFS(Observed!R$2:R$485,Observed!$A$2:$A$485,$A116,Observed!$C$2:$C$485,$C116)),AVERAGEIFS(Observed!R$2:R$485,Observed!$A$2:$A$485,$A116,Observed!$C$2:$C$485,$C116),"")</f>
        <v/>
      </c>
      <c r="S116" s="25" t="str">
        <f>IF(ISNUMBER(AVERAGEIFS(Observed!S$2:S$485,Observed!$A$2:$A$485,$A116,Observed!$C$2:$C$485,$C116)),AVERAGEIFS(Observed!S$2:S$485,Observed!$A$2:$A$485,$A116,Observed!$C$2:$C$485,$C116),"")</f>
        <v/>
      </c>
      <c r="T116" s="24" t="str">
        <f>IF(ISNUMBER(AVERAGEIFS(Observed!T$2:T$485,Observed!$A$2:$A$485,$A116,Observed!$C$2:$C$485,$C116)),AVERAGEIFS(Observed!T$2:T$485,Observed!$A$2:$A$485,$A116,Observed!$C$2:$C$485,$C116),"")</f>
        <v/>
      </c>
      <c r="U116" s="26" t="str">
        <f>IF(ISNUMBER(AVERAGEIFS(Observed!U$2:U$485,Observed!$A$2:$A$485,$A116,Observed!$C$2:$C$485,$C116)),AVERAGEIFS(Observed!U$2:U$485,Observed!$A$2:$A$485,$A116,Observed!$C$2:$C$485,$C116),"")</f>
        <v/>
      </c>
      <c r="V116" s="26" t="str">
        <f>IF(ISNUMBER(AVERAGEIFS(Observed!V$2:V$485,Observed!$A$2:$A$485,$A116,Observed!$C$2:$C$485,$C116)),AVERAGEIFS(Observed!V$2:V$485,Observed!$A$2:$A$485,$A116,Observed!$C$2:$C$485,$C116),"")</f>
        <v/>
      </c>
      <c r="W116" s="24" t="str">
        <f>IF(ISNUMBER(AVERAGEIFS(Observed!W$2:W$485,Observed!$A$2:$A$485,$A116,Observed!$C$2:$C$485,$C116)),AVERAGEIFS(Observed!W$2:W$485,Observed!$A$2:$A$485,$A116,Observed!$C$2:$C$485,$C116),"")</f>
        <v/>
      </c>
      <c r="X116" s="24" t="str">
        <f>IF(ISNUMBER(AVERAGEIFS(Observed!X$2:X$485,Observed!$A$2:$A$485,$A116,Observed!$C$2:$C$485,$C116)),AVERAGEIFS(Observed!X$2:X$485,Observed!$A$2:$A$485,$A116,Observed!$C$2:$C$485,$C116),"")</f>
        <v/>
      </c>
      <c r="Y116" s="24" t="str">
        <f>IF(ISNUMBER(AVERAGEIFS(Observed!Y$2:Y$485,Observed!$A$2:$A$485,$A116,Observed!$C$2:$C$485,$C116)),AVERAGEIFS(Observed!Y$2:Y$485,Observed!$A$2:$A$485,$A116,Observed!$C$2:$C$485,$C116),"")</f>
        <v/>
      </c>
      <c r="Z116" s="24" t="str">
        <f>IF(ISNUMBER(AVERAGEIFS(Observed!Z$2:Z$485,Observed!$A$2:$A$485,$A116,Observed!$C$2:$C$485,$C116)),AVERAGEIFS(Observed!Z$2:Z$485,Observed!$A$2:$A$485,$A116,Observed!$C$2:$C$485,$C116),"")</f>
        <v/>
      </c>
      <c r="AA116" s="24" t="str">
        <f>IF(ISNUMBER(AVERAGEIFS(Observed!AA$2:AA$485,Observed!$A$2:$A$485,$A116,Observed!$C$2:$C$485,$C116)),AVERAGEIFS(Observed!AA$2:AA$485,Observed!$A$2:$A$485,$A116,Observed!$C$2:$C$485,$C116),"")</f>
        <v/>
      </c>
      <c r="AB116" s="24" t="str">
        <f>IF(ISNUMBER(AVERAGEIFS(Observed!AB$2:AB$485,Observed!$A$2:$A$485,$A116,Observed!$C$2:$C$485,$C116)),AVERAGEIFS(Observed!AB$2:AB$485,Observed!$A$2:$A$485,$A116,Observed!$C$2:$C$485,$C116),"")</f>
        <v/>
      </c>
      <c r="AC116" s="24" t="str">
        <f>IF(ISNUMBER(AVERAGEIFS(Observed!AC$2:AC$485,Observed!$A$2:$A$485,$A116,Observed!$C$2:$C$485,$C116)),AVERAGEIFS(Observed!AC$2:AC$485,Observed!$A$2:$A$485,$A116,Observed!$C$2:$C$485,$C116),"")</f>
        <v/>
      </c>
      <c r="AD116" s="24" t="str">
        <f>IF(ISNUMBER(AVERAGEIFS(Observed!AD$2:AD$485,Observed!$A$2:$A$485,$A116,Observed!$C$2:$C$485,$C116)),AVERAGEIFS(Observed!AD$2:AD$485,Observed!$A$2:$A$485,$A116,Observed!$C$2:$C$485,$C116),"")</f>
        <v/>
      </c>
      <c r="AE116" s="24" t="str">
        <f>IF(ISNUMBER(AVERAGEIFS(Observed!AE$2:AE$485,Observed!$A$2:$A$485,$A116,Observed!$C$2:$C$485,$C116)),AVERAGEIFS(Observed!AE$2:AE$485,Observed!$A$2:$A$485,$A116,Observed!$C$2:$C$485,$C116),"")</f>
        <v/>
      </c>
      <c r="AF116" s="25" t="str">
        <f>IF(ISNUMBER(AVERAGEIFS(Observed!AF$2:AF$485,Observed!$A$2:$A$485,$A116,Observed!$C$2:$C$485,$C116)),AVERAGEIFS(Observed!AF$2:AF$485,Observed!$A$2:$A$485,$A116,Observed!$C$2:$C$485,$C116),"")</f>
        <v/>
      </c>
      <c r="AG116" s="25" t="str">
        <f>IF(ISNUMBER(AVERAGEIFS(Observed!AG$2:AG$485,Observed!$A$2:$A$485,$A116,Observed!$C$2:$C$485,$C116)),AVERAGEIFS(Observed!AG$2:AG$485,Observed!$A$2:$A$485,$A116,Observed!$C$2:$C$485,$C116),"")</f>
        <v/>
      </c>
      <c r="AH116" s="25" t="str">
        <f>IF(ISNUMBER(AVERAGEIFS(Observed!AH$2:AH$485,Observed!$A$2:$A$485,$A116,Observed!$C$2:$C$485,$C116)),AVERAGEIFS(Observed!AH$2:AH$485,Observed!$A$2:$A$485,$A116,Observed!$C$2:$C$485,$C116),"")</f>
        <v/>
      </c>
      <c r="AI116" s="24" t="str">
        <f>IF(ISNUMBER(AVERAGEIFS(Observed!AI$2:AI$485,Observed!$A$2:$A$485,$A116,Observed!$C$2:$C$485,$C116)),AVERAGEIFS(Observed!AI$2:AI$485,Observed!$A$2:$A$485,$A116,Observed!$C$2:$C$485,$C116),"")</f>
        <v/>
      </c>
      <c r="AJ116" s="25">
        <f>IF(ISNUMBER(AVERAGEIFS(Observed!AJ$2:AJ$485,Observed!$A$2:$A$485,$A116,Observed!$C$2:$C$485,$C116)),AVERAGEIFS(Observed!AJ$2:AJ$485,Observed!$A$2:$A$485,$A116,Observed!$C$2:$C$485,$C116),"")</f>
        <v>1.3999999999999999E-2</v>
      </c>
      <c r="AK116" s="25" t="str">
        <f>IF(ISNUMBER(AVERAGEIFS(Observed!AK$2:AK$485,Observed!$A$2:$A$485,$A116,Observed!$C$2:$C$485,$C116)),AVERAGEIFS(Observed!AK$2:AK$485,Observed!$A$2:$A$485,$A116,Observed!$C$2:$C$485,$C116),"")</f>
        <v/>
      </c>
      <c r="AL116" s="25">
        <f>IF(ISNUMBER(AVERAGEIFS(Observed!AL$2:AL$485,Observed!$A$2:$A$485,$A116,Observed!$C$2:$C$485,$C116)),AVERAGEIFS(Observed!AL$2:AL$485,Observed!$A$2:$A$485,$A116,Observed!$C$2:$C$485,$C116),"")</f>
        <v>0.38300000000000001</v>
      </c>
      <c r="AM116" s="25">
        <f>IF(ISNUMBER(AVERAGEIFS(Observed!AM$2:AM$485,Observed!$A$2:$A$485,$A116,Observed!$C$2:$C$485,$C116)),AVERAGEIFS(Observed!AM$2:AM$485,Observed!$A$2:$A$485,$A116,Observed!$C$2:$C$485,$C116),"")</f>
        <v>0</v>
      </c>
      <c r="AN116" s="25" t="str">
        <f>IF(ISNUMBER(AVERAGEIFS(Observed!AN$2:AN$485,Observed!$A$2:$A$485,$A116,Observed!$C$2:$C$485,$C116)),AVERAGEIFS(Observed!AN$2:AN$485,Observed!$A$2:$A$485,$A116,Observed!$C$2:$C$485,$C116),"")</f>
        <v/>
      </c>
      <c r="AO116" s="25">
        <f>IF(ISNUMBER(AVERAGEIFS(Observed!AO$2:AO$485,Observed!$A$2:$A$485,$A116,Observed!$C$2:$C$485,$C116)),AVERAGEIFS(Observed!AO$2:AO$485,Observed!$A$2:$A$485,$A116,Observed!$C$2:$C$485,$C116),"")</f>
        <v>0.56833333333333336</v>
      </c>
      <c r="AP116" s="25">
        <f>IF(ISNUMBER(AVERAGEIFS(Observed!AP$2:AP$485,Observed!$A$2:$A$485,$A116,Observed!$C$2:$C$485,$C116)),AVERAGEIFS(Observed!AP$2:AP$485,Observed!$A$2:$A$485,$A116,Observed!$C$2:$C$485,$C116),"")</f>
        <v>3.5000000000000003E-2</v>
      </c>
      <c r="AQ116" s="24" t="str">
        <f>IF(ISNUMBER(AVERAGEIFS(Observed!AQ$2:AQ$485,Observed!$A$2:$A$485,$A116,Observed!$C$2:$C$485,$C116)),AVERAGEIFS(Observed!AQ$2:AQ$485,Observed!$A$2:$A$485,$A116,Observed!$C$2:$C$485,$C116),"")</f>
        <v/>
      </c>
      <c r="AR116" s="25" t="str">
        <f>IF(ISNUMBER(AVERAGEIFS(Observed!AR$2:AR$485,Observed!$A$2:$A$485,$A116,Observed!$C$2:$C$485,$C116)),AVERAGEIFS(Observed!AR$2:AR$485,Observed!$A$2:$A$485,$A116,Observed!$C$2:$C$485,$C116),"")</f>
        <v/>
      </c>
      <c r="AS116" s="24" t="str">
        <f>IF(ISNUMBER(AVERAGEIFS(Observed!AS$2:AS$485,Observed!$A$2:$A$485,$A116,Observed!$C$2:$C$485,$C116)),AVERAGEIFS(Observed!AS$2:AS$485,Observed!$A$2:$A$485,$A116,Observed!$C$2:$C$485,$C116),"")</f>
        <v/>
      </c>
      <c r="AT116" s="24" t="str">
        <f>IF(ISNUMBER(AVERAGEIFS(Observed!AT$2:AT$485,Observed!$A$2:$A$485,$A116,Observed!$C$2:$C$485,$C116)),AVERAGEIFS(Observed!AT$2:AT$485,Observed!$A$2:$A$485,$A116,Observed!$C$2:$C$485,$C116),"")</f>
        <v/>
      </c>
      <c r="AU116" s="2">
        <f>COUNTIFS(Observed!$A$2:$A$485,$A116,Observed!$C$2:$C$485,$C116)</f>
        <v>3</v>
      </c>
      <c r="AV116" s="2">
        <f>COUNT(M116:AT116)</f>
        <v>8</v>
      </c>
    </row>
    <row r="117" spans="1:48" x14ac:dyDescent="0.25">
      <c r="A117" s="4" t="s">
        <v>115</v>
      </c>
      <c r="B117" t="s">
        <v>90</v>
      </c>
      <c r="C117" s="3">
        <v>41918</v>
      </c>
      <c r="D117">
        <v>1</v>
      </c>
      <c r="F117" t="s">
        <v>92</v>
      </c>
      <c r="G117" t="s">
        <v>95</v>
      </c>
      <c r="H117" s="2">
        <v>2014</v>
      </c>
      <c r="I117" s="2" t="s">
        <v>91</v>
      </c>
      <c r="J117">
        <v>1</v>
      </c>
      <c r="K117" s="2" t="s">
        <v>21</v>
      </c>
      <c r="L117" s="23">
        <f>IF(ISNUMBER(AVERAGEIFS(Observed!L$2:L$485,Observed!$A$2:$A$485,$A117,Observed!$C$2:$C$485,$C117)),AVERAGEIFS(Observed!L$2:L$485,Observed!$A$2:$A$485,$A117,Observed!$C$2:$C$485,$C117),"")</f>
        <v>1104.744737338782</v>
      </c>
      <c r="M117" s="24" t="str">
        <f>IF(ISNUMBER(AVERAGEIFS(Observed!M$2:M$485,Observed!$A$2:$A$485,$A117,Observed!$C$2:$C$485,$C117)),AVERAGEIFS(Observed!M$2:M$485,Observed!$A$2:$A$485,$A117,Observed!$C$2:$C$485,$C117),"")</f>
        <v/>
      </c>
      <c r="N117" s="24">
        <f>IF(ISNUMBER(AVERAGEIFS(Observed!N$2:N$485,Observed!$A$2:$A$485,$A117,Observed!$C$2:$C$485,$C117)),AVERAGEIFS(Observed!N$2:N$485,Observed!$A$2:$A$485,$A117,Observed!$C$2:$C$485,$C117),"")</f>
        <v>110.47333333333334</v>
      </c>
      <c r="O117" s="24">
        <f>IF(ISNUMBER(AVERAGEIFS(Observed!O$2:O$485,Observed!$A$2:$A$485,$A117,Observed!$C$2:$C$485,$C117)),AVERAGEIFS(Observed!O$2:O$485,Observed!$A$2:$A$485,$A117,Observed!$C$2:$C$485,$C117),"")</f>
        <v>110.47333333333334</v>
      </c>
      <c r="P117" s="24">
        <f>IF(ISNUMBER(AVERAGEIFS(Observed!P$2:P$485,Observed!$A$2:$A$485,$A117,Observed!$C$2:$C$485,$C117)),AVERAGEIFS(Observed!P$2:P$485,Observed!$A$2:$A$485,$A117,Observed!$C$2:$C$485,$C117),"")</f>
        <v>1381.8266666666666</v>
      </c>
      <c r="Q117" s="25" t="str">
        <f>IF(ISNUMBER(AVERAGEIFS(Observed!Q$2:Q$485,Observed!$A$2:$A$485,$A117,Observed!$C$2:$C$485,$C117)),AVERAGEIFS(Observed!Q$2:Q$485,Observed!$A$2:$A$485,$A117,Observed!$C$2:$C$485,$C117),"")</f>
        <v/>
      </c>
      <c r="R117" s="25" t="str">
        <f>IF(ISNUMBER(AVERAGEIFS(Observed!R$2:R$485,Observed!$A$2:$A$485,$A117,Observed!$C$2:$C$485,$C117)),AVERAGEIFS(Observed!R$2:R$485,Observed!$A$2:$A$485,$A117,Observed!$C$2:$C$485,$C117),"")</f>
        <v/>
      </c>
      <c r="S117" s="25" t="str">
        <f>IF(ISNUMBER(AVERAGEIFS(Observed!S$2:S$485,Observed!$A$2:$A$485,$A117,Observed!$C$2:$C$485,$C117)),AVERAGEIFS(Observed!S$2:S$485,Observed!$A$2:$A$485,$A117,Observed!$C$2:$C$485,$C117),"")</f>
        <v/>
      </c>
      <c r="T117" s="24" t="str">
        <f>IF(ISNUMBER(AVERAGEIFS(Observed!T$2:T$485,Observed!$A$2:$A$485,$A117,Observed!$C$2:$C$485,$C117)),AVERAGEIFS(Observed!T$2:T$485,Observed!$A$2:$A$485,$A117,Observed!$C$2:$C$485,$C117),"")</f>
        <v/>
      </c>
      <c r="U117" s="26" t="str">
        <f>IF(ISNUMBER(AVERAGEIFS(Observed!U$2:U$485,Observed!$A$2:$A$485,$A117,Observed!$C$2:$C$485,$C117)),AVERAGEIFS(Observed!U$2:U$485,Observed!$A$2:$A$485,$A117,Observed!$C$2:$C$485,$C117),"")</f>
        <v/>
      </c>
      <c r="V117" s="26" t="str">
        <f>IF(ISNUMBER(AVERAGEIFS(Observed!V$2:V$485,Observed!$A$2:$A$485,$A117,Observed!$C$2:$C$485,$C117)),AVERAGEIFS(Observed!V$2:V$485,Observed!$A$2:$A$485,$A117,Observed!$C$2:$C$485,$C117),"")</f>
        <v/>
      </c>
      <c r="W117" s="24" t="str">
        <f>IF(ISNUMBER(AVERAGEIFS(Observed!W$2:W$485,Observed!$A$2:$A$485,$A117,Observed!$C$2:$C$485,$C117)),AVERAGEIFS(Observed!W$2:W$485,Observed!$A$2:$A$485,$A117,Observed!$C$2:$C$485,$C117),"")</f>
        <v/>
      </c>
      <c r="X117" s="24" t="str">
        <f>IF(ISNUMBER(AVERAGEIFS(Observed!X$2:X$485,Observed!$A$2:$A$485,$A117,Observed!$C$2:$C$485,$C117)),AVERAGEIFS(Observed!X$2:X$485,Observed!$A$2:$A$485,$A117,Observed!$C$2:$C$485,$C117),"")</f>
        <v/>
      </c>
      <c r="Y117" s="24" t="str">
        <f>IF(ISNUMBER(AVERAGEIFS(Observed!Y$2:Y$485,Observed!$A$2:$A$485,$A117,Observed!$C$2:$C$485,$C117)),AVERAGEIFS(Observed!Y$2:Y$485,Observed!$A$2:$A$485,$A117,Observed!$C$2:$C$485,$C117),"")</f>
        <v/>
      </c>
      <c r="Z117" s="24" t="str">
        <f>IF(ISNUMBER(AVERAGEIFS(Observed!Z$2:Z$485,Observed!$A$2:$A$485,$A117,Observed!$C$2:$C$485,$C117)),AVERAGEIFS(Observed!Z$2:Z$485,Observed!$A$2:$A$485,$A117,Observed!$C$2:$C$485,$C117),"")</f>
        <v/>
      </c>
      <c r="AA117" s="24" t="str">
        <f>IF(ISNUMBER(AVERAGEIFS(Observed!AA$2:AA$485,Observed!$A$2:$A$485,$A117,Observed!$C$2:$C$485,$C117)),AVERAGEIFS(Observed!AA$2:AA$485,Observed!$A$2:$A$485,$A117,Observed!$C$2:$C$485,$C117),"")</f>
        <v/>
      </c>
      <c r="AB117" s="24" t="str">
        <f>IF(ISNUMBER(AVERAGEIFS(Observed!AB$2:AB$485,Observed!$A$2:$A$485,$A117,Observed!$C$2:$C$485,$C117)),AVERAGEIFS(Observed!AB$2:AB$485,Observed!$A$2:$A$485,$A117,Observed!$C$2:$C$485,$C117),"")</f>
        <v/>
      </c>
      <c r="AC117" s="24" t="str">
        <f>IF(ISNUMBER(AVERAGEIFS(Observed!AC$2:AC$485,Observed!$A$2:$A$485,$A117,Observed!$C$2:$C$485,$C117)),AVERAGEIFS(Observed!AC$2:AC$485,Observed!$A$2:$A$485,$A117,Observed!$C$2:$C$485,$C117),"")</f>
        <v/>
      </c>
      <c r="AD117" s="24" t="str">
        <f>IF(ISNUMBER(AVERAGEIFS(Observed!AD$2:AD$485,Observed!$A$2:$A$485,$A117,Observed!$C$2:$C$485,$C117)),AVERAGEIFS(Observed!AD$2:AD$485,Observed!$A$2:$A$485,$A117,Observed!$C$2:$C$485,$C117),"")</f>
        <v/>
      </c>
      <c r="AE117" s="24" t="str">
        <f>IF(ISNUMBER(AVERAGEIFS(Observed!AE$2:AE$485,Observed!$A$2:$A$485,$A117,Observed!$C$2:$C$485,$C117)),AVERAGEIFS(Observed!AE$2:AE$485,Observed!$A$2:$A$485,$A117,Observed!$C$2:$C$485,$C117),"")</f>
        <v/>
      </c>
      <c r="AF117" s="25" t="str">
        <f>IF(ISNUMBER(AVERAGEIFS(Observed!AF$2:AF$485,Observed!$A$2:$A$485,$A117,Observed!$C$2:$C$485,$C117)),AVERAGEIFS(Observed!AF$2:AF$485,Observed!$A$2:$A$485,$A117,Observed!$C$2:$C$485,$C117),"")</f>
        <v/>
      </c>
      <c r="AG117" s="25" t="str">
        <f>IF(ISNUMBER(AVERAGEIFS(Observed!AG$2:AG$485,Observed!$A$2:$A$485,$A117,Observed!$C$2:$C$485,$C117)),AVERAGEIFS(Observed!AG$2:AG$485,Observed!$A$2:$A$485,$A117,Observed!$C$2:$C$485,$C117),"")</f>
        <v/>
      </c>
      <c r="AH117" s="25" t="str">
        <f>IF(ISNUMBER(AVERAGEIFS(Observed!AH$2:AH$485,Observed!$A$2:$A$485,$A117,Observed!$C$2:$C$485,$C117)),AVERAGEIFS(Observed!AH$2:AH$485,Observed!$A$2:$A$485,$A117,Observed!$C$2:$C$485,$C117),"")</f>
        <v/>
      </c>
      <c r="AI117" s="24" t="str">
        <f>IF(ISNUMBER(AVERAGEIFS(Observed!AI$2:AI$485,Observed!$A$2:$A$485,$A117,Observed!$C$2:$C$485,$C117)),AVERAGEIFS(Observed!AI$2:AI$485,Observed!$A$2:$A$485,$A117,Observed!$C$2:$C$485,$C117),"")</f>
        <v/>
      </c>
      <c r="AJ117" s="25">
        <f>IF(ISNUMBER(AVERAGEIFS(Observed!AJ$2:AJ$485,Observed!$A$2:$A$485,$A117,Observed!$C$2:$C$485,$C117)),AVERAGEIFS(Observed!AJ$2:AJ$485,Observed!$A$2:$A$485,$A117,Observed!$C$2:$C$485,$C117),"")</f>
        <v>5.6333333333333326E-2</v>
      </c>
      <c r="AK117" s="25" t="str">
        <f>IF(ISNUMBER(AVERAGEIFS(Observed!AK$2:AK$485,Observed!$A$2:$A$485,$A117,Observed!$C$2:$C$485,$C117)),AVERAGEIFS(Observed!AK$2:AK$485,Observed!$A$2:$A$485,$A117,Observed!$C$2:$C$485,$C117),"")</f>
        <v/>
      </c>
      <c r="AL117" s="25">
        <f>IF(ISNUMBER(AVERAGEIFS(Observed!AL$2:AL$485,Observed!$A$2:$A$485,$A117,Observed!$C$2:$C$485,$C117)),AVERAGEIFS(Observed!AL$2:AL$485,Observed!$A$2:$A$485,$A117,Observed!$C$2:$C$485,$C117),"")</f>
        <v>0.5116666666666666</v>
      </c>
      <c r="AM117" s="25">
        <f>IF(ISNUMBER(AVERAGEIFS(Observed!AM$2:AM$485,Observed!$A$2:$A$485,$A117,Observed!$C$2:$C$485,$C117)),AVERAGEIFS(Observed!AM$2:AM$485,Observed!$A$2:$A$485,$A117,Observed!$C$2:$C$485,$C117),"")</f>
        <v>0</v>
      </c>
      <c r="AN117" s="25" t="str">
        <f>IF(ISNUMBER(AVERAGEIFS(Observed!AN$2:AN$485,Observed!$A$2:$A$485,$A117,Observed!$C$2:$C$485,$C117)),AVERAGEIFS(Observed!AN$2:AN$485,Observed!$A$2:$A$485,$A117,Observed!$C$2:$C$485,$C117),"")</f>
        <v/>
      </c>
      <c r="AO117" s="25">
        <f>IF(ISNUMBER(AVERAGEIFS(Observed!AO$2:AO$485,Observed!$A$2:$A$485,$A117,Observed!$C$2:$C$485,$C117)),AVERAGEIFS(Observed!AO$2:AO$485,Observed!$A$2:$A$485,$A117,Observed!$C$2:$C$485,$C117),"")</f>
        <v>0.31633333333333336</v>
      </c>
      <c r="AP117" s="25">
        <f>IF(ISNUMBER(AVERAGEIFS(Observed!AP$2:AP$485,Observed!$A$2:$A$485,$A117,Observed!$C$2:$C$485,$C117)),AVERAGEIFS(Observed!AP$2:AP$485,Observed!$A$2:$A$485,$A117,Observed!$C$2:$C$485,$C117),"")</f>
        <v>0.11533333333333334</v>
      </c>
      <c r="AQ117" s="24" t="str">
        <f>IF(ISNUMBER(AVERAGEIFS(Observed!AQ$2:AQ$485,Observed!$A$2:$A$485,$A117,Observed!$C$2:$C$485,$C117)),AVERAGEIFS(Observed!AQ$2:AQ$485,Observed!$A$2:$A$485,$A117,Observed!$C$2:$C$485,$C117),"")</f>
        <v/>
      </c>
      <c r="AR117" s="25" t="str">
        <f>IF(ISNUMBER(AVERAGEIFS(Observed!AR$2:AR$485,Observed!$A$2:$A$485,$A117,Observed!$C$2:$C$485,$C117)),AVERAGEIFS(Observed!AR$2:AR$485,Observed!$A$2:$A$485,$A117,Observed!$C$2:$C$485,$C117),"")</f>
        <v/>
      </c>
      <c r="AS117" s="24" t="str">
        <f>IF(ISNUMBER(AVERAGEIFS(Observed!AS$2:AS$485,Observed!$A$2:$A$485,$A117,Observed!$C$2:$C$485,$C117)),AVERAGEIFS(Observed!AS$2:AS$485,Observed!$A$2:$A$485,$A117,Observed!$C$2:$C$485,$C117),"")</f>
        <v/>
      </c>
      <c r="AT117" s="24" t="str">
        <f>IF(ISNUMBER(AVERAGEIFS(Observed!AT$2:AT$485,Observed!$A$2:$A$485,$A117,Observed!$C$2:$C$485,$C117)),AVERAGEIFS(Observed!AT$2:AT$485,Observed!$A$2:$A$485,$A117,Observed!$C$2:$C$485,$C117),"")</f>
        <v/>
      </c>
      <c r="AU117" s="2">
        <f>COUNTIFS(Observed!$A$2:$A$485,$A117,Observed!$C$2:$C$485,$C117)</f>
        <v>3</v>
      </c>
      <c r="AV117" s="2">
        <f>COUNT(M117:AT117)</f>
        <v>8</v>
      </c>
    </row>
    <row r="118" spans="1:48" x14ac:dyDescent="0.25">
      <c r="A118" s="4" t="s">
        <v>115</v>
      </c>
      <c r="B118" t="s">
        <v>90</v>
      </c>
      <c r="C118" s="3">
        <v>42156</v>
      </c>
      <c r="D118">
        <v>1</v>
      </c>
      <c r="F118" t="s">
        <v>92</v>
      </c>
      <c r="G118" t="s">
        <v>95</v>
      </c>
      <c r="H118" s="2">
        <v>2015</v>
      </c>
      <c r="I118" s="2" t="s">
        <v>91</v>
      </c>
      <c r="J118">
        <v>1</v>
      </c>
      <c r="K118" s="2" t="s">
        <v>21</v>
      </c>
      <c r="L118" s="23">
        <f>IF(ISNUMBER(AVERAGEIFS(Observed!L$2:L$485,Observed!$A$2:$A$485,$A118,Observed!$C$2:$C$485,$C118)),AVERAGEIFS(Observed!L$2:L$485,Observed!$A$2:$A$485,$A118,Observed!$C$2:$C$485,$C118),"")</f>
        <v>2990.610521585118</v>
      </c>
      <c r="M118" s="24" t="str">
        <f>IF(ISNUMBER(AVERAGEIFS(Observed!M$2:M$485,Observed!$A$2:$A$485,$A118,Observed!$C$2:$C$485,$C118)),AVERAGEIFS(Observed!M$2:M$485,Observed!$A$2:$A$485,$A118,Observed!$C$2:$C$485,$C118),"")</f>
        <v/>
      </c>
      <c r="N118" s="24">
        <f>IF(ISNUMBER(AVERAGEIFS(Observed!N$2:N$485,Observed!$A$2:$A$485,$A118,Observed!$C$2:$C$485,$C118)),AVERAGEIFS(Observed!N$2:N$485,Observed!$A$2:$A$485,$A118,Observed!$C$2:$C$485,$C118),"")</f>
        <v>299.06333333333333</v>
      </c>
      <c r="O118" s="24">
        <f>IF(ISNUMBER(AVERAGEIFS(Observed!O$2:O$485,Observed!$A$2:$A$485,$A118,Observed!$C$2:$C$485,$C118)),AVERAGEIFS(Observed!O$2:O$485,Observed!$A$2:$A$485,$A118,Observed!$C$2:$C$485,$C118),"")</f>
        <v>299.06333333333333</v>
      </c>
      <c r="P118" s="24">
        <f>IF(ISNUMBER(AVERAGEIFS(Observed!P$2:P$485,Observed!$A$2:$A$485,$A118,Observed!$C$2:$C$485,$C118)),AVERAGEIFS(Observed!P$2:P$485,Observed!$A$2:$A$485,$A118,Observed!$C$2:$C$485,$C118),"")</f>
        <v>299.06333333333333</v>
      </c>
      <c r="Q118" s="25" t="str">
        <f>IF(ISNUMBER(AVERAGEIFS(Observed!Q$2:Q$485,Observed!$A$2:$A$485,$A118,Observed!$C$2:$C$485,$C118)),AVERAGEIFS(Observed!Q$2:Q$485,Observed!$A$2:$A$485,$A118,Observed!$C$2:$C$485,$C118),"")</f>
        <v/>
      </c>
      <c r="R118" s="25" t="str">
        <f>IF(ISNUMBER(AVERAGEIFS(Observed!R$2:R$485,Observed!$A$2:$A$485,$A118,Observed!$C$2:$C$485,$C118)),AVERAGEIFS(Observed!R$2:R$485,Observed!$A$2:$A$485,$A118,Observed!$C$2:$C$485,$C118),"")</f>
        <v/>
      </c>
      <c r="S118" s="25" t="str">
        <f>IF(ISNUMBER(AVERAGEIFS(Observed!S$2:S$485,Observed!$A$2:$A$485,$A118,Observed!$C$2:$C$485,$C118)),AVERAGEIFS(Observed!S$2:S$485,Observed!$A$2:$A$485,$A118,Observed!$C$2:$C$485,$C118),"")</f>
        <v/>
      </c>
      <c r="T118" s="24" t="str">
        <f>IF(ISNUMBER(AVERAGEIFS(Observed!T$2:T$485,Observed!$A$2:$A$485,$A118,Observed!$C$2:$C$485,$C118)),AVERAGEIFS(Observed!T$2:T$485,Observed!$A$2:$A$485,$A118,Observed!$C$2:$C$485,$C118),"")</f>
        <v/>
      </c>
      <c r="U118" s="26" t="str">
        <f>IF(ISNUMBER(AVERAGEIFS(Observed!U$2:U$485,Observed!$A$2:$A$485,$A118,Observed!$C$2:$C$485,$C118)),AVERAGEIFS(Observed!U$2:U$485,Observed!$A$2:$A$485,$A118,Observed!$C$2:$C$485,$C118),"")</f>
        <v/>
      </c>
      <c r="V118" s="26" t="str">
        <f>IF(ISNUMBER(AVERAGEIFS(Observed!V$2:V$485,Observed!$A$2:$A$485,$A118,Observed!$C$2:$C$485,$C118)),AVERAGEIFS(Observed!V$2:V$485,Observed!$A$2:$A$485,$A118,Observed!$C$2:$C$485,$C118),"")</f>
        <v/>
      </c>
      <c r="W118" s="24" t="str">
        <f>IF(ISNUMBER(AVERAGEIFS(Observed!W$2:W$485,Observed!$A$2:$A$485,$A118,Observed!$C$2:$C$485,$C118)),AVERAGEIFS(Observed!W$2:W$485,Observed!$A$2:$A$485,$A118,Observed!$C$2:$C$485,$C118),"")</f>
        <v/>
      </c>
      <c r="X118" s="24" t="str">
        <f>IF(ISNUMBER(AVERAGEIFS(Observed!X$2:X$485,Observed!$A$2:$A$485,$A118,Observed!$C$2:$C$485,$C118)),AVERAGEIFS(Observed!X$2:X$485,Observed!$A$2:$A$485,$A118,Observed!$C$2:$C$485,$C118),"")</f>
        <v/>
      </c>
      <c r="Y118" s="24" t="str">
        <f>IF(ISNUMBER(AVERAGEIFS(Observed!Y$2:Y$485,Observed!$A$2:$A$485,$A118,Observed!$C$2:$C$485,$C118)),AVERAGEIFS(Observed!Y$2:Y$485,Observed!$A$2:$A$485,$A118,Observed!$C$2:$C$485,$C118),"")</f>
        <v/>
      </c>
      <c r="Z118" s="24" t="str">
        <f>IF(ISNUMBER(AVERAGEIFS(Observed!Z$2:Z$485,Observed!$A$2:$A$485,$A118,Observed!$C$2:$C$485,$C118)),AVERAGEIFS(Observed!Z$2:Z$485,Observed!$A$2:$A$485,$A118,Observed!$C$2:$C$485,$C118),"")</f>
        <v/>
      </c>
      <c r="AA118" s="24" t="str">
        <f>IF(ISNUMBER(AVERAGEIFS(Observed!AA$2:AA$485,Observed!$A$2:$A$485,$A118,Observed!$C$2:$C$485,$C118)),AVERAGEIFS(Observed!AA$2:AA$485,Observed!$A$2:$A$485,$A118,Observed!$C$2:$C$485,$C118),"")</f>
        <v/>
      </c>
      <c r="AB118" s="24" t="str">
        <f>IF(ISNUMBER(AVERAGEIFS(Observed!AB$2:AB$485,Observed!$A$2:$A$485,$A118,Observed!$C$2:$C$485,$C118)),AVERAGEIFS(Observed!AB$2:AB$485,Observed!$A$2:$A$485,$A118,Observed!$C$2:$C$485,$C118),"")</f>
        <v/>
      </c>
      <c r="AC118" s="24" t="str">
        <f>IF(ISNUMBER(AVERAGEIFS(Observed!AC$2:AC$485,Observed!$A$2:$A$485,$A118,Observed!$C$2:$C$485,$C118)),AVERAGEIFS(Observed!AC$2:AC$485,Observed!$A$2:$A$485,$A118,Observed!$C$2:$C$485,$C118),"")</f>
        <v/>
      </c>
      <c r="AD118" s="24" t="str">
        <f>IF(ISNUMBER(AVERAGEIFS(Observed!AD$2:AD$485,Observed!$A$2:$A$485,$A118,Observed!$C$2:$C$485,$C118)),AVERAGEIFS(Observed!AD$2:AD$485,Observed!$A$2:$A$485,$A118,Observed!$C$2:$C$485,$C118),"")</f>
        <v/>
      </c>
      <c r="AE118" s="24" t="str">
        <f>IF(ISNUMBER(AVERAGEIFS(Observed!AE$2:AE$485,Observed!$A$2:$A$485,$A118,Observed!$C$2:$C$485,$C118)),AVERAGEIFS(Observed!AE$2:AE$485,Observed!$A$2:$A$485,$A118,Observed!$C$2:$C$485,$C118),"")</f>
        <v/>
      </c>
      <c r="AF118" s="25" t="str">
        <f>IF(ISNUMBER(AVERAGEIFS(Observed!AF$2:AF$485,Observed!$A$2:$A$485,$A118,Observed!$C$2:$C$485,$C118)),AVERAGEIFS(Observed!AF$2:AF$485,Observed!$A$2:$A$485,$A118,Observed!$C$2:$C$485,$C118),"")</f>
        <v/>
      </c>
      <c r="AG118" s="25" t="str">
        <f>IF(ISNUMBER(AVERAGEIFS(Observed!AG$2:AG$485,Observed!$A$2:$A$485,$A118,Observed!$C$2:$C$485,$C118)),AVERAGEIFS(Observed!AG$2:AG$485,Observed!$A$2:$A$485,$A118,Observed!$C$2:$C$485,$C118),"")</f>
        <v/>
      </c>
      <c r="AH118" s="25" t="str">
        <f>IF(ISNUMBER(AVERAGEIFS(Observed!AH$2:AH$485,Observed!$A$2:$A$485,$A118,Observed!$C$2:$C$485,$C118)),AVERAGEIFS(Observed!AH$2:AH$485,Observed!$A$2:$A$485,$A118,Observed!$C$2:$C$485,$C118),"")</f>
        <v/>
      </c>
      <c r="AI118" s="24" t="str">
        <f>IF(ISNUMBER(AVERAGEIFS(Observed!AI$2:AI$485,Observed!$A$2:$A$485,$A118,Observed!$C$2:$C$485,$C118)),AVERAGEIFS(Observed!AI$2:AI$485,Observed!$A$2:$A$485,$A118,Observed!$C$2:$C$485,$C118),"")</f>
        <v/>
      </c>
      <c r="AJ118" s="25">
        <f>IF(ISNUMBER(AVERAGEIFS(Observed!AJ$2:AJ$485,Observed!$A$2:$A$485,$A118,Observed!$C$2:$C$485,$C118)),AVERAGEIFS(Observed!AJ$2:AJ$485,Observed!$A$2:$A$485,$A118,Observed!$C$2:$C$485,$C118),"")</f>
        <v>0.62333333333333341</v>
      </c>
      <c r="AK118" s="25" t="str">
        <f>IF(ISNUMBER(AVERAGEIFS(Observed!AK$2:AK$485,Observed!$A$2:$A$485,$A118,Observed!$C$2:$C$485,$C118)),AVERAGEIFS(Observed!AK$2:AK$485,Observed!$A$2:$A$485,$A118,Observed!$C$2:$C$485,$C118),"")</f>
        <v/>
      </c>
      <c r="AL118" s="25">
        <f>IF(ISNUMBER(AVERAGEIFS(Observed!AL$2:AL$485,Observed!$A$2:$A$485,$A118,Observed!$C$2:$C$485,$C118)),AVERAGEIFS(Observed!AL$2:AL$485,Observed!$A$2:$A$485,$A118,Observed!$C$2:$C$485,$C118),"")</f>
        <v>5.3666666666666668E-2</v>
      </c>
      <c r="AM118" s="25">
        <f>IF(ISNUMBER(AVERAGEIFS(Observed!AM$2:AM$485,Observed!$A$2:$A$485,$A118,Observed!$C$2:$C$485,$C118)),AVERAGEIFS(Observed!AM$2:AM$485,Observed!$A$2:$A$485,$A118,Observed!$C$2:$C$485,$C118),"")</f>
        <v>0</v>
      </c>
      <c r="AN118" s="25" t="str">
        <f>IF(ISNUMBER(AVERAGEIFS(Observed!AN$2:AN$485,Observed!$A$2:$A$485,$A118,Observed!$C$2:$C$485,$C118)),AVERAGEIFS(Observed!AN$2:AN$485,Observed!$A$2:$A$485,$A118,Observed!$C$2:$C$485,$C118),"")</f>
        <v/>
      </c>
      <c r="AO118" s="25">
        <f>IF(ISNUMBER(AVERAGEIFS(Observed!AO$2:AO$485,Observed!$A$2:$A$485,$A118,Observed!$C$2:$C$485,$C118)),AVERAGEIFS(Observed!AO$2:AO$485,Observed!$A$2:$A$485,$A118,Observed!$C$2:$C$485,$C118),"")</f>
        <v>0.25533333333333336</v>
      </c>
      <c r="AP118" s="25">
        <f>IF(ISNUMBER(AVERAGEIFS(Observed!AP$2:AP$485,Observed!$A$2:$A$485,$A118,Observed!$C$2:$C$485,$C118)),AVERAGEIFS(Observed!AP$2:AP$485,Observed!$A$2:$A$485,$A118,Observed!$C$2:$C$485,$C118),"")</f>
        <v>6.7666666666666667E-2</v>
      </c>
      <c r="AQ118" s="24" t="str">
        <f>IF(ISNUMBER(AVERAGEIFS(Observed!AQ$2:AQ$485,Observed!$A$2:$A$485,$A118,Observed!$C$2:$C$485,$C118)),AVERAGEIFS(Observed!AQ$2:AQ$485,Observed!$A$2:$A$485,$A118,Observed!$C$2:$C$485,$C118),"")</f>
        <v/>
      </c>
      <c r="AR118" s="25" t="str">
        <f>IF(ISNUMBER(AVERAGEIFS(Observed!AR$2:AR$485,Observed!$A$2:$A$485,$A118,Observed!$C$2:$C$485,$C118)),AVERAGEIFS(Observed!AR$2:AR$485,Observed!$A$2:$A$485,$A118,Observed!$C$2:$C$485,$C118),"")</f>
        <v/>
      </c>
      <c r="AS118" s="24" t="str">
        <f>IF(ISNUMBER(AVERAGEIFS(Observed!AS$2:AS$485,Observed!$A$2:$A$485,$A118,Observed!$C$2:$C$485,$C118)),AVERAGEIFS(Observed!AS$2:AS$485,Observed!$A$2:$A$485,$A118,Observed!$C$2:$C$485,$C118),"")</f>
        <v/>
      </c>
      <c r="AT118" s="24" t="str">
        <f>IF(ISNUMBER(AVERAGEIFS(Observed!AT$2:AT$485,Observed!$A$2:$A$485,$A118,Observed!$C$2:$C$485,$C118)),AVERAGEIFS(Observed!AT$2:AT$485,Observed!$A$2:$A$485,$A118,Observed!$C$2:$C$485,$C118),"")</f>
        <v/>
      </c>
      <c r="AU118" s="2">
        <f>COUNTIFS(Observed!$A$2:$A$485,$A118,Observed!$C$2:$C$485,$C118)</f>
        <v>3</v>
      </c>
      <c r="AV118" s="2">
        <f>COUNT(M118:AT118)</f>
        <v>8</v>
      </c>
    </row>
    <row r="119" spans="1:48" x14ac:dyDescent="0.25">
      <c r="A119" s="4" t="s">
        <v>115</v>
      </c>
      <c r="B119" t="s">
        <v>90</v>
      </c>
      <c r="C119" s="3">
        <v>42199</v>
      </c>
      <c r="D119">
        <v>1</v>
      </c>
      <c r="F119" t="s">
        <v>92</v>
      </c>
      <c r="G119" t="s">
        <v>95</v>
      </c>
      <c r="H119" s="2">
        <v>2015</v>
      </c>
      <c r="I119" s="2" t="s">
        <v>91</v>
      </c>
      <c r="J119">
        <v>1</v>
      </c>
      <c r="K119" s="2" t="s">
        <v>21</v>
      </c>
      <c r="L119" s="23">
        <f>IF(ISNUMBER(AVERAGEIFS(Observed!L$2:L$485,Observed!$A$2:$A$485,$A119,Observed!$C$2:$C$485,$C119)),AVERAGEIFS(Observed!L$2:L$485,Observed!$A$2:$A$485,$A119,Observed!$C$2:$C$485,$C119),"")</f>
        <v>3817.64306327243</v>
      </c>
      <c r="M119" s="24" t="str">
        <f>IF(ISNUMBER(AVERAGEIFS(Observed!M$2:M$485,Observed!$A$2:$A$485,$A119,Observed!$C$2:$C$485,$C119)),AVERAGEIFS(Observed!M$2:M$485,Observed!$A$2:$A$485,$A119,Observed!$C$2:$C$485,$C119),"")</f>
        <v/>
      </c>
      <c r="N119" s="24">
        <f>IF(ISNUMBER(AVERAGEIFS(Observed!N$2:N$485,Observed!$A$2:$A$485,$A119,Observed!$C$2:$C$485,$C119)),AVERAGEIFS(Observed!N$2:N$485,Observed!$A$2:$A$485,$A119,Observed!$C$2:$C$485,$C119),"")</f>
        <v>381.76333333333332</v>
      </c>
      <c r="O119" s="24">
        <f>IF(ISNUMBER(AVERAGEIFS(Observed!O$2:O$485,Observed!$A$2:$A$485,$A119,Observed!$C$2:$C$485,$C119)),AVERAGEIFS(Observed!O$2:O$485,Observed!$A$2:$A$485,$A119,Observed!$C$2:$C$485,$C119),"")</f>
        <v>381.76333333333332</v>
      </c>
      <c r="P119" s="24">
        <f>IF(ISNUMBER(AVERAGEIFS(Observed!P$2:P$485,Observed!$A$2:$A$485,$A119,Observed!$C$2:$C$485,$C119)),AVERAGEIFS(Observed!P$2:P$485,Observed!$A$2:$A$485,$A119,Observed!$C$2:$C$485,$C119),"")</f>
        <v>680.82666666666671</v>
      </c>
      <c r="Q119" s="25" t="str">
        <f>IF(ISNUMBER(AVERAGEIFS(Observed!Q$2:Q$485,Observed!$A$2:$A$485,$A119,Observed!$C$2:$C$485,$C119)),AVERAGEIFS(Observed!Q$2:Q$485,Observed!$A$2:$A$485,$A119,Observed!$C$2:$C$485,$C119),"")</f>
        <v/>
      </c>
      <c r="R119" s="25" t="str">
        <f>IF(ISNUMBER(AVERAGEIFS(Observed!R$2:R$485,Observed!$A$2:$A$485,$A119,Observed!$C$2:$C$485,$C119)),AVERAGEIFS(Observed!R$2:R$485,Observed!$A$2:$A$485,$A119,Observed!$C$2:$C$485,$C119),"")</f>
        <v/>
      </c>
      <c r="S119" s="25" t="str">
        <f>IF(ISNUMBER(AVERAGEIFS(Observed!S$2:S$485,Observed!$A$2:$A$485,$A119,Observed!$C$2:$C$485,$C119)),AVERAGEIFS(Observed!S$2:S$485,Observed!$A$2:$A$485,$A119,Observed!$C$2:$C$485,$C119),"")</f>
        <v/>
      </c>
      <c r="T119" s="24" t="str">
        <f>IF(ISNUMBER(AVERAGEIFS(Observed!T$2:T$485,Observed!$A$2:$A$485,$A119,Observed!$C$2:$C$485,$C119)),AVERAGEIFS(Observed!T$2:T$485,Observed!$A$2:$A$485,$A119,Observed!$C$2:$C$485,$C119),"")</f>
        <v/>
      </c>
      <c r="U119" s="26" t="str">
        <f>IF(ISNUMBER(AVERAGEIFS(Observed!U$2:U$485,Observed!$A$2:$A$485,$A119,Observed!$C$2:$C$485,$C119)),AVERAGEIFS(Observed!U$2:U$485,Observed!$A$2:$A$485,$A119,Observed!$C$2:$C$485,$C119),"")</f>
        <v/>
      </c>
      <c r="V119" s="26" t="str">
        <f>IF(ISNUMBER(AVERAGEIFS(Observed!V$2:V$485,Observed!$A$2:$A$485,$A119,Observed!$C$2:$C$485,$C119)),AVERAGEIFS(Observed!V$2:V$485,Observed!$A$2:$A$485,$A119,Observed!$C$2:$C$485,$C119),"")</f>
        <v/>
      </c>
      <c r="W119" s="24" t="str">
        <f>IF(ISNUMBER(AVERAGEIFS(Observed!W$2:W$485,Observed!$A$2:$A$485,$A119,Observed!$C$2:$C$485,$C119)),AVERAGEIFS(Observed!W$2:W$485,Observed!$A$2:$A$485,$A119,Observed!$C$2:$C$485,$C119),"")</f>
        <v/>
      </c>
      <c r="X119" s="24" t="str">
        <f>IF(ISNUMBER(AVERAGEIFS(Observed!X$2:X$485,Observed!$A$2:$A$485,$A119,Observed!$C$2:$C$485,$C119)),AVERAGEIFS(Observed!X$2:X$485,Observed!$A$2:$A$485,$A119,Observed!$C$2:$C$485,$C119),"")</f>
        <v/>
      </c>
      <c r="Y119" s="24" t="str">
        <f>IF(ISNUMBER(AVERAGEIFS(Observed!Y$2:Y$485,Observed!$A$2:$A$485,$A119,Observed!$C$2:$C$485,$C119)),AVERAGEIFS(Observed!Y$2:Y$485,Observed!$A$2:$A$485,$A119,Observed!$C$2:$C$485,$C119),"")</f>
        <v/>
      </c>
      <c r="Z119" s="24" t="str">
        <f>IF(ISNUMBER(AVERAGEIFS(Observed!Z$2:Z$485,Observed!$A$2:$A$485,$A119,Observed!$C$2:$C$485,$C119)),AVERAGEIFS(Observed!Z$2:Z$485,Observed!$A$2:$A$485,$A119,Observed!$C$2:$C$485,$C119),"")</f>
        <v/>
      </c>
      <c r="AA119" s="24" t="str">
        <f>IF(ISNUMBER(AVERAGEIFS(Observed!AA$2:AA$485,Observed!$A$2:$A$485,$A119,Observed!$C$2:$C$485,$C119)),AVERAGEIFS(Observed!AA$2:AA$485,Observed!$A$2:$A$485,$A119,Observed!$C$2:$C$485,$C119),"")</f>
        <v/>
      </c>
      <c r="AB119" s="24" t="str">
        <f>IF(ISNUMBER(AVERAGEIFS(Observed!AB$2:AB$485,Observed!$A$2:$A$485,$A119,Observed!$C$2:$C$485,$C119)),AVERAGEIFS(Observed!AB$2:AB$485,Observed!$A$2:$A$485,$A119,Observed!$C$2:$C$485,$C119),"")</f>
        <v/>
      </c>
      <c r="AC119" s="24" t="str">
        <f>IF(ISNUMBER(AVERAGEIFS(Observed!AC$2:AC$485,Observed!$A$2:$A$485,$A119,Observed!$C$2:$C$485,$C119)),AVERAGEIFS(Observed!AC$2:AC$485,Observed!$A$2:$A$485,$A119,Observed!$C$2:$C$485,$C119),"")</f>
        <v/>
      </c>
      <c r="AD119" s="24" t="str">
        <f>IF(ISNUMBER(AVERAGEIFS(Observed!AD$2:AD$485,Observed!$A$2:$A$485,$A119,Observed!$C$2:$C$485,$C119)),AVERAGEIFS(Observed!AD$2:AD$485,Observed!$A$2:$A$485,$A119,Observed!$C$2:$C$485,$C119),"")</f>
        <v/>
      </c>
      <c r="AE119" s="24" t="str">
        <f>IF(ISNUMBER(AVERAGEIFS(Observed!AE$2:AE$485,Observed!$A$2:$A$485,$A119,Observed!$C$2:$C$485,$C119)),AVERAGEIFS(Observed!AE$2:AE$485,Observed!$A$2:$A$485,$A119,Observed!$C$2:$C$485,$C119),"")</f>
        <v/>
      </c>
      <c r="AF119" s="25" t="str">
        <f>IF(ISNUMBER(AVERAGEIFS(Observed!AF$2:AF$485,Observed!$A$2:$A$485,$A119,Observed!$C$2:$C$485,$C119)),AVERAGEIFS(Observed!AF$2:AF$485,Observed!$A$2:$A$485,$A119,Observed!$C$2:$C$485,$C119),"")</f>
        <v/>
      </c>
      <c r="AG119" s="25" t="str">
        <f>IF(ISNUMBER(AVERAGEIFS(Observed!AG$2:AG$485,Observed!$A$2:$A$485,$A119,Observed!$C$2:$C$485,$C119)),AVERAGEIFS(Observed!AG$2:AG$485,Observed!$A$2:$A$485,$A119,Observed!$C$2:$C$485,$C119),"")</f>
        <v/>
      </c>
      <c r="AH119" s="25" t="str">
        <f>IF(ISNUMBER(AVERAGEIFS(Observed!AH$2:AH$485,Observed!$A$2:$A$485,$A119,Observed!$C$2:$C$485,$C119)),AVERAGEIFS(Observed!AH$2:AH$485,Observed!$A$2:$A$485,$A119,Observed!$C$2:$C$485,$C119),"")</f>
        <v/>
      </c>
      <c r="AI119" s="24" t="str">
        <f>IF(ISNUMBER(AVERAGEIFS(Observed!AI$2:AI$485,Observed!$A$2:$A$485,$A119,Observed!$C$2:$C$485,$C119)),AVERAGEIFS(Observed!AI$2:AI$485,Observed!$A$2:$A$485,$A119,Observed!$C$2:$C$485,$C119),"")</f>
        <v/>
      </c>
      <c r="AJ119" s="25">
        <f>IF(ISNUMBER(AVERAGEIFS(Observed!AJ$2:AJ$485,Observed!$A$2:$A$485,$A119,Observed!$C$2:$C$485,$C119)),AVERAGEIFS(Observed!AJ$2:AJ$485,Observed!$A$2:$A$485,$A119,Observed!$C$2:$C$485,$C119),"")</f>
        <v>0.36133333333333328</v>
      </c>
      <c r="AK119" s="25" t="str">
        <f>IF(ISNUMBER(AVERAGEIFS(Observed!AK$2:AK$485,Observed!$A$2:$A$485,$A119,Observed!$C$2:$C$485,$C119)),AVERAGEIFS(Observed!AK$2:AK$485,Observed!$A$2:$A$485,$A119,Observed!$C$2:$C$485,$C119),"")</f>
        <v/>
      </c>
      <c r="AL119" s="25">
        <f>IF(ISNUMBER(AVERAGEIFS(Observed!AL$2:AL$485,Observed!$A$2:$A$485,$A119,Observed!$C$2:$C$485,$C119)),AVERAGEIFS(Observed!AL$2:AL$485,Observed!$A$2:$A$485,$A119,Observed!$C$2:$C$485,$C119),"")</f>
        <v>8.0333333333333326E-2</v>
      </c>
      <c r="AM119" s="25">
        <f>IF(ISNUMBER(AVERAGEIFS(Observed!AM$2:AM$485,Observed!$A$2:$A$485,$A119,Observed!$C$2:$C$485,$C119)),AVERAGEIFS(Observed!AM$2:AM$485,Observed!$A$2:$A$485,$A119,Observed!$C$2:$C$485,$C119),"")</f>
        <v>0</v>
      </c>
      <c r="AN119" s="25" t="str">
        <f>IF(ISNUMBER(AVERAGEIFS(Observed!AN$2:AN$485,Observed!$A$2:$A$485,$A119,Observed!$C$2:$C$485,$C119)),AVERAGEIFS(Observed!AN$2:AN$485,Observed!$A$2:$A$485,$A119,Observed!$C$2:$C$485,$C119),"")</f>
        <v/>
      </c>
      <c r="AO119" s="25">
        <f>IF(ISNUMBER(AVERAGEIFS(Observed!AO$2:AO$485,Observed!$A$2:$A$485,$A119,Observed!$C$2:$C$485,$C119)),AVERAGEIFS(Observed!AO$2:AO$485,Observed!$A$2:$A$485,$A119,Observed!$C$2:$C$485,$C119),"")</f>
        <v>0.3706666666666667</v>
      </c>
      <c r="AP119" s="25">
        <f>IF(ISNUMBER(AVERAGEIFS(Observed!AP$2:AP$485,Observed!$A$2:$A$485,$A119,Observed!$C$2:$C$485,$C119)),AVERAGEIFS(Observed!AP$2:AP$485,Observed!$A$2:$A$485,$A119,Observed!$C$2:$C$485,$C119),"")</f>
        <v>0.18733333333333335</v>
      </c>
      <c r="AQ119" s="24" t="str">
        <f>IF(ISNUMBER(AVERAGEIFS(Observed!AQ$2:AQ$485,Observed!$A$2:$A$485,$A119,Observed!$C$2:$C$485,$C119)),AVERAGEIFS(Observed!AQ$2:AQ$485,Observed!$A$2:$A$485,$A119,Observed!$C$2:$C$485,$C119),"")</f>
        <v/>
      </c>
      <c r="AR119" s="25" t="str">
        <f>IF(ISNUMBER(AVERAGEIFS(Observed!AR$2:AR$485,Observed!$A$2:$A$485,$A119,Observed!$C$2:$C$485,$C119)),AVERAGEIFS(Observed!AR$2:AR$485,Observed!$A$2:$A$485,$A119,Observed!$C$2:$C$485,$C119),"")</f>
        <v/>
      </c>
      <c r="AS119" s="24" t="str">
        <f>IF(ISNUMBER(AVERAGEIFS(Observed!AS$2:AS$485,Observed!$A$2:$A$485,$A119,Observed!$C$2:$C$485,$C119)),AVERAGEIFS(Observed!AS$2:AS$485,Observed!$A$2:$A$485,$A119,Observed!$C$2:$C$485,$C119),"")</f>
        <v/>
      </c>
      <c r="AT119" s="24" t="str">
        <f>IF(ISNUMBER(AVERAGEIFS(Observed!AT$2:AT$485,Observed!$A$2:$A$485,$A119,Observed!$C$2:$C$485,$C119)),AVERAGEIFS(Observed!AT$2:AT$485,Observed!$A$2:$A$485,$A119,Observed!$C$2:$C$485,$C119),"")</f>
        <v/>
      </c>
      <c r="AU119" s="2">
        <f>COUNTIFS(Observed!$A$2:$A$485,$A119,Observed!$C$2:$C$485,$C119)</f>
        <v>3</v>
      </c>
      <c r="AV119" s="2">
        <f>COUNT(M119:AT119)</f>
        <v>8</v>
      </c>
    </row>
    <row r="120" spans="1:48" x14ac:dyDescent="0.25">
      <c r="A120" s="4" t="s">
        <v>115</v>
      </c>
      <c r="B120" t="s">
        <v>90</v>
      </c>
      <c r="C120" s="3">
        <v>42240</v>
      </c>
      <c r="D120">
        <v>1</v>
      </c>
      <c r="F120" t="s">
        <v>92</v>
      </c>
      <c r="G120" t="s">
        <v>95</v>
      </c>
      <c r="H120" s="2">
        <v>2015</v>
      </c>
      <c r="I120" s="2" t="s">
        <v>91</v>
      </c>
      <c r="J120">
        <v>1</v>
      </c>
      <c r="K120" s="2" t="s">
        <v>21</v>
      </c>
      <c r="L120" s="23">
        <f>IF(ISNUMBER(AVERAGEIFS(Observed!L$2:L$485,Observed!$A$2:$A$485,$A120,Observed!$C$2:$C$485,$C120)),AVERAGEIFS(Observed!L$2:L$485,Observed!$A$2:$A$485,$A120,Observed!$C$2:$C$485,$C120),"")</f>
        <v>1799.7783180884865</v>
      </c>
      <c r="M120" s="24" t="str">
        <f>IF(ISNUMBER(AVERAGEIFS(Observed!M$2:M$485,Observed!$A$2:$A$485,$A120,Observed!$C$2:$C$485,$C120)),AVERAGEIFS(Observed!M$2:M$485,Observed!$A$2:$A$485,$A120,Observed!$C$2:$C$485,$C120),"")</f>
        <v/>
      </c>
      <c r="N120" s="24">
        <f>IF(ISNUMBER(AVERAGEIFS(Observed!N$2:N$485,Observed!$A$2:$A$485,$A120,Observed!$C$2:$C$485,$C120)),AVERAGEIFS(Observed!N$2:N$485,Observed!$A$2:$A$485,$A120,Observed!$C$2:$C$485,$C120),"")</f>
        <v>179.97666666666669</v>
      </c>
      <c r="O120" s="24">
        <f>IF(ISNUMBER(AVERAGEIFS(Observed!O$2:O$485,Observed!$A$2:$A$485,$A120,Observed!$C$2:$C$485,$C120)),AVERAGEIFS(Observed!O$2:O$485,Observed!$A$2:$A$485,$A120,Observed!$C$2:$C$485,$C120),"")</f>
        <v>179.97666666666669</v>
      </c>
      <c r="P120" s="24">
        <f>IF(ISNUMBER(AVERAGEIFS(Observed!P$2:P$485,Observed!$A$2:$A$485,$A120,Observed!$C$2:$C$485,$C120)),AVERAGEIFS(Observed!P$2:P$485,Observed!$A$2:$A$485,$A120,Observed!$C$2:$C$485,$C120),"")</f>
        <v>860.8033333333334</v>
      </c>
      <c r="Q120" s="25" t="str">
        <f>IF(ISNUMBER(AVERAGEIFS(Observed!Q$2:Q$485,Observed!$A$2:$A$485,$A120,Observed!$C$2:$C$485,$C120)),AVERAGEIFS(Observed!Q$2:Q$485,Observed!$A$2:$A$485,$A120,Observed!$C$2:$C$485,$C120),"")</f>
        <v/>
      </c>
      <c r="R120" s="25" t="str">
        <f>IF(ISNUMBER(AVERAGEIFS(Observed!R$2:R$485,Observed!$A$2:$A$485,$A120,Observed!$C$2:$C$485,$C120)),AVERAGEIFS(Observed!R$2:R$485,Observed!$A$2:$A$485,$A120,Observed!$C$2:$C$485,$C120),"")</f>
        <v/>
      </c>
      <c r="S120" s="25" t="str">
        <f>IF(ISNUMBER(AVERAGEIFS(Observed!S$2:S$485,Observed!$A$2:$A$485,$A120,Observed!$C$2:$C$485,$C120)),AVERAGEIFS(Observed!S$2:S$485,Observed!$A$2:$A$485,$A120,Observed!$C$2:$C$485,$C120),"")</f>
        <v/>
      </c>
      <c r="T120" s="24" t="str">
        <f>IF(ISNUMBER(AVERAGEIFS(Observed!T$2:T$485,Observed!$A$2:$A$485,$A120,Observed!$C$2:$C$485,$C120)),AVERAGEIFS(Observed!T$2:T$485,Observed!$A$2:$A$485,$A120,Observed!$C$2:$C$485,$C120),"")</f>
        <v/>
      </c>
      <c r="U120" s="26" t="str">
        <f>IF(ISNUMBER(AVERAGEIFS(Observed!U$2:U$485,Observed!$A$2:$A$485,$A120,Observed!$C$2:$C$485,$C120)),AVERAGEIFS(Observed!U$2:U$485,Observed!$A$2:$A$485,$A120,Observed!$C$2:$C$485,$C120),"")</f>
        <v/>
      </c>
      <c r="V120" s="26" t="str">
        <f>IF(ISNUMBER(AVERAGEIFS(Observed!V$2:V$485,Observed!$A$2:$A$485,$A120,Observed!$C$2:$C$485,$C120)),AVERAGEIFS(Observed!V$2:V$485,Observed!$A$2:$A$485,$A120,Observed!$C$2:$C$485,$C120),"")</f>
        <v/>
      </c>
      <c r="W120" s="24" t="str">
        <f>IF(ISNUMBER(AVERAGEIFS(Observed!W$2:W$485,Observed!$A$2:$A$485,$A120,Observed!$C$2:$C$485,$C120)),AVERAGEIFS(Observed!W$2:W$485,Observed!$A$2:$A$485,$A120,Observed!$C$2:$C$485,$C120),"")</f>
        <v/>
      </c>
      <c r="X120" s="24" t="str">
        <f>IF(ISNUMBER(AVERAGEIFS(Observed!X$2:X$485,Observed!$A$2:$A$485,$A120,Observed!$C$2:$C$485,$C120)),AVERAGEIFS(Observed!X$2:X$485,Observed!$A$2:$A$485,$A120,Observed!$C$2:$C$485,$C120),"")</f>
        <v/>
      </c>
      <c r="Y120" s="24" t="str">
        <f>IF(ISNUMBER(AVERAGEIFS(Observed!Y$2:Y$485,Observed!$A$2:$A$485,$A120,Observed!$C$2:$C$485,$C120)),AVERAGEIFS(Observed!Y$2:Y$485,Observed!$A$2:$A$485,$A120,Observed!$C$2:$C$485,$C120),"")</f>
        <v/>
      </c>
      <c r="Z120" s="24" t="str">
        <f>IF(ISNUMBER(AVERAGEIFS(Observed!Z$2:Z$485,Observed!$A$2:$A$485,$A120,Observed!$C$2:$C$485,$C120)),AVERAGEIFS(Observed!Z$2:Z$485,Observed!$A$2:$A$485,$A120,Observed!$C$2:$C$485,$C120),"")</f>
        <v/>
      </c>
      <c r="AA120" s="24" t="str">
        <f>IF(ISNUMBER(AVERAGEIFS(Observed!AA$2:AA$485,Observed!$A$2:$A$485,$A120,Observed!$C$2:$C$485,$C120)),AVERAGEIFS(Observed!AA$2:AA$485,Observed!$A$2:$A$485,$A120,Observed!$C$2:$C$485,$C120),"")</f>
        <v/>
      </c>
      <c r="AB120" s="24" t="str">
        <f>IF(ISNUMBER(AVERAGEIFS(Observed!AB$2:AB$485,Observed!$A$2:$A$485,$A120,Observed!$C$2:$C$485,$C120)),AVERAGEIFS(Observed!AB$2:AB$485,Observed!$A$2:$A$485,$A120,Observed!$C$2:$C$485,$C120),"")</f>
        <v/>
      </c>
      <c r="AC120" s="24" t="str">
        <f>IF(ISNUMBER(AVERAGEIFS(Observed!AC$2:AC$485,Observed!$A$2:$A$485,$A120,Observed!$C$2:$C$485,$C120)),AVERAGEIFS(Observed!AC$2:AC$485,Observed!$A$2:$A$485,$A120,Observed!$C$2:$C$485,$C120),"")</f>
        <v/>
      </c>
      <c r="AD120" s="24" t="str">
        <f>IF(ISNUMBER(AVERAGEIFS(Observed!AD$2:AD$485,Observed!$A$2:$A$485,$A120,Observed!$C$2:$C$485,$C120)),AVERAGEIFS(Observed!AD$2:AD$485,Observed!$A$2:$A$485,$A120,Observed!$C$2:$C$485,$C120),"")</f>
        <v/>
      </c>
      <c r="AE120" s="24" t="str">
        <f>IF(ISNUMBER(AVERAGEIFS(Observed!AE$2:AE$485,Observed!$A$2:$A$485,$A120,Observed!$C$2:$C$485,$C120)),AVERAGEIFS(Observed!AE$2:AE$485,Observed!$A$2:$A$485,$A120,Observed!$C$2:$C$485,$C120),"")</f>
        <v/>
      </c>
      <c r="AF120" s="25" t="str">
        <f>IF(ISNUMBER(AVERAGEIFS(Observed!AF$2:AF$485,Observed!$A$2:$A$485,$A120,Observed!$C$2:$C$485,$C120)),AVERAGEIFS(Observed!AF$2:AF$485,Observed!$A$2:$A$485,$A120,Observed!$C$2:$C$485,$C120),"")</f>
        <v/>
      </c>
      <c r="AG120" s="25" t="str">
        <f>IF(ISNUMBER(AVERAGEIFS(Observed!AG$2:AG$485,Observed!$A$2:$A$485,$A120,Observed!$C$2:$C$485,$C120)),AVERAGEIFS(Observed!AG$2:AG$485,Observed!$A$2:$A$485,$A120,Observed!$C$2:$C$485,$C120),"")</f>
        <v/>
      </c>
      <c r="AH120" s="25" t="str">
        <f>IF(ISNUMBER(AVERAGEIFS(Observed!AH$2:AH$485,Observed!$A$2:$A$485,$A120,Observed!$C$2:$C$485,$C120)),AVERAGEIFS(Observed!AH$2:AH$485,Observed!$A$2:$A$485,$A120,Observed!$C$2:$C$485,$C120),"")</f>
        <v/>
      </c>
      <c r="AI120" s="24" t="str">
        <f>IF(ISNUMBER(AVERAGEIFS(Observed!AI$2:AI$485,Observed!$A$2:$A$485,$A120,Observed!$C$2:$C$485,$C120)),AVERAGEIFS(Observed!AI$2:AI$485,Observed!$A$2:$A$485,$A120,Observed!$C$2:$C$485,$C120),"")</f>
        <v/>
      </c>
      <c r="AJ120" s="25">
        <f>IF(ISNUMBER(AVERAGEIFS(Observed!AJ$2:AJ$485,Observed!$A$2:$A$485,$A120,Observed!$C$2:$C$485,$C120)),AVERAGEIFS(Observed!AJ$2:AJ$485,Observed!$A$2:$A$485,$A120,Observed!$C$2:$C$485,$C120),"")</f>
        <v>0.22999999999999998</v>
      </c>
      <c r="AK120" s="25" t="str">
        <f>IF(ISNUMBER(AVERAGEIFS(Observed!AK$2:AK$485,Observed!$A$2:$A$485,$A120,Observed!$C$2:$C$485,$C120)),AVERAGEIFS(Observed!AK$2:AK$485,Observed!$A$2:$A$485,$A120,Observed!$C$2:$C$485,$C120),"")</f>
        <v/>
      </c>
      <c r="AL120" s="25">
        <f>IF(ISNUMBER(AVERAGEIFS(Observed!AL$2:AL$485,Observed!$A$2:$A$485,$A120,Observed!$C$2:$C$485,$C120)),AVERAGEIFS(Observed!AL$2:AL$485,Observed!$A$2:$A$485,$A120,Observed!$C$2:$C$485,$C120),"")</f>
        <v>2.233333333333333E-2</v>
      </c>
      <c r="AM120" s="25">
        <f>IF(ISNUMBER(AVERAGEIFS(Observed!AM$2:AM$485,Observed!$A$2:$A$485,$A120,Observed!$C$2:$C$485,$C120)),AVERAGEIFS(Observed!AM$2:AM$485,Observed!$A$2:$A$485,$A120,Observed!$C$2:$C$485,$C120),"")</f>
        <v>0</v>
      </c>
      <c r="AN120" s="25" t="str">
        <f>IF(ISNUMBER(AVERAGEIFS(Observed!AN$2:AN$485,Observed!$A$2:$A$485,$A120,Observed!$C$2:$C$485,$C120)),AVERAGEIFS(Observed!AN$2:AN$485,Observed!$A$2:$A$485,$A120,Observed!$C$2:$C$485,$C120),"")</f>
        <v/>
      </c>
      <c r="AO120" s="25">
        <f>IF(ISNUMBER(AVERAGEIFS(Observed!AO$2:AO$485,Observed!$A$2:$A$485,$A120,Observed!$C$2:$C$485,$C120)),AVERAGEIFS(Observed!AO$2:AO$485,Observed!$A$2:$A$485,$A120,Observed!$C$2:$C$485,$C120),"")</f>
        <v>0.505</v>
      </c>
      <c r="AP120" s="25">
        <f>IF(ISNUMBER(AVERAGEIFS(Observed!AP$2:AP$485,Observed!$A$2:$A$485,$A120,Observed!$C$2:$C$485,$C120)),AVERAGEIFS(Observed!AP$2:AP$485,Observed!$A$2:$A$485,$A120,Observed!$C$2:$C$485,$C120),"")</f>
        <v>0.24199999999999999</v>
      </c>
      <c r="AQ120" s="24" t="str">
        <f>IF(ISNUMBER(AVERAGEIFS(Observed!AQ$2:AQ$485,Observed!$A$2:$A$485,$A120,Observed!$C$2:$C$485,$C120)),AVERAGEIFS(Observed!AQ$2:AQ$485,Observed!$A$2:$A$485,$A120,Observed!$C$2:$C$485,$C120),"")</f>
        <v/>
      </c>
      <c r="AR120" s="25" t="str">
        <f>IF(ISNUMBER(AVERAGEIFS(Observed!AR$2:AR$485,Observed!$A$2:$A$485,$A120,Observed!$C$2:$C$485,$C120)),AVERAGEIFS(Observed!AR$2:AR$485,Observed!$A$2:$A$485,$A120,Observed!$C$2:$C$485,$C120),"")</f>
        <v/>
      </c>
      <c r="AS120" s="24" t="str">
        <f>IF(ISNUMBER(AVERAGEIFS(Observed!AS$2:AS$485,Observed!$A$2:$A$485,$A120,Observed!$C$2:$C$485,$C120)),AVERAGEIFS(Observed!AS$2:AS$485,Observed!$A$2:$A$485,$A120,Observed!$C$2:$C$485,$C120),"")</f>
        <v/>
      </c>
      <c r="AT120" s="24" t="str">
        <f>IF(ISNUMBER(AVERAGEIFS(Observed!AT$2:AT$485,Observed!$A$2:$A$485,$A120,Observed!$C$2:$C$485,$C120)),AVERAGEIFS(Observed!AT$2:AT$485,Observed!$A$2:$A$485,$A120,Observed!$C$2:$C$485,$C120),"")</f>
        <v/>
      </c>
      <c r="AU120" s="2">
        <f>COUNTIFS(Observed!$A$2:$A$485,$A120,Observed!$C$2:$C$485,$C120)</f>
        <v>3</v>
      </c>
      <c r="AV120" s="2">
        <f>COUNT(M120:AT120)</f>
        <v>8</v>
      </c>
    </row>
    <row r="121" spans="1:48" x14ac:dyDescent="0.25">
      <c r="A121" s="4" t="s">
        <v>115</v>
      </c>
      <c r="B121" t="s">
        <v>90</v>
      </c>
      <c r="C121" s="3">
        <v>42296</v>
      </c>
      <c r="D121">
        <v>1</v>
      </c>
      <c r="F121" t="s">
        <v>92</v>
      </c>
      <c r="G121" t="s">
        <v>95</v>
      </c>
      <c r="H121" s="2">
        <v>2015</v>
      </c>
      <c r="I121" s="2" t="s">
        <v>91</v>
      </c>
      <c r="J121">
        <v>1</v>
      </c>
      <c r="K121" s="2" t="s">
        <v>21</v>
      </c>
      <c r="L121" s="23">
        <f>IF(ISNUMBER(AVERAGEIFS(Observed!L$2:L$485,Observed!$A$2:$A$485,$A121,Observed!$C$2:$C$485,$C121)),AVERAGEIFS(Observed!L$2:L$485,Observed!$A$2:$A$485,$A121,Observed!$C$2:$C$485,$C121),"")</f>
        <v>644.9441524979851</v>
      </c>
      <c r="M121" s="24" t="str">
        <f>IF(ISNUMBER(AVERAGEIFS(Observed!M$2:M$485,Observed!$A$2:$A$485,$A121,Observed!$C$2:$C$485,$C121)),AVERAGEIFS(Observed!M$2:M$485,Observed!$A$2:$A$485,$A121,Observed!$C$2:$C$485,$C121),"")</f>
        <v/>
      </c>
      <c r="N121" s="24">
        <f>IF(ISNUMBER(AVERAGEIFS(Observed!N$2:N$485,Observed!$A$2:$A$485,$A121,Observed!$C$2:$C$485,$C121)),AVERAGEIFS(Observed!N$2:N$485,Observed!$A$2:$A$485,$A121,Observed!$C$2:$C$485,$C121),"")</f>
        <v>64.493333333333325</v>
      </c>
      <c r="O121" s="24">
        <f>IF(ISNUMBER(AVERAGEIFS(Observed!O$2:O$485,Observed!$A$2:$A$485,$A121,Observed!$C$2:$C$485,$C121)),AVERAGEIFS(Observed!O$2:O$485,Observed!$A$2:$A$485,$A121,Observed!$C$2:$C$485,$C121),"")</f>
        <v>64.493333333333325</v>
      </c>
      <c r="P121" s="24">
        <f>IF(ISNUMBER(AVERAGEIFS(Observed!P$2:P$485,Observed!$A$2:$A$485,$A121,Observed!$C$2:$C$485,$C121)),AVERAGEIFS(Observed!P$2:P$485,Observed!$A$2:$A$485,$A121,Observed!$C$2:$C$485,$C121),"")</f>
        <v>925.29666666666674</v>
      </c>
      <c r="Q121" s="25" t="str">
        <f>IF(ISNUMBER(AVERAGEIFS(Observed!Q$2:Q$485,Observed!$A$2:$A$485,$A121,Observed!$C$2:$C$485,$C121)),AVERAGEIFS(Observed!Q$2:Q$485,Observed!$A$2:$A$485,$A121,Observed!$C$2:$C$485,$C121),"")</f>
        <v/>
      </c>
      <c r="R121" s="25" t="str">
        <f>IF(ISNUMBER(AVERAGEIFS(Observed!R$2:R$485,Observed!$A$2:$A$485,$A121,Observed!$C$2:$C$485,$C121)),AVERAGEIFS(Observed!R$2:R$485,Observed!$A$2:$A$485,$A121,Observed!$C$2:$C$485,$C121),"")</f>
        <v/>
      </c>
      <c r="S121" s="25" t="str">
        <f>IF(ISNUMBER(AVERAGEIFS(Observed!S$2:S$485,Observed!$A$2:$A$485,$A121,Observed!$C$2:$C$485,$C121)),AVERAGEIFS(Observed!S$2:S$485,Observed!$A$2:$A$485,$A121,Observed!$C$2:$C$485,$C121),"")</f>
        <v/>
      </c>
      <c r="T121" s="24" t="str">
        <f>IF(ISNUMBER(AVERAGEIFS(Observed!T$2:T$485,Observed!$A$2:$A$485,$A121,Observed!$C$2:$C$485,$C121)),AVERAGEIFS(Observed!T$2:T$485,Observed!$A$2:$A$485,$A121,Observed!$C$2:$C$485,$C121),"")</f>
        <v/>
      </c>
      <c r="U121" s="26" t="str">
        <f>IF(ISNUMBER(AVERAGEIFS(Observed!U$2:U$485,Observed!$A$2:$A$485,$A121,Observed!$C$2:$C$485,$C121)),AVERAGEIFS(Observed!U$2:U$485,Observed!$A$2:$A$485,$A121,Observed!$C$2:$C$485,$C121),"")</f>
        <v/>
      </c>
      <c r="V121" s="26" t="str">
        <f>IF(ISNUMBER(AVERAGEIFS(Observed!V$2:V$485,Observed!$A$2:$A$485,$A121,Observed!$C$2:$C$485,$C121)),AVERAGEIFS(Observed!V$2:V$485,Observed!$A$2:$A$485,$A121,Observed!$C$2:$C$485,$C121),"")</f>
        <v/>
      </c>
      <c r="W121" s="24" t="str">
        <f>IF(ISNUMBER(AVERAGEIFS(Observed!W$2:W$485,Observed!$A$2:$A$485,$A121,Observed!$C$2:$C$485,$C121)),AVERAGEIFS(Observed!W$2:W$485,Observed!$A$2:$A$485,$A121,Observed!$C$2:$C$485,$C121),"")</f>
        <v/>
      </c>
      <c r="X121" s="24" t="str">
        <f>IF(ISNUMBER(AVERAGEIFS(Observed!X$2:X$485,Observed!$A$2:$A$485,$A121,Observed!$C$2:$C$485,$C121)),AVERAGEIFS(Observed!X$2:X$485,Observed!$A$2:$A$485,$A121,Observed!$C$2:$C$485,$C121),"")</f>
        <v/>
      </c>
      <c r="Y121" s="24" t="str">
        <f>IF(ISNUMBER(AVERAGEIFS(Observed!Y$2:Y$485,Observed!$A$2:$A$485,$A121,Observed!$C$2:$C$485,$C121)),AVERAGEIFS(Observed!Y$2:Y$485,Observed!$A$2:$A$485,$A121,Observed!$C$2:$C$485,$C121),"")</f>
        <v/>
      </c>
      <c r="Z121" s="24" t="str">
        <f>IF(ISNUMBER(AVERAGEIFS(Observed!Z$2:Z$485,Observed!$A$2:$A$485,$A121,Observed!$C$2:$C$485,$C121)),AVERAGEIFS(Observed!Z$2:Z$485,Observed!$A$2:$A$485,$A121,Observed!$C$2:$C$485,$C121),"")</f>
        <v/>
      </c>
      <c r="AA121" s="24" t="str">
        <f>IF(ISNUMBER(AVERAGEIFS(Observed!AA$2:AA$485,Observed!$A$2:$A$485,$A121,Observed!$C$2:$C$485,$C121)),AVERAGEIFS(Observed!AA$2:AA$485,Observed!$A$2:$A$485,$A121,Observed!$C$2:$C$485,$C121),"")</f>
        <v/>
      </c>
      <c r="AB121" s="24" t="str">
        <f>IF(ISNUMBER(AVERAGEIFS(Observed!AB$2:AB$485,Observed!$A$2:$A$485,$A121,Observed!$C$2:$C$485,$C121)),AVERAGEIFS(Observed!AB$2:AB$485,Observed!$A$2:$A$485,$A121,Observed!$C$2:$C$485,$C121),"")</f>
        <v/>
      </c>
      <c r="AC121" s="24" t="str">
        <f>IF(ISNUMBER(AVERAGEIFS(Observed!AC$2:AC$485,Observed!$A$2:$A$485,$A121,Observed!$C$2:$C$485,$C121)),AVERAGEIFS(Observed!AC$2:AC$485,Observed!$A$2:$A$485,$A121,Observed!$C$2:$C$485,$C121),"")</f>
        <v/>
      </c>
      <c r="AD121" s="24" t="str">
        <f>IF(ISNUMBER(AVERAGEIFS(Observed!AD$2:AD$485,Observed!$A$2:$A$485,$A121,Observed!$C$2:$C$485,$C121)),AVERAGEIFS(Observed!AD$2:AD$485,Observed!$A$2:$A$485,$A121,Observed!$C$2:$C$485,$C121),"")</f>
        <v/>
      </c>
      <c r="AE121" s="24" t="str">
        <f>IF(ISNUMBER(AVERAGEIFS(Observed!AE$2:AE$485,Observed!$A$2:$A$485,$A121,Observed!$C$2:$C$485,$C121)),AVERAGEIFS(Observed!AE$2:AE$485,Observed!$A$2:$A$485,$A121,Observed!$C$2:$C$485,$C121),"")</f>
        <v/>
      </c>
      <c r="AF121" s="25" t="str">
        <f>IF(ISNUMBER(AVERAGEIFS(Observed!AF$2:AF$485,Observed!$A$2:$A$485,$A121,Observed!$C$2:$C$485,$C121)),AVERAGEIFS(Observed!AF$2:AF$485,Observed!$A$2:$A$485,$A121,Observed!$C$2:$C$485,$C121),"")</f>
        <v/>
      </c>
      <c r="AG121" s="25" t="str">
        <f>IF(ISNUMBER(AVERAGEIFS(Observed!AG$2:AG$485,Observed!$A$2:$A$485,$A121,Observed!$C$2:$C$485,$C121)),AVERAGEIFS(Observed!AG$2:AG$485,Observed!$A$2:$A$485,$A121,Observed!$C$2:$C$485,$C121),"")</f>
        <v/>
      </c>
      <c r="AH121" s="25" t="str">
        <f>IF(ISNUMBER(AVERAGEIFS(Observed!AH$2:AH$485,Observed!$A$2:$A$485,$A121,Observed!$C$2:$C$485,$C121)),AVERAGEIFS(Observed!AH$2:AH$485,Observed!$A$2:$A$485,$A121,Observed!$C$2:$C$485,$C121),"")</f>
        <v/>
      </c>
      <c r="AI121" s="24" t="str">
        <f>IF(ISNUMBER(AVERAGEIFS(Observed!AI$2:AI$485,Observed!$A$2:$A$485,$A121,Observed!$C$2:$C$485,$C121)),AVERAGEIFS(Observed!AI$2:AI$485,Observed!$A$2:$A$485,$A121,Observed!$C$2:$C$485,$C121),"")</f>
        <v/>
      </c>
      <c r="AJ121" s="25">
        <f>IF(ISNUMBER(AVERAGEIFS(Observed!AJ$2:AJ$485,Observed!$A$2:$A$485,$A121,Observed!$C$2:$C$485,$C121)),AVERAGEIFS(Observed!AJ$2:AJ$485,Observed!$A$2:$A$485,$A121,Observed!$C$2:$C$485,$C121),"")</f>
        <v>0.72133333333333338</v>
      </c>
      <c r="AK121" s="25" t="str">
        <f>IF(ISNUMBER(AVERAGEIFS(Observed!AK$2:AK$485,Observed!$A$2:$A$485,$A121,Observed!$C$2:$C$485,$C121)),AVERAGEIFS(Observed!AK$2:AK$485,Observed!$A$2:$A$485,$A121,Observed!$C$2:$C$485,$C121),"")</f>
        <v/>
      </c>
      <c r="AL121" s="25">
        <f>IF(ISNUMBER(AVERAGEIFS(Observed!AL$2:AL$485,Observed!$A$2:$A$485,$A121,Observed!$C$2:$C$485,$C121)),AVERAGEIFS(Observed!AL$2:AL$485,Observed!$A$2:$A$485,$A121,Observed!$C$2:$C$485,$C121),"")</f>
        <v>4.8666666666666664E-2</v>
      </c>
      <c r="AM121" s="25">
        <f>IF(ISNUMBER(AVERAGEIFS(Observed!AM$2:AM$485,Observed!$A$2:$A$485,$A121,Observed!$C$2:$C$485,$C121)),AVERAGEIFS(Observed!AM$2:AM$485,Observed!$A$2:$A$485,$A121,Observed!$C$2:$C$485,$C121),"")</f>
        <v>0</v>
      </c>
      <c r="AN121" s="25" t="str">
        <f>IF(ISNUMBER(AVERAGEIFS(Observed!AN$2:AN$485,Observed!$A$2:$A$485,$A121,Observed!$C$2:$C$485,$C121)),AVERAGEIFS(Observed!AN$2:AN$485,Observed!$A$2:$A$485,$A121,Observed!$C$2:$C$485,$C121),"")</f>
        <v/>
      </c>
      <c r="AO121" s="25">
        <f>IF(ISNUMBER(AVERAGEIFS(Observed!AO$2:AO$485,Observed!$A$2:$A$485,$A121,Observed!$C$2:$C$485,$C121)),AVERAGEIFS(Observed!AO$2:AO$485,Observed!$A$2:$A$485,$A121,Observed!$C$2:$C$485,$C121),"")</f>
        <v>0.10466666666666667</v>
      </c>
      <c r="AP121" s="25">
        <f>IF(ISNUMBER(AVERAGEIFS(Observed!AP$2:AP$485,Observed!$A$2:$A$485,$A121,Observed!$C$2:$C$485,$C121)),AVERAGEIFS(Observed!AP$2:AP$485,Observed!$A$2:$A$485,$A121,Observed!$C$2:$C$485,$C121),"")</f>
        <v>0.125</v>
      </c>
      <c r="AQ121" s="24" t="str">
        <f>IF(ISNUMBER(AVERAGEIFS(Observed!AQ$2:AQ$485,Observed!$A$2:$A$485,$A121,Observed!$C$2:$C$485,$C121)),AVERAGEIFS(Observed!AQ$2:AQ$485,Observed!$A$2:$A$485,$A121,Observed!$C$2:$C$485,$C121),"")</f>
        <v/>
      </c>
      <c r="AR121" s="25" t="str">
        <f>IF(ISNUMBER(AVERAGEIFS(Observed!AR$2:AR$485,Observed!$A$2:$A$485,$A121,Observed!$C$2:$C$485,$C121)),AVERAGEIFS(Observed!AR$2:AR$485,Observed!$A$2:$A$485,$A121,Observed!$C$2:$C$485,$C121),"")</f>
        <v/>
      </c>
      <c r="AS121" s="24" t="str">
        <f>IF(ISNUMBER(AVERAGEIFS(Observed!AS$2:AS$485,Observed!$A$2:$A$485,$A121,Observed!$C$2:$C$485,$C121)),AVERAGEIFS(Observed!AS$2:AS$485,Observed!$A$2:$A$485,$A121,Observed!$C$2:$C$485,$C121),"")</f>
        <v/>
      </c>
      <c r="AT121" s="24" t="str">
        <f>IF(ISNUMBER(AVERAGEIFS(Observed!AT$2:AT$485,Observed!$A$2:$A$485,$A121,Observed!$C$2:$C$485,$C121)),AVERAGEIFS(Observed!AT$2:AT$485,Observed!$A$2:$A$485,$A121,Observed!$C$2:$C$485,$C121),"")</f>
        <v/>
      </c>
      <c r="AU121" s="2">
        <f>COUNTIFS(Observed!$A$2:$A$485,$A121,Observed!$C$2:$C$485,$C121)</f>
        <v>3</v>
      </c>
      <c r="AV121" s="2">
        <f>COUNT(M121:AT121)</f>
        <v>8</v>
      </c>
    </row>
    <row r="122" spans="1:48" x14ac:dyDescent="0.25">
      <c r="A122" s="4" t="s">
        <v>116</v>
      </c>
      <c r="B122" t="s">
        <v>90</v>
      </c>
      <c r="C122" s="3">
        <v>41781</v>
      </c>
      <c r="D122">
        <v>1</v>
      </c>
      <c r="F122" t="s">
        <v>94</v>
      </c>
      <c r="G122" t="s">
        <v>95</v>
      </c>
      <c r="H122" s="2">
        <v>2014</v>
      </c>
      <c r="I122" s="2" t="s">
        <v>91</v>
      </c>
      <c r="J122">
        <v>1</v>
      </c>
      <c r="K122" s="2" t="s">
        <v>21</v>
      </c>
      <c r="L122" s="23">
        <f>IF(ISNUMBER(AVERAGEIFS(Observed!L$2:L$485,Observed!$A$2:$A$485,$A122,Observed!$C$2:$C$485,$C122)),AVERAGEIFS(Observed!L$2:L$485,Observed!$A$2:$A$485,$A122,Observed!$C$2:$C$485,$C122),"")</f>
        <v>5339.7709924732353</v>
      </c>
      <c r="M122" s="24" t="str">
        <f>IF(ISNUMBER(AVERAGEIFS(Observed!M$2:M$485,Observed!$A$2:$A$485,$A122,Observed!$C$2:$C$485,$C122)),AVERAGEIFS(Observed!M$2:M$485,Observed!$A$2:$A$485,$A122,Observed!$C$2:$C$485,$C122),"")</f>
        <v/>
      </c>
      <c r="N122" s="24">
        <f>IF(ISNUMBER(AVERAGEIFS(Observed!N$2:N$485,Observed!$A$2:$A$485,$A122,Observed!$C$2:$C$485,$C122)),AVERAGEIFS(Observed!N$2:N$485,Observed!$A$2:$A$485,$A122,Observed!$C$2:$C$485,$C122),"")</f>
        <v>533.97666666666669</v>
      </c>
      <c r="O122" s="24">
        <f>IF(ISNUMBER(AVERAGEIFS(Observed!O$2:O$485,Observed!$A$2:$A$485,$A122,Observed!$C$2:$C$485,$C122)),AVERAGEIFS(Observed!O$2:O$485,Observed!$A$2:$A$485,$A122,Observed!$C$2:$C$485,$C122),"")</f>
        <v>533.97666666666669</v>
      </c>
      <c r="P122" s="24">
        <f>IF(ISNUMBER(AVERAGEIFS(Observed!P$2:P$485,Observed!$A$2:$A$485,$A122,Observed!$C$2:$C$485,$C122)),AVERAGEIFS(Observed!P$2:P$485,Observed!$A$2:$A$485,$A122,Observed!$C$2:$C$485,$C122),"")</f>
        <v>533.97666666666669</v>
      </c>
      <c r="Q122" s="25" t="str">
        <f>IF(ISNUMBER(AVERAGEIFS(Observed!Q$2:Q$485,Observed!$A$2:$A$485,$A122,Observed!$C$2:$C$485,$C122)),AVERAGEIFS(Observed!Q$2:Q$485,Observed!$A$2:$A$485,$A122,Observed!$C$2:$C$485,$C122),"")</f>
        <v/>
      </c>
      <c r="R122" s="25" t="str">
        <f>IF(ISNUMBER(AVERAGEIFS(Observed!R$2:R$485,Observed!$A$2:$A$485,$A122,Observed!$C$2:$C$485,$C122)),AVERAGEIFS(Observed!R$2:R$485,Observed!$A$2:$A$485,$A122,Observed!$C$2:$C$485,$C122),"")</f>
        <v/>
      </c>
      <c r="S122" s="25" t="str">
        <f>IF(ISNUMBER(AVERAGEIFS(Observed!S$2:S$485,Observed!$A$2:$A$485,$A122,Observed!$C$2:$C$485,$C122)),AVERAGEIFS(Observed!S$2:S$485,Observed!$A$2:$A$485,$A122,Observed!$C$2:$C$485,$C122),"")</f>
        <v/>
      </c>
      <c r="T122" s="24" t="str">
        <f>IF(ISNUMBER(AVERAGEIFS(Observed!T$2:T$485,Observed!$A$2:$A$485,$A122,Observed!$C$2:$C$485,$C122)),AVERAGEIFS(Observed!T$2:T$485,Observed!$A$2:$A$485,$A122,Observed!$C$2:$C$485,$C122),"")</f>
        <v/>
      </c>
      <c r="U122" s="26" t="str">
        <f>IF(ISNUMBER(AVERAGEIFS(Observed!U$2:U$485,Observed!$A$2:$A$485,$A122,Observed!$C$2:$C$485,$C122)),AVERAGEIFS(Observed!U$2:U$485,Observed!$A$2:$A$485,$A122,Observed!$C$2:$C$485,$C122),"")</f>
        <v/>
      </c>
      <c r="V122" s="26" t="str">
        <f>IF(ISNUMBER(AVERAGEIFS(Observed!V$2:V$485,Observed!$A$2:$A$485,$A122,Observed!$C$2:$C$485,$C122)),AVERAGEIFS(Observed!V$2:V$485,Observed!$A$2:$A$485,$A122,Observed!$C$2:$C$485,$C122),"")</f>
        <v/>
      </c>
      <c r="W122" s="24" t="str">
        <f>IF(ISNUMBER(AVERAGEIFS(Observed!W$2:W$485,Observed!$A$2:$A$485,$A122,Observed!$C$2:$C$485,$C122)),AVERAGEIFS(Observed!W$2:W$485,Observed!$A$2:$A$485,$A122,Observed!$C$2:$C$485,$C122),"")</f>
        <v/>
      </c>
      <c r="X122" s="24" t="str">
        <f>IF(ISNUMBER(AVERAGEIFS(Observed!X$2:X$485,Observed!$A$2:$A$485,$A122,Observed!$C$2:$C$485,$C122)),AVERAGEIFS(Observed!X$2:X$485,Observed!$A$2:$A$485,$A122,Observed!$C$2:$C$485,$C122),"")</f>
        <v/>
      </c>
      <c r="Y122" s="24" t="str">
        <f>IF(ISNUMBER(AVERAGEIFS(Observed!Y$2:Y$485,Observed!$A$2:$A$485,$A122,Observed!$C$2:$C$485,$C122)),AVERAGEIFS(Observed!Y$2:Y$485,Observed!$A$2:$A$485,$A122,Observed!$C$2:$C$485,$C122),"")</f>
        <v/>
      </c>
      <c r="Z122" s="24" t="str">
        <f>IF(ISNUMBER(AVERAGEIFS(Observed!Z$2:Z$485,Observed!$A$2:$A$485,$A122,Observed!$C$2:$C$485,$C122)),AVERAGEIFS(Observed!Z$2:Z$485,Observed!$A$2:$A$485,$A122,Observed!$C$2:$C$485,$C122),"")</f>
        <v/>
      </c>
      <c r="AA122" s="24" t="str">
        <f>IF(ISNUMBER(AVERAGEIFS(Observed!AA$2:AA$485,Observed!$A$2:$A$485,$A122,Observed!$C$2:$C$485,$C122)),AVERAGEIFS(Observed!AA$2:AA$485,Observed!$A$2:$A$485,$A122,Observed!$C$2:$C$485,$C122),"")</f>
        <v/>
      </c>
      <c r="AB122" s="24" t="str">
        <f>IF(ISNUMBER(AVERAGEIFS(Observed!AB$2:AB$485,Observed!$A$2:$A$485,$A122,Observed!$C$2:$C$485,$C122)),AVERAGEIFS(Observed!AB$2:AB$485,Observed!$A$2:$A$485,$A122,Observed!$C$2:$C$485,$C122),"")</f>
        <v/>
      </c>
      <c r="AC122" s="24" t="str">
        <f>IF(ISNUMBER(AVERAGEIFS(Observed!AC$2:AC$485,Observed!$A$2:$A$485,$A122,Observed!$C$2:$C$485,$C122)),AVERAGEIFS(Observed!AC$2:AC$485,Observed!$A$2:$A$485,$A122,Observed!$C$2:$C$485,$C122),"")</f>
        <v/>
      </c>
      <c r="AD122" s="24" t="str">
        <f>IF(ISNUMBER(AVERAGEIFS(Observed!AD$2:AD$485,Observed!$A$2:$A$485,$A122,Observed!$C$2:$C$485,$C122)),AVERAGEIFS(Observed!AD$2:AD$485,Observed!$A$2:$A$485,$A122,Observed!$C$2:$C$485,$C122),"")</f>
        <v/>
      </c>
      <c r="AE122" s="24" t="str">
        <f>IF(ISNUMBER(AVERAGEIFS(Observed!AE$2:AE$485,Observed!$A$2:$A$485,$A122,Observed!$C$2:$C$485,$C122)),AVERAGEIFS(Observed!AE$2:AE$485,Observed!$A$2:$A$485,$A122,Observed!$C$2:$C$485,$C122),"")</f>
        <v/>
      </c>
      <c r="AF122" s="25" t="str">
        <f>IF(ISNUMBER(AVERAGEIFS(Observed!AF$2:AF$485,Observed!$A$2:$A$485,$A122,Observed!$C$2:$C$485,$C122)),AVERAGEIFS(Observed!AF$2:AF$485,Observed!$A$2:$A$485,$A122,Observed!$C$2:$C$485,$C122),"")</f>
        <v/>
      </c>
      <c r="AG122" s="25" t="str">
        <f>IF(ISNUMBER(AVERAGEIFS(Observed!AG$2:AG$485,Observed!$A$2:$A$485,$A122,Observed!$C$2:$C$485,$C122)),AVERAGEIFS(Observed!AG$2:AG$485,Observed!$A$2:$A$485,$A122,Observed!$C$2:$C$485,$C122),"")</f>
        <v/>
      </c>
      <c r="AH122" s="25" t="str">
        <f>IF(ISNUMBER(AVERAGEIFS(Observed!AH$2:AH$485,Observed!$A$2:$A$485,$A122,Observed!$C$2:$C$485,$C122)),AVERAGEIFS(Observed!AH$2:AH$485,Observed!$A$2:$A$485,$A122,Observed!$C$2:$C$485,$C122),"")</f>
        <v/>
      </c>
      <c r="AI122" s="24" t="str">
        <f>IF(ISNUMBER(AVERAGEIFS(Observed!AI$2:AI$485,Observed!$A$2:$A$485,$A122,Observed!$C$2:$C$485,$C122)),AVERAGEIFS(Observed!AI$2:AI$485,Observed!$A$2:$A$485,$A122,Observed!$C$2:$C$485,$C122),"")</f>
        <v/>
      </c>
      <c r="AJ122" s="25">
        <f>IF(ISNUMBER(AVERAGEIFS(Observed!AJ$2:AJ$485,Observed!$A$2:$A$485,$A122,Observed!$C$2:$C$485,$C122)),AVERAGEIFS(Observed!AJ$2:AJ$485,Observed!$A$2:$A$485,$A122,Observed!$C$2:$C$485,$C122),"")</f>
        <v>0.24466666666666667</v>
      </c>
      <c r="AK122" s="25" t="str">
        <f>IF(ISNUMBER(AVERAGEIFS(Observed!AK$2:AK$485,Observed!$A$2:$A$485,$A122,Observed!$C$2:$C$485,$C122)),AVERAGEIFS(Observed!AK$2:AK$485,Observed!$A$2:$A$485,$A122,Observed!$C$2:$C$485,$C122),"")</f>
        <v/>
      </c>
      <c r="AL122" s="25">
        <f>IF(ISNUMBER(AVERAGEIFS(Observed!AL$2:AL$485,Observed!$A$2:$A$485,$A122,Observed!$C$2:$C$485,$C122)),AVERAGEIFS(Observed!AL$2:AL$485,Observed!$A$2:$A$485,$A122,Observed!$C$2:$C$485,$C122),"")</f>
        <v>0.54300000000000004</v>
      </c>
      <c r="AM122" s="25">
        <f>IF(ISNUMBER(AVERAGEIFS(Observed!AM$2:AM$485,Observed!$A$2:$A$485,$A122,Observed!$C$2:$C$485,$C122)),AVERAGEIFS(Observed!AM$2:AM$485,Observed!$A$2:$A$485,$A122,Observed!$C$2:$C$485,$C122),"")</f>
        <v>0</v>
      </c>
      <c r="AN122" s="25" t="str">
        <f>IF(ISNUMBER(AVERAGEIFS(Observed!AN$2:AN$485,Observed!$A$2:$A$485,$A122,Observed!$C$2:$C$485,$C122)),AVERAGEIFS(Observed!AN$2:AN$485,Observed!$A$2:$A$485,$A122,Observed!$C$2:$C$485,$C122),"")</f>
        <v/>
      </c>
      <c r="AO122" s="25">
        <f>IF(ISNUMBER(AVERAGEIFS(Observed!AO$2:AO$485,Observed!$A$2:$A$485,$A122,Observed!$C$2:$C$485,$C122)),AVERAGEIFS(Observed!AO$2:AO$485,Observed!$A$2:$A$485,$A122,Observed!$C$2:$C$485,$C122),"")</f>
        <v>0.20666666666666669</v>
      </c>
      <c r="AP122" s="25">
        <f>IF(ISNUMBER(AVERAGEIFS(Observed!AP$2:AP$485,Observed!$A$2:$A$485,$A122,Observed!$C$2:$C$485,$C122)),AVERAGEIFS(Observed!AP$2:AP$485,Observed!$A$2:$A$485,$A122,Observed!$C$2:$C$485,$C122),"")</f>
        <v>5.6666666666666671E-3</v>
      </c>
      <c r="AQ122" s="24" t="str">
        <f>IF(ISNUMBER(AVERAGEIFS(Observed!AQ$2:AQ$485,Observed!$A$2:$A$485,$A122,Observed!$C$2:$C$485,$C122)),AVERAGEIFS(Observed!AQ$2:AQ$485,Observed!$A$2:$A$485,$A122,Observed!$C$2:$C$485,$C122),"")</f>
        <v/>
      </c>
      <c r="AR122" s="25" t="str">
        <f>IF(ISNUMBER(AVERAGEIFS(Observed!AR$2:AR$485,Observed!$A$2:$A$485,$A122,Observed!$C$2:$C$485,$C122)),AVERAGEIFS(Observed!AR$2:AR$485,Observed!$A$2:$A$485,$A122,Observed!$C$2:$C$485,$C122),"")</f>
        <v/>
      </c>
      <c r="AS122" s="24" t="str">
        <f>IF(ISNUMBER(AVERAGEIFS(Observed!AS$2:AS$485,Observed!$A$2:$A$485,$A122,Observed!$C$2:$C$485,$C122)),AVERAGEIFS(Observed!AS$2:AS$485,Observed!$A$2:$A$485,$A122,Observed!$C$2:$C$485,$C122),"")</f>
        <v/>
      </c>
      <c r="AT122" s="24" t="str">
        <f>IF(ISNUMBER(AVERAGEIFS(Observed!AT$2:AT$485,Observed!$A$2:$A$485,$A122,Observed!$C$2:$C$485,$C122)),AVERAGEIFS(Observed!AT$2:AT$485,Observed!$A$2:$A$485,$A122,Observed!$C$2:$C$485,$C122),"")</f>
        <v/>
      </c>
      <c r="AU122" s="2">
        <f>COUNTIFS(Observed!$A$2:$A$485,$A122,Observed!$C$2:$C$485,$C122)</f>
        <v>3</v>
      </c>
      <c r="AV122" s="2">
        <f>COUNT(M122:AT122)</f>
        <v>8</v>
      </c>
    </row>
    <row r="123" spans="1:48" x14ac:dyDescent="0.25">
      <c r="A123" s="4" t="s">
        <v>116</v>
      </c>
      <c r="B123" t="s">
        <v>90</v>
      </c>
      <c r="C123" s="3">
        <v>41822</v>
      </c>
      <c r="D123">
        <v>1</v>
      </c>
      <c r="F123" t="s">
        <v>94</v>
      </c>
      <c r="G123" t="s">
        <v>95</v>
      </c>
      <c r="H123" s="2">
        <v>2014</v>
      </c>
      <c r="I123" s="2" t="s">
        <v>91</v>
      </c>
      <c r="J123">
        <v>1</v>
      </c>
      <c r="K123" s="2" t="s">
        <v>21</v>
      </c>
      <c r="L123" s="23">
        <f>IF(ISNUMBER(AVERAGEIFS(Observed!L$2:L$485,Observed!$A$2:$A$485,$A123,Observed!$C$2:$C$485,$C123)),AVERAGEIFS(Observed!L$2:L$485,Observed!$A$2:$A$485,$A123,Observed!$C$2:$C$485,$C123),"")</f>
        <v>3885.7547985502492</v>
      </c>
      <c r="M123" s="24" t="str">
        <f>IF(ISNUMBER(AVERAGEIFS(Observed!M$2:M$485,Observed!$A$2:$A$485,$A123,Observed!$C$2:$C$485,$C123)),AVERAGEIFS(Observed!M$2:M$485,Observed!$A$2:$A$485,$A123,Observed!$C$2:$C$485,$C123),"")</f>
        <v/>
      </c>
      <c r="N123" s="24">
        <f>IF(ISNUMBER(AVERAGEIFS(Observed!N$2:N$485,Observed!$A$2:$A$485,$A123,Observed!$C$2:$C$485,$C123)),AVERAGEIFS(Observed!N$2:N$485,Observed!$A$2:$A$485,$A123,Observed!$C$2:$C$485,$C123),"")</f>
        <v>388.57333333333332</v>
      </c>
      <c r="O123" s="24">
        <f>IF(ISNUMBER(AVERAGEIFS(Observed!O$2:O$485,Observed!$A$2:$A$485,$A123,Observed!$C$2:$C$485,$C123)),AVERAGEIFS(Observed!O$2:O$485,Observed!$A$2:$A$485,$A123,Observed!$C$2:$C$485,$C123),"")</f>
        <v>388.57333333333332</v>
      </c>
      <c r="P123" s="24">
        <f>IF(ISNUMBER(AVERAGEIFS(Observed!P$2:P$485,Observed!$A$2:$A$485,$A123,Observed!$C$2:$C$485,$C123)),AVERAGEIFS(Observed!P$2:P$485,Observed!$A$2:$A$485,$A123,Observed!$C$2:$C$485,$C123),"")</f>
        <v>922.55000000000007</v>
      </c>
      <c r="Q123" s="25" t="str">
        <f>IF(ISNUMBER(AVERAGEIFS(Observed!Q$2:Q$485,Observed!$A$2:$A$485,$A123,Observed!$C$2:$C$485,$C123)),AVERAGEIFS(Observed!Q$2:Q$485,Observed!$A$2:$A$485,$A123,Observed!$C$2:$C$485,$C123),"")</f>
        <v/>
      </c>
      <c r="R123" s="25" t="str">
        <f>IF(ISNUMBER(AVERAGEIFS(Observed!R$2:R$485,Observed!$A$2:$A$485,$A123,Observed!$C$2:$C$485,$C123)),AVERAGEIFS(Observed!R$2:R$485,Observed!$A$2:$A$485,$A123,Observed!$C$2:$C$485,$C123),"")</f>
        <v/>
      </c>
      <c r="S123" s="25" t="str">
        <f>IF(ISNUMBER(AVERAGEIFS(Observed!S$2:S$485,Observed!$A$2:$A$485,$A123,Observed!$C$2:$C$485,$C123)),AVERAGEIFS(Observed!S$2:S$485,Observed!$A$2:$A$485,$A123,Observed!$C$2:$C$485,$C123),"")</f>
        <v/>
      </c>
      <c r="T123" s="24" t="str">
        <f>IF(ISNUMBER(AVERAGEIFS(Observed!T$2:T$485,Observed!$A$2:$A$485,$A123,Observed!$C$2:$C$485,$C123)),AVERAGEIFS(Observed!T$2:T$485,Observed!$A$2:$A$485,$A123,Observed!$C$2:$C$485,$C123),"")</f>
        <v/>
      </c>
      <c r="U123" s="26" t="str">
        <f>IF(ISNUMBER(AVERAGEIFS(Observed!U$2:U$485,Observed!$A$2:$A$485,$A123,Observed!$C$2:$C$485,$C123)),AVERAGEIFS(Observed!U$2:U$485,Observed!$A$2:$A$485,$A123,Observed!$C$2:$C$485,$C123),"")</f>
        <v/>
      </c>
      <c r="V123" s="26" t="str">
        <f>IF(ISNUMBER(AVERAGEIFS(Observed!V$2:V$485,Observed!$A$2:$A$485,$A123,Observed!$C$2:$C$485,$C123)),AVERAGEIFS(Observed!V$2:V$485,Observed!$A$2:$A$485,$A123,Observed!$C$2:$C$485,$C123),"")</f>
        <v/>
      </c>
      <c r="W123" s="24" t="str">
        <f>IF(ISNUMBER(AVERAGEIFS(Observed!W$2:W$485,Observed!$A$2:$A$485,$A123,Observed!$C$2:$C$485,$C123)),AVERAGEIFS(Observed!W$2:W$485,Observed!$A$2:$A$485,$A123,Observed!$C$2:$C$485,$C123),"")</f>
        <v/>
      </c>
      <c r="X123" s="24" t="str">
        <f>IF(ISNUMBER(AVERAGEIFS(Observed!X$2:X$485,Observed!$A$2:$A$485,$A123,Observed!$C$2:$C$485,$C123)),AVERAGEIFS(Observed!X$2:X$485,Observed!$A$2:$A$485,$A123,Observed!$C$2:$C$485,$C123),"")</f>
        <v/>
      </c>
      <c r="Y123" s="24" t="str">
        <f>IF(ISNUMBER(AVERAGEIFS(Observed!Y$2:Y$485,Observed!$A$2:$A$485,$A123,Observed!$C$2:$C$485,$C123)),AVERAGEIFS(Observed!Y$2:Y$485,Observed!$A$2:$A$485,$A123,Observed!$C$2:$C$485,$C123),"")</f>
        <v/>
      </c>
      <c r="Z123" s="24" t="str">
        <f>IF(ISNUMBER(AVERAGEIFS(Observed!Z$2:Z$485,Observed!$A$2:$A$485,$A123,Observed!$C$2:$C$485,$C123)),AVERAGEIFS(Observed!Z$2:Z$485,Observed!$A$2:$A$485,$A123,Observed!$C$2:$C$485,$C123),"")</f>
        <v/>
      </c>
      <c r="AA123" s="24" t="str">
        <f>IF(ISNUMBER(AVERAGEIFS(Observed!AA$2:AA$485,Observed!$A$2:$A$485,$A123,Observed!$C$2:$C$485,$C123)),AVERAGEIFS(Observed!AA$2:AA$485,Observed!$A$2:$A$485,$A123,Observed!$C$2:$C$485,$C123),"")</f>
        <v/>
      </c>
      <c r="AB123" s="24" t="str">
        <f>IF(ISNUMBER(AVERAGEIFS(Observed!AB$2:AB$485,Observed!$A$2:$A$485,$A123,Observed!$C$2:$C$485,$C123)),AVERAGEIFS(Observed!AB$2:AB$485,Observed!$A$2:$A$485,$A123,Observed!$C$2:$C$485,$C123),"")</f>
        <v/>
      </c>
      <c r="AC123" s="24" t="str">
        <f>IF(ISNUMBER(AVERAGEIFS(Observed!AC$2:AC$485,Observed!$A$2:$A$485,$A123,Observed!$C$2:$C$485,$C123)),AVERAGEIFS(Observed!AC$2:AC$485,Observed!$A$2:$A$485,$A123,Observed!$C$2:$C$485,$C123),"")</f>
        <v/>
      </c>
      <c r="AD123" s="24" t="str">
        <f>IF(ISNUMBER(AVERAGEIFS(Observed!AD$2:AD$485,Observed!$A$2:$A$485,$A123,Observed!$C$2:$C$485,$C123)),AVERAGEIFS(Observed!AD$2:AD$485,Observed!$A$2:$A$485,$A123,Observed!$C$2:$C$485,$C123),"")</f>
        <v/>
      </c>
      <c r="AE123" s="24" t="str">
        <f>IF(ISNUMBER(AVERAGEIFS(Observed!AE$2:AE$485,Observed!$A$2:$A$485,$A123,Observed!$C$2:$C$485,$C123)),AVERAGEIFS(Observed!AE$2:AE$485,Observed!$A$2:$A$485,$A123,Observed!$C$2:$C$485,$C123),"")</f>
        <v/>
      </c>
      <c r="AF123" s="25" t="str">
        <f>IF(ISNUMBER(AVERAGEIFS(Observed!AF$2:AF$485,Observed!$A$2:$A$485,$A123,Observed!$C$2:$C$485,$C123)),AVERAGEIFS(Observed!AF$2:AF$485,Observed!$A$2:$A$485,$A123,Observed!$C$2:$C$485,$C123),"")</f>
        <v/>
      </c>
      <c r="AG123" s="25" t="str">
        <f>IF(ISNUMBER(AVERAGEIFS(Observed!AG$2:AG$485,Observed!$A$2:$A$485,$A123,Observed!$C$2:$C$485,$C123)),AVERAGEIFS(Observed!AG$2:AG$485,Observed!$A$2:$A$485,$A123,Observed!$C$2:$C$485,$C123),"")</f>
        <v/>
      </c>
      <c r="AH123" s="25" t="str">
        <f>IF(ISNUMBER(AVERAGEIFS(Observed!AH$2:AH$485,Observed!$A$2:$A$485,$A123,Observed!$C$2:$C$485,$C123)),AVERAGEIFS(Observed!AH$2:AH$485,Observed!$A$2:$A$485,$A123,Observed!$C$2:$C$485,$C123),"")</f>
        <v/>
      </c>
      <c r="AI123" s="24" t="str">
        <f>IF(ISNUMBER(AVERAGEIFS(Observed!AI$2:AI$485,Observed!$A$2:$A$485,$A123,Observed!$C$2:$C$485,$C123)),AVERAGEIFS(Observed!AI$2:AI$485,Observed!$A$2:$A$485,$A123,Observed!$C$2:$C$485,$C123),"")</f>
        <v/>
      </c>
      <c r="AJ123" s="25">
        <f>IF(ISNUMBER(AVERAGEIFS(Observed!AJ$2:AJ$485,Observed!$A$2:$A$485,$A123,Observed!$C$2:$C$485,$C123)),AVERAGEIFS(Observed!AJ$2:AJ$485,Observed!$A$2:$A$485,$A123,Observed!$C$2:$C$485,$C123),"")</f>
        <v>9.3666666666666676E-2</v>
      </c>
      <c r="AK123" s="25" t="str">
        <f>IF(ISNUMBER(AVERAGEIFS(Observed!AK$2:AK$485,Observed!$A$2:$A$485,$A123,Observed!$C$2:$C$485,$C123)),AVERAGEIFS(Observed!AK$2:AK$485,Observed!$A$2:$A$485,$A123,Observed!$C$2:$C$485,$C123),"")</f>
        <v/>
      </c>
      <c r="AL123" s="25">
        <f>IF(ISNUMBER(AVERAGEIFS(Observed!AL$2:AL$485,Observed!$A$2:$A$485,$A123,Observed!$C$2:$C$485,$C123)),AVERAGEIFS(Observed!AL$2:AL$485,Observed!$A$2:$A$485,$A123,Observed!$C$2:$C$485,$C123),"")</f>
        <v>0.6236666666666667</v>
      </c>
      <c r="AM123" s="25">
        <f>IF(ISNUMBER(AVERAGEIFS(Observed!AM$2:AM$485,Observed!$A$2:$A$485,$A123,Observed!$C$2:$C$485,$C123)),AVERAGEIFS(Observed!AM$2:AM$485,Observed!$A$2:$A$485,$A123,Observed!$C$2:$C$485,$C123),"")</f>
        <v>0</v>
      </c>
      <c r="AN123" s="25" t="str">
        <f>IF(ISNUMBER(AVERAGEIFS(Observed!AN$2:AN$485,Observed!$A$2:$A$485,$A123,Observed!$C$2:$C$485,$C123)),AVERAGEIFS(Observed!AN$2:AN$485,Observed!$A$2:$A$485,$A123,Observed!$C$2:$C$485,$C123),"")</f>
        <v/>
      </c>
      <c r="AO123" s="25">
        <f>IF(ISNUMBER(AVERAGEIFS(Observed!AO$2:AO$485,Observed!$A$2:$A$485,$A123,Observed!$C$2:$C$485,$C123)),AVERAGEIFS(Observed!AO$2:AO$485,Observed!$A$2:$A$485,$A123,Observed!$C$2:$C$485,$C123),"")</f>
        <v>0.25666666666666665</v>
      </c>
      <c r="AP123" s="25">
        <f>IF(ISNUMBER(AVERAGEIFS(Observed!AP$2:AP$485,Observed!$A$2:$A$485,$A123,Observed!$C$2:$C$485,$C123)),AVERAGEIFS(Observed!AP$2:AP$485,Observed!$A$2:$A$485,$A123,Observed!$C$2:$C$485,$C123),"")</f>
        <v>2.6666666666666661E-2</v>
      </c>
      <c r="AQ123" s="24" t="str">
        <f>IF(ISNUMBER(AVERAGEIFS(Observed!AQ$2:AQ$485,Observed!$A$2:$A$485,$A123,Observed!$C$2:$C$485,$C123)),AVERAGEIFS(Observed!AQ$2:AQ$485,Observed!$A$2:$A$485,$A123,Observed!$C$2:$C$485,$C123),"")</f>
        <v/>
      </c>
      <c r="AR123" s="25" t="str">
        <f>IF(ISNUMBER(AVERAGEIFS(Observed!AR$2:AR$485,Observed!$A$2:$A$485,$A123,Observed!$C$2:$C$485,$C123)),AVERAGEIFS(Observed!AR$2:AR$485,Observed!$A$2:$A$485,$A123,Observed!$C$2:$C$485,$C123),"")</f>
        <v/>
      </c>
      <c r="AS123" s="24" t="str">
        <f>IF(ISNUMBER(AVERAGEIFS(Observed!AS$2:AS$485,Observed!$A$2:$A$485,$A123,Observed!$C$2:$C$485,$C123)),AVERAGEIFS(Observed!AS$2:AS$485,Observed!$A$2:$A$485,$A123,Observed!$C$2:$C$485,$C123),"")</f>
        <v/>
      </c>
      <c r="AT123" s="24" t="str">
        <f>IF(ISNUMBER(AVERAGEIFS(Observed!AT$2:AT$485,Observed!$A$2:$A$485,$A123,Observed!$C$2:$C$485,$C123)),AVERAGEIFS(Observed!AT$2:AT$485,Observed!$A$2:$A$485,$A123,Observed!$C$2:$C$485,$C123),"")</f>
        <v/>
      </c>
      <c r="AU123" s="2">
        <f>COUNTIFS(Observed!$A$2:$A$485,$A123,Observed!$C$2:$C$485,$C123)</f>
        <v>3</v>
      </c>
      <c r="AV123" s="2">
        <f>COUNT(M123:AT123)</f>
        <v>8</v>
      </c>
    </row>
    <row r="124" spans="1:48" x14ac:dyDescent="0.25">
      <c r="A124" s="4" t="s">
        <v>116</v>
      </c>
      <c r="B124" t="s">
        <v>90</v>
      </c>
      <c r="C124" s="3">
        <v>41871</v>
      </c>
      <c r="D124">
        <v>1</v>
      </c>
      <c r="F124" t="s">
        <v>94</v>
      </c>
      <c r="G124" t="s">
        <v>95</v>
      </c>
      <c r="H124" s="2">
        <v>2014</v>
      </c>
      <c r="I124" s="2" t="s">
        <v>91</v>
      </c>
      <c r="J124">
        <v>1</v>
      </c>
      <c r="K124" s="2" t="s">
        <v>21</v>
      </c>
      <c r="L124" s="23">
        <f>IF(ISNUMBER(AVERAGEIFS(Observed!L$2:L$485,Observed!$A$2:$A$485,$A124,Observed!$C$2:$C$485,$C124)),AVERAGEIFS(Observed!L$2:L$485,Observed!$A$2:$A$485,$A124,Observed!$C$2:$C$485,$C124),"")</f>
        <v>3737.1768665314798</v>
      </c>
      <c r="M124" s="24" t="str">
        <f>IF(ISNUMBER(AVERAGEIFS(Observed!M$2:M$485,Observed!$A$2:$A$485,$A124,Observed!$C$2:$C$485,$C124)),AVERAGEIFS(Observed!M$2:M$485,Observed!$A$2:$A$485,$A124,Observed!$C$2:$C$485,$C124),"")</f>
        <v/>
      </c>
      <c r="N124" s="24">
        <f>IF(ISNUMBER(AVERAGEIFS(Observed!N$2:N$485,Observed!$A$2:$A$485,$A124,Observed!$C$2:$C$485,$C124)),AVERAGEIFS(Observed!N$2:N$485,Observed!$A$2:$A$485,$A124,Observed!$C$2:$C$485,$C124),"")</f>
        <v>373.7166666666667</v>
      </c>
      <c r="O124" s="24">
        <f>IF(ISNUMBER(AVERAGEIFS(Observed!O$2:O$485,Observed!$A$2:$A$485,$A124,Observed!$C$2:$C$485,$C124)),AVERAGEIFS(Observed!O$2:O$485,Observed!$A$2:$A$485,$A124,Observed!$C$2:$C$485,$C124),"")</f>
        <v>373.7166666666667</v>
      </c>
      <c r="P124" s="24">
        <f>IF(ISNUMBER(AVERAGEIFS(Observed!P$2:P$485,Observed!$A$2:$A$485,$A124,Observed!$C$2:$C$485,$C124)),AVERAGEIFS(Observed!P$2:P$485,Observed!$A$2:$A$485,$A124,Observed!$C$2:$C$485,$C124),"")</f>
        <v>1296.2666666666667</v>
      </c>
      <c r="Q124" s="25" t="str">
        <f>IF(ISNUMBER(AVERAGEIFS(Observed!Q$2:Q$485,Observed!$A$2:$A$485,$A124,Observed!$C$2:$C$485,$C124)),AVERAGEIFS(Observed!Q$2:Q$485,Observed!$A$2:$A$485,$A124,Observed!$C$2:$C$485,$C124),"")</f>
        <v/>
      </c>
      <c r="R124" s="25" t="str">
        <f>IF(ISNUMBER(AVERAGEIFS(Observed!R$2:R$485,Observed!$A$2:$A$485,$A124,Observed!$C$2:$C$485,$C124)),AVERAGEIFS(Observed!R$2:R$485,Observed!$A$2:$A$485,$A124,Observed!$C$2:$C$485,$C124),"")</f>
        <v/>
      </c>
      <c r="S124" s="25" t="str">
        <f>IF(ISNUMBER(AVERAGEIFS(Observed!S$2:S$485,Observed!$A$2:$A$485,$A124,Observed!$C$2:$C$485,$C124)),AVERAGEIFS(Observed!S$2:S$485,Observed!$A$2:$A$485,$A124,Observed!$C$2:$C$485,$C124),"")</f>
        <v/>
      </c>
      <c r="T124" s="24" t="str">
        <f>IF(ISNUMBER(AVERAGEIFS(Observed!T$2:T$485,Observed!$A$2:$A$485,$A124,Observed!$C$2:$C$485,$C124)),AVERAGEIFS(Observed!T$2:T$485,Observed!$A$2:$A$485,$A124,Observed!$C$2:$C$485,$C124),"")</f>
        <v/>
      </c>
      <c r="U124" s="26" t="str">
        <f>IF(ISNUMBER(AVERAGEIFS(Observed!U$2:U$485,Observed!$A$2:$A$485,$A124,Observed!$C$2:$C$485,$C124)),AVERAGEIFS(Observed!U$2:U$485,Observed!$A$2:$A$485,$A124,Observed!$C$2:$C$485,$C124),"")</f>
        <v/>
      </c>
      <c r="V124" s="26" t="str">
        <f>IF(ISNUMBER(AVERAGEIFS(Observed!V$2:V$485,Observed!$A$2:$A$485,$A124,Observed!$C$2:$C$485,$C124)),AVERAGEIFS(Observed!V$2:V$485,Observed!$A$2:$A$485,$A124,Observed!$C$2:$C$485,$C124),"")</f>
        <v/>
      </c>
      <c r="W124" s="24" t="str">
        <f>IF(ISNUMBER(AVERAGEIFS(Observed!W$2:W$485,Observed!$A$2:$A$485,$A124,Observed!$C$2:$C$485,$C124)),AVERAGEIFS(Observed!W$2:W$485,Observed!$A$2:$A$485,$A124,Observed!$C$2:$C$485,$C124),"")</f>
        <v/>
      </c>
      <c r="X124" s="24" t="str">
        <f>IF(ISNUMBER(AVERAGEIFS(Observed!X$2:X$485,Observed!$A$2:$A$485,$A124,Observed!$C$2:$C$485,$C124)),AVERAGEIFS(Observed!X$2:X$485,Observed!$A$2:$A$485,$A124,Observed!$C$2:$C$485,$C124),"")</f>
        <v/>
      </c>
      <c r="Y124" s="24" t="str">
        <f>IF(ISNUMBER(AVERAGEIFS(Observed!Y$2:Y$485,Observed!$A$2:$A$485,$A124,Observed!$C$2:$C$485,$C124)),AVERAGEIFS(Observed!Y$2:Y$485,Observed!$A$2:$A$485,$A124,Observed!$C$2:$C$485,$C124),"")</f>
        <v/>
      </c>
      <c r="Z124" s="24" t="str">
        <f>IF(ISNUMBER(AVERAGEIFS(Observed!Z$2:Z$485,Observed!$A$2:$A$485,$A124,Observed!$C$2:$C$485,$C124)),AVERAGEIFS(Observed!Z$2:Z$485,Observed!$A$2:$A$485,$A124,Observed!$C$2:$C$485,$C124),"")</f>
        <v/>
      </c>
      <c r="AA124" s="24" t="str">
        <f>IF(ISNUMBER(AVERAGEIFS(Observed!AA$2:AA$485,Observed!$A$2:$A$485,$A124,Observed!$C$2:$C$485,$C124)),AVERAGEIFS(Observed!AA$2:AA$485,Observed!$A$2:$A$485,$A124,Observed!$C$2:$C$485,$C124),"")</f>
        <v/>
      </c>
      <c r="AB124" s="24" t="str">
        <f>IF(ISNUMBER(AVERAGEIFS(Observed!AB$2:AB$485,Observed!$A$2:$A$485,$A124,Observed!$C$2:$C$485,$C124)),AVERAGEIFS(Observed!AB$2:AB$485,Observed!$A$2:$A$485,$A124,Observed!$C$2:$C$485,$C124),"")</f>
        <v/>
      </c>
      <c r="AC124" s="24" t="str">
        <f>IF(ISNUMBER(AVERAGEIFS(Observed!AC$2:AC$485,Observed!$A$2:$A$485,$A124,Observed!$C$2:$C$485,$C124)),AVERAGEIFS(Observed!AC$2:AC$485,Observed!$A$2:$A$485,$A124,Observed!$C$2:$C$485,$C124),"")</f>
        <v/>
      </c>
      <c r="AD124" s="24" t="str">
        <f>IF(ISNUMBER(AVERAGEIFS(Observed!AD$2:AD$485,Observed!$A$2:$A$485,$A124,Observed!$C$2:$C$485,$C124)),AVERAGEIFS(Observed!AD$2:AD$485,Observed!$A$2:$A$485,$A124,Observed!$C$2:$C$485,$C124),"")</f>
        <v/>
      </c>
      <c r="AE124" s="24" t="str">
        <f>IF(ISNUMBER(AVERAGEIFS(Observed!AE$2:AE$485,Observed!$A$2:$A$485,$A124,Observed!$C$2:$C$485,$C124)),AVERAGEIFS(Observed!AE$2:AE$485,Observed!$A$2:$A$485,$A124,Observed!$C$2:$C$485,$C124),"")</f>
        <v/>
      </c>
      <c r="AF124" s="25" t="str">
        <f>IF(ISNUMBER(AVERAGEIFS(Observed!AF$2:AF$485,Observed!$A$2:$A$485,$A124,Observed!$C$2:$C$485,$C124)),AVERAGEIFS(Observed!AF$2:AF$485,Observed!$A$2:$A$485,$A124,Observed!$C$2:$C$485,$C124),"")</f>
        <v/>
      </c>
      <c r="AG124" s="25" t="str">
        <f>IF(ISNUMBER(AVERAGEIFS(Observed!AG$2:AG$485,Observed!$A$2:$A$485,$A124,Observed!$C$2:$C$485,$C124)),AVERAGEIFS(Observed!AG$2:AG$485,Observed!$A$2:$A$485,$A124,Observed!$C$2:$C$485,$C124),"")</f>
        <v/>
      </c>
      <c r="AH124" s="25" t="str">
        <f>IF(ISNUMBER(AVERAGEIFS(Observed!AH$2:AH$485,Observed!$A$2:$A$485,$A124,Observed!$C$2:$C$485,$C124)),AVERAGEIFS(Observed!AH$2:AH$485,Observed!$A$2:$A$485,$A124,Observed!$C$2:$C$485,$C124),"")</f>
        <v/>
      </c>
      <c r="AI124" s="24" t="str">
        <f>IF(ISNUMBER(AVERAGEIFS(Observed!AI$2:AI$485,Observed!$A$2:$A$485,$A124,Observed!$C$2:$C$485,$C124)),AVERAGEIFS(Observed!AI$2:AI$485,Observed!$A$2:$A$485,$A124,Observed!$C$2:$C$485,$C124),"")</f>
        <v/>
      </c>
      <c r="AJ124" s="25">
        <f>IF(ISNUMBER(AVERAGEIFS(Observed!AJ$2:AJ$485,Observed!$A$2:$A$485,$A124,Observed!$C$2:$C$485,$C124)),AVERAGEIFS(Observed!AJ$2:AJ$485,Observed!$A$2:$A$485,$A124,Observed!$C$2:$C$485,$C124),"")</f>
        <v>2.2666666666666668E-2</v>
      </c>
      <c r="AK124" s="25" t="str">
        <f>IF(ISNUMBER(AVERAGEIFS(Observed!AK$2:AK$485,Observed!$A$2:$A$485,$A124,Observed!$C$2:$C$485,$C124)),AVERAGEIFS(Observed!AK$2:AK$485,Observed!$A$2:$A$485,$A124,Observed!$C$2:$C$485,$C124),"")</f>
        <v/>
      </c>
      <c r="AL124" s="25">
        <f>IF(ISNUMBER(AVERAGEIFS(Observed!AL$2:AL$485,Observed!$A$2:$A$485,$A124,Observed!$C$2:$C$485,$C124)),AVERAGEIFS(Observed!AL$2:AL$485,Observed!$A$2:$A$485,$A124,Observed!$C$2:$C$485,$C124),"")</f>
        <v>0.43533333333333335</v>
      </c>
      <c r="AM124" s="25">
        <f>IF(ISNUMBER(AVERAGEIFS(Observed!AM$2:AM$485,Observed!$A$2:$A$485,$A124,Observed!$C$2:$C$485,$C124)),AVERAGEIFS(Observed!AM$2:AM$485,Observed!$A$2:$A$485,$A124,Observed!$C$2:$C$485,$C124),"")</f>
        <v>0</v>
      </c>
      <c r="AN124" s="25" t="str">
        <f>IF(ISNUMBER(AVERAGEIFS(Observed!AN$2:AN$485,Observed!$A$2:$A$485,$A124,Observed!$C$2:$C$485,$C124)),AVERAGEIFS(Observed!AN$2:AN$485,Observed!$A$2:$A$485,$A124,Observed!$C$2:$C$485,$C124),"")</f>
        <v/>
      </c>
      <c r="AO124" s="25">
        <f>IF(ISNUMBER(AVERAGEIFS(Observed!AO$2:AO$485,Observed!$A$2:$A$485,$A124,Observed!$C$2:$C$485,$C124)),AVERAGEIFS(Observed!AO$2:AO$485,Observed!$A$2:$A$485,$A124,Observed!$C$2:$C$485,$C124),"")</f>
        <v>0.51466666666666672</v>
      </c>
      <c r="AP124" s="25">
        <f>IF(ISNUMBER(AVERAGEIFS(Observed!AP$2:AP$485,Observed!$A$2:$A$485,$A124,Observed!$C$2:$C$485,$C124)),AVERAGEIFS(Observed!AP$2:AP$485,Observed!$A$2:$A$485,$A124,Observed!$C$2:$C$485,$C124),"")</f>
        <v>2.7E-2</v>
      </c>
      <c r="AQ124" s="24" t="str">
        <f>IF(ISNUMBER(AVERAGEIFS(Observed!AQ$2:AQ$485,Observed!$A$2:$A$485,$A124,Observed!$C$2:$C$485,$C124)),AVERAGEIFS(Observed!AQ$2:AQ$485,Observed!$A$2:$A$485,$A124,Observed!$C$2:$C$485,$C124),"")</f>
        <v/>
      </c>
      <c r="AR124" s="25" t="str">
        <f>IF(ISNUMBER(AVERAGEIFS(Observed!AR$2:AR$485,Observed!$A$2:$A$485,$A124,Observed!$C$2:$C$485,$C124)),AVERAGEIFS(Observed!AR$2:AR$485,Observed!$A$2:$A$485,$A124,Observed!$C$2:$C$485,$C124),"")</f>
        <v/>
      </c>
      <c r="AS124" s="24" t="str">
        <f>IF(ISNUMBER(AVERAGEIFS(Observed!AS$2:AS$485,Observed!$A$2:$A$485,$A124,Observed!$C$2:$C$485,$C124)),AVERAGEIFS(Observed!AS$2:AS$485,Observed!$A$2:$A$485,$A124,Observed!$C$2:$C$485,$C124),"")</f>
        <v/>
      </c>
      <c r="AT124" s="24" t="str">
        <f>IF(ISNUMBER(AVERAGEIFS(Observed!AT$2:AT$485,Observed!$A$2:$A$485,$A124,Observed!$C$2:$C$485,$C124)),AVERAGEIFS(Observed!AT$2:AT$485,Observed!$A$2:$A$485,$A124,Observed!$C$2:$C$485,$C124),"")</f>
        <v/>
      </c>
      <c r="AU124" s="2">
        <f>COUNTIFS(Observed!$A$2:$A$485,$A124,Observed!$C$2:$C$485,$C124)</f>
        <v>3</v>
      </c>
      <c r="AV124" s="2">
        <f>COUNT(M124:AT124)</f>
        <v>8</v>
      </c>
    </row>
    <row r="125" spans="1:48" x14ac:dyDescent="0.25">
      <c r="A125" s="4" t="s">
        <v>116</v>
      </c>
      <c r="B125" t="s">
        <v>90</v>
      </c>
      <c r="C125" s="3">
        <v>41918</v>
      </c>
      <c r="D125">
        <v>1</v>
      </c>
      <c r="F125" t="s">
        <v>94</v>
      </c>
      <c r="G125" t="s">
        <v>95</v>
      </c>
      <c r="H125" s="2">
        <v>2014</v>
      </c>
      <c r="I125" s="2" t="s">
        <v>91</v>
      </c>
      <c r="J125">
        <v>1</v>
      </c>
      <c r="K125" s="2" t="s">
        <v>21</v>
      </c>
      <c r="L125" s="23">
        <f>IF(ISNUMBER(AVERAGEIFS(Observed!L$2:L$485,Observed!$A$2:$A$485,$A125,Observed!$C$2:$C$485,$C125)),AVERAGEIFS(Observed!L$2:L$485,Observed!$A$2:$A$485,$A125,Observed!$C$2:$C$485,$C125),"")</f>
        <v>1348.7486023104614</v>
      </c>
      <c r="M125" s="24" t="str">
        <f>IF(ISNUMBER(AVERAGEIFS(Observed!M$2:M$485,Observed!$A$2:$A$485,$A125,Observed!$C$2:$C$485,$C125)),AVERAGEIFS(Observed!M$2:M$485,Observed!$A$2:$A$485,$A125,Observed!$C$2:$C$485,$C125),"")</f>
        <v/>
      </c>
      <c r="N125" s="24">
        <f>IF(ISNUMBER(AVERAGEIFS(Observed!N$2:N$485,Observed!$A$2:$A$485,$A125,Observed!$C$2:$C$485,$C125)),AVERAGEIFS(Observed!N$2:N$485,Observed!$A$2:$A$485,$A125,Observed!$C$2:$C$485,$C125),"")</f>
        <v>134.87666666666667</v>
      </c>
      <c r="O125" s="24">
        <f>IF(ISNUMBER(AVERAGEIFS(Observed!O$2:O$485,Observed!$A$2:$A$485,$A125,Observed!$C$2:$C$485,$C125)),AVERAGEIFS(Observed!O$2:O$485,Observed!$A$2:$A$485,$A125,Observed!$C$2:$C$485,$C125),"")</f>
        <v>134.87666666666667</v>
      </c>
      <c r="P125" s="24">
        <f>IF(ISNUMBER(AVERAGEIFS(Observed!P$2:P$485,Observed!$A$2:$A$485,$A125,Observed!$C$2:$C$485,$C125)),AVERAGEIFS(Observed!P$2:P$485,Observed!$A$2:$A$485,$A125,Observed!$C$2:$C$485,$C125),"")</f>
        <v>1431.1433333333332</v>
      </c>
      <c r="Q125" s="25" t="str">
        <f>IF(ISNUMBER(AVERAGEIFS(Observed!Q$2:Q$485,Observed!$A$2:$A$485,$A125,Observed!$C$2:$C$485,$C125)),AVERAGEIFS(Observed!Q$2:Q$485,Observed!$A$2:$A$485,$A125,Observed!$C$2:$C$485,$C125),"")</f>
        <v/>
      </c>
      <c r="R125" s="25" t="str">
        <f>IF(ISNUMBER(AVERAGEIFS(Observed!R$2:R$485,Observed!$A$2:$A$485,$A125,Observed!$C$2:$C$485,$C125)),AVERAGEIFS(Observed!R$2:R$485,Observed!$A$2:$A$485,$A125,Observed!$C$2:$C$485,$C125),"")</f>
        <v/>
      </c>
      <c r="S125" s="25" t="str">
        <f>IF(ISNUMBER(AVERAGEIFS(Observed!S$2:S$485,Observed!$A$2:$A$485,$A125,Observed!$C$2:$C$485,$C125)),AVERAGEIFS(Observed!S$2:S$485,Observed!$A$2:$A$485,$A125,Observed!$C$2:$C$485,$C125),"")</f>
        <v/>
      </c>
      <c r="T125" s="24" t="str">
        <f>IF(ISNUMBER(AVERAGEIFS(Observed!T$2:T$485,Observed!$A$2:$A$485,$A125,Observed!$C$2:$C$485,$C125)),AVERAGEIFS(Observed!T$2:T$485,Observed!$A$2:$A$485,$A125,Observed!$C$2:$C$485,$C125),"")</f>
        <v/>
      </c>
      <c r="U125" s="26" t="str">
        <f>IF(ISNUMBER(AVERAGEIFS(Observed!U$2:U$485,Observed!$A$2:$A$485,$A125,Observed!$C$2:$C$485,$C125)),AVERAGEIFS(Observed!U$2:U$485,Observed!$A$2:$A$485,$A125,Observed!$C$2:$C$485,$C125),"")</f>
        <v/>
      </c>
      <c r="V125" s="26" t="str">
        <f>IF(ISNUMBER(AVERAGEIFS(Observed!V$2:V$485,Observed!$A$2:$A$485,$A125,Observed!$C$2:$C$485,$C125)),AVERAGEIFS(Observed!V$2:V$485,Observed!$A$2:$A$485,$A125,Observed!$C$2:$C$485,$C125),"")</f>
        <v/>
      </c>
      <c r="W125" s="24" t="str">
        <f>IF(ISNUMBER(AVERAGEIFS(Observed!W$2:W$485,Observed!$A$2:$A$485,$A125,Observed!$C$2:$C$485,$C125)),AVERAGEIFS(Observed!W$2:W$485,Observed!$A$2:$A$485,$A125,Observed!$C$2:$C$485,$C125),"")</f>
        <v/>
      </c>
      <c r="X125" s="24" t="str">
        <f>IF(ISNUMBER(AVERAGEIFS(Observed!X$2:X$485,Observed!$A$2:$A$485,$A125,Observed!$C$2:$C$485,$C125)),AVERAGEIFS(Observed!X$2:X$485,Observed!$A$2:$A$485,$A125,Observed!$C$2:$C$485,$C125),"")</f>
        <v/>
      </c>
      <c r="Y125" s="24" t="str">
        <f>IF(ISNUMBER(AVERAGEIFS(Observed!Y$2:Y$485,Observed!$A$2:$A$485,$A125,Observed!$C$2:$C$485,$C125)),AVERAGEIFS(Observed!Y$2:Y$485,Observed!$A$2:$A$485,$A125,Observed!$C$2:$C$485,$C125),"")</f>
        <v/>
      </c>
      <c r="Z125" s="24" t="str">
        <f>IF(ISNUMBER(AVERAGEIFS(Observed!Z$2:Z$485,Observed!$A$2:$A$485,$A125,Observed!$C$2:$C$485,$C125)),AVERAGEIFS(Observed!Z$2:Z$485,Observed!$A$2:$A$485,$A125,Observed!$C$2:$C$485,$C125),"")</f>
        <v/>
      </c>
      <c r="AA125" s="24" t="str">
        <f>IF(ISNUMBER(AVERAGEIFS(Observed!AA$2:AA$485,Observed!$A$2:$A$485,$A125,Observed!$C$2:$C$485,$C125)),AVERAGEIFS(Observed!AA$2:AA$485,Observed!$A$2:$A$485,$A125,Observed!$C$2:$C$485,$C125),"")</f>
        <v/>
      </c>
      <c r="AB125" s="24" t="str">
        <f>IF(ISNUMBER(AVERAGEIFS(Observed!AB$2:AB$485,Observed!$A$2:$A$485,$A125,Observed!$C$2:$C$485,$C125)),AVERAGEIFS(Observed!AB$2:AB$485,Observed!$A$2:$A$485,$A125,Observed!$C$2:$C$485,$C125),"")</f>
        <v/>
      </c>
      <c r="AC125" s="24" t="str">
        <f>IF(ISNUMBER(AVERAGEIFS(Observed!AC$2:AC$485,Observed!$A$2:$A$485,$A125,Observed!$C$2:$C$485,$C125)),AVERAGEIFS(Observed!AC$2:AC$485,Observed!$A$2:$A$485,$A125,Observed!$C$2:$C$485,$C125),"")</f>
        <v/>
      </c>
      <c r="AD125" s="24" t="str">
        <f>IF(ISNUMBER(AVERAGEIFS(Observed!AD$2:AD$485,Observed!$A$2:$A$485,$A125,Observed!$C$2:$C$485,$C125)),AVERAGEIFS(Observed!AD$2:AD$485,Observed!$A$2:$A$485,$A125,Observed!$C$2:$C$485,$C125),"")</f>
        <v/>
      </c>
      <c r="AE125" s="24" t="str">
        <f>IF(ISNUMBER(AVERAGEIFS(Observed!AE$2:AE$485,Observed!$A$2:$A$485,$A125,Observed!$C$2:$C$485,$C125)),AVERAGEIFS(Observed!AE$2:AE$485,Observed!$A$2:$A$485,$A125,Observed!$C$2:$C$485,$C125),"")</f>
        <v/>
      </c>
      <c r="AF125" s="25" t="str">
        <f>IF(ISNUMBER(AVERAGEIFS(Observed!AF$2:AF$485,Observed!$A$2:$A$485,$A125,Observed!$C$2:$C$485,$C125)),AVERAGEIFS(Observed!AF$2:AF$485,Observed!$A$2:$A$485,$A125,Observed!$C$2:$C$485,$C125),"")</f>
        <v/>
      </c>
      <c r="AG125" s="25" t="str">
        <f>IF(ISNUMBER(AVERAGEIFS(Observed!AG$2:AG$485,Observed!$A$2:$A$485,$A125,Observed!$C$2:$C$485,$C125)),AVERAGEIFS(Observed!AG$2:AG$485,Observed!$A$2:$A$485,$A125,Observed!$C$2:$C$485,$C125),"")</f>
        <v/>
      </c>
      <c r="AH125" s="25" t="str">
        <f>IF(ISNUMBER(AVERAGEIFS(Observed!AH$2:AH$485,Observed!$A$2:$A$485,$A125,Observed!$C$2:$C$485,$C125)),AVERAGEIFS(Observed!AH$2:AH$485,Observed!$A$2:$A$485,$A125,Observed!$C$2:$C$485,$C125),"")</f>
        <v/>
      </c>
      <c r="AI125" s="24" t="str">
        <f>IF(ISNUMBER(AVERAGEIFS(Observed!AI$2:AI$485,Observed!$A$2:$A$485,$A125,Observed!$C$2:$C$485,$C125)),AVERAGEIFS(Observed!AI$2:AI$485,Observed!$A$2:$A$485,$A125,Observed!$C$2:$C$485,$C125),"")</f>
        <v/>
      </c>
      <c r="AJ125" s="25">
        <f>IF(ISNUMBER(AVERAGEIFS(Observed!AJ$2:AJ$485,Observed!$A$2:$A$485,$A125,Observed!$C$2:$C$485,$C125)),AVERAGEIFS(Observed!AJ$2:AJ$485,Observed!$A$2:$A$485,$A125,Observed!$C$2:$C$485,$C125),"")</f>
        <v>0.18066666666666667</v>
      </c>
      <c r="AK125" s="25" t="str">
        <f>IF(ISNUMBER(AVERAGEIFS(Observed!AK$2:AK$485,Observed!$A$2:$A$485,$A125,Observed!$C$2:$C$485,$C125)),AVERAGEIFS(Observed!AK$2:AK$485,Observed!$A$2:$A$485,$A125,Observed!$C$2:$C$485,$C125),"")</f>
        <v/>
      </c>
      <c r="AL125" s="25">
        <f>IF(ISNUMBER(AVERAGEIFS(Observed!AL$2:AL$485,Observed!$A$2:$A$485,$A125,Observed!$C$2:$C$485,$C125)),AVERAGEIFS(Observed!AL$2:AL$485,Observed!$A$2:$A$485,$A125,Observed!$C$2:$C$485,$C125),"")</f>
        <v>0.53800000000000003</v>
      </c>
      <c r="AM125" s="25">
        <f>IF(ISNUMBER(AVERAGEIFS(Observed!AM$2:AM$485,Observed!$A$2:$A$485,$A125,Observed!$C$2:$C$485,$C125)),AVERAGEIFS(Observed!AM$2:AM$485,Observed!$A$2:$A$485,$A125,Observed!$C$2:$C$485,$C125),"")</f>
        <v>0</v>
      </c>
      <c r="AN125" s="25" t="str">
        <f>IF(ISNUMBER(AVERAGEIFS(Observed!AN$2:AN$485,Observed!$A$2:$A$485,$A125,Observed!$C$2:$C$485,$C125)),AVERAGEIFS(Observed!AN$2:AN$485,Observed!$A$2:$A$485,$A125,Observed!$C$2:$C$485,$C125),"")</f>
        <v/>
      </c>
      <c r="AO125" s="25">
        <f>IF(ISNUMBER(AVERAGEIFS(Observed!AO$2:AO$485,Observed!$A$2:$A$485,$A125,Observed!$C$2:$C$485,$C125)),AVERAGEIFS(Observed!AO$2:AO$485,Observed!$A$2:$A$485,$A125,Observed!$C$2:$C$485,$C125),"")</f>
        <v>0.17600000000000002</v>
      </c>
      <c r="AP125" s="25">
        <f>IF(ISNUMBER(AVERAGEIFS(Observed!AP$2:AP$485,Observed!$A$2:$A$485,$A125,Observed!$C$2:$C$485,$C125)),AVERAGEIFS(Observed!AP$2:AP$485,Observed!$A$2:$A$485,$A125,Observed!$C$2:$C$485,$C125),"")</f>
        <v>0.10466666666666667</v>
      </c>
      <c r="AQ125" s="24" t="str">
        <f>IF(ISNUMBER(AVERAGEIFS(Observed!AQ$2:AQ$485,Observed!$A$2:$A$485,$A125,Observed!$C$2:$C$485,$C125)),AVERAGEIFS(Observed!AQ$2:AQ$485,Observed!$A$2:$A$485,$A125,Observed!$C$2:$C$485,$C125),"")</f>
        <v/>
      </c>
      <c r="AR125" s="25" t="str">
        <f>IF(ISNUMBER(AVERAGEIFS(Observed!AR$2:AR$485,Observed!$A$2:$A$485,$A125,Observed!$C$2:$C$485,$C125)),AVERAGEIFS(Observed!AR$2:AR$485,Observed!$A$2:$A$485,$A125,Observed!$C$2:$C$485,$C125),"")</f>
        <v/>
      </c>
      <c r="AS125" s="24" t="str">
        <f>IF(ISNUMBER(AVERAGEIFS(Observed!AS$2:AS$485,Observed!$A$2:$A$485,$A125,Observed!$C$2:$C$485,$C125)),AVERAGEIFS(Observed!AS$2:AS$485,Observed!$A$2:$A$485,$A125,Observed!$C$2:$C$485,$C125),"")</f>
        <v/>
      </c>
      <c r="AT125" s="24" t="str">
        <f>IF(ISNUMBER(AVERAGEIFS(Observed!AT$2:AT$485,Observed!$A$2:$A$485,$A125,Observed!$C$2:$C$485,$C125)),AVERAGEIFS(Observed!AT$2:AT$485,Observed!$A$2:$A$485,$A125,Observed!$C$2:$C$485,$C125),"")</f>
        <v/>
      </c>
      <c r="AU125" s="2">
        <f>COUNTIFS(Observed!$A$2:$A$485,$A125,Observed!$C$2:$C$485,$C125)</f>
        <v>3</v>
      </c>
      <c r="AV125" s="2">
        <f>COUNT(M125:AT125)</f>
        <v>8</v>
      </c>
    </row>
    <row r="126" spans="1:48" x14ac:dyDescent="0.25">
      <c r="A126" s="4" t="s">
        <v>116</v>
      </c>
      <c r="B126" t="s">
        <v>90</v>
      </c>
      <c r="C126" s="3">
        <v>42156</v>
      </c>
      <c r="D126">
        <v>1</v>
      </c>
      <c r="F126" t="s">
        <v>94</v>
      </c>
      <c r="G126" t="s">
        <v>95</v>
      </c>
      <c r="H126" s="2">
        <v>2015</v>
      </c>
      <c r="I126" s="2" t="s">
        <v>91</v>
      </c>
      <c r="J126">
        <v>1</v>
      </c>
      <c r="K126" s="2" t="s">
        <v>21</v>
      </c>
      <c r="L126" s="23">
        <f>IF(ISNUMBER(AVERAGEIFS(Observed!L$2:L$485,Observed!$A$2:$A$485,$A126,Observed!$C$2:$C$485,$C126)),AVERAGEIFS(Observed!L$2:L$485,Observed!$A$2:$A$485,$A126,Observed!$C$2:$C$485,$C126),"")</f>
        <v>4141.9381096860188</v>
      </c>
      <c r="M126" s="24" t="str">
        <f>IF(ISNUMBER(AVERAGEIFS(Observed!M$2:M$485,Observed!$A$2:$A$485,$A126,Observed!$C$2:$C$485,$C126)),AVERAGEIFS(Observed!M$2:M$485,Observed!$A$2:$A$485,$A126,Observed!$C$2:$C$485,$C126),"")</f>
        <v/>
      </c>
      <c r="N126" s="24">
        <f>IF(ISNUMBER(AVERAGEIFS(Observed!N$2:N$485,Observed!$A$2:$A$485,$A126,Observed!$C$2:$C$485,$C126)),AVERAGEIFS(Observed!N$2:N$485,Observed!$A$2:$A$485,$A126,Observed!$C$2:$C$485,$C126),"")</f>
        <v>414.19333333333333</v>
      </c>
      <c r="O126" s="24">
        <f>IF(ISNUMBER(AVERAGEIFS(Observed!O$2:O$485,Observed!$A$2:$A$485,$A126,Observed!$C$2:$C$485,$C126)),AVERAGEIFS(Observed!O$2:O$485,Observed!$A$2:$A$485,$A126,Observed!$C$2:$C$485,$C126),"")</f>
        <v>414.19333333333333</v>
      </c>
      <c r="P126" s="24">
        <f>IF(ISNUMBER(AVERAGEIFS(Observed!P$2:P$485,Observed!$A$2:$A$485,$A126,Observed!$C$2:$C$485,$C126)),AVERAGEIFS(Observed!P$2:P$485,Observed!$A$2:$A$485,$A126,Observed!$C$2:$C$485,$C126),"")</f>
        <v>414.19333333333333</v>
      </c>
      <c r="Q126" s="25" t="str">
        <f>IF(ISNUMBER(AVERAGEIFS(Observed!Q$2:Q$485,Observed!$A$2:$A$485,$A126,Observed!$C$2:$C$485,$C126)),AVERAGEIFS(Observed!Q$2:Q$485,Observed!$A$2:$A$485,$A126,Observed!$C$2:$C$485,$C126),"")</f>
        <v/>
      </c>
      <c r="R126" s="25" t="str">
        <f>IF(ISNUMBER(AVERAGEIFS(Observed!R$2:R$485,Observed!$A$2:$A$485,$A126,Observed!$C$2:$C$485,$C126)),AVERAGEIFS(Observed!R$2:R$485,Observed!$A$2:$A$485,$A126,Observed!$C$2:$C$485,$C126),"")</f>
        <v/>
      </c>
      <c r="S126" s="25" t="str">
        <f>IF(ISNUMBER(AVERAGEIFS(Observed!S$2:S$485,Observed!$A$2:$A$485,$A126,Observed!$C$2:$C$485,$C126)),AVERAGEIFS(Observed!S$2:S$485,Observed!$A$2:$A$485,$A126,Observed!$C$2:$C$485,$C126),"")</f>
        <v/>
      </c>
      <c r="T126" s="24" t="str">
        <f>IF(ISNUMBER(AVERAGEIFS(Observed!T$2:T$485,Observed!$A$2:$A$485,$A126,Observed!$C$2:$C$485,$C126)),AVERAGEIFS(Observed!T$2:T$485,Observed!$A$2:$A$485,$A126,Observed!$C$2:$C$485,$C126),"")</f>
        <v/>
      </c>
      <c r="U126" s="26" t="str">
        <f>IF(ISNUMBER(AVERAGEIFS(Observed!U$2:U$485,Observed!$A$2:$A$485,$A126,Observed!$C$2:$C$485,$C126)),AVERAGEIFS(Observed!U$2:U$485,Observed!$A$2:$A$485,$A126,Observed!$C$2:$C$485,$C126),"")</f>
        <v/>
      </c>
      <c r="V126" s="26" t="str">
        <f>IF(ISNUMBER(AVERAGEIFS(Observed!V$2:V$485,Observed!$A$2:$A$485,$A126,Observed!$C$2:$C$485,$C126)),AVERAGEIFS(Observed!V$2:V$485,Observed!$A$2:$A$485,$A126,Observed!$C$2:$C$485,$C126),"")</f>
        <v/>
      </c>
      <c r="W126" s="24" t="str">
        <f>IF(ISNUMBER(AVERAGEIFS(Observed!W$2:W$485,Observed!$A$2:$A$485,$A126,Observed!$C$2:$C$485,$C126)),AVERAGEIFS(Observed!W$2:W$485,Observed!$A$2:$A$485,$A126,Observed!$C$2:$C$485,$C126),"")</f>
        <v/>
      </c>
      <c r="X126" s="24" t="str">
        <f>IF(ISNUMBER(AVERAGEIFS(Observed!X$2:X$485,Observed!$A$2:$A$485,$A126,Observed!$C$2:$C$485,$C126)),AVERAGEIFS(Observed!X$2:X$485,Observed!$A$2:$A$485,$A126,Observed!$C$2:$C$485,$C126),"")</f>
        <v/>
      </c>
      <c r="Y126" s="24" t="str">
        <f>IF(ISNUMBER(AVERAGEIFS(Observed!Y$2:Y$485,Observed!$A$2:$A$485,$A126,Observed!$C$2:$C$485,$C126)),AVERAGEIFS(Observed!Y$2:Y$485,Observed!$A$2:$A$485,$A126,Observed!$C$2:$C$485,$C126),"")</f>
        <v/>
      </c>
      <c r="Z126" s="24" t="str">
        <f>IF(ISNUMBER(AVERAGEIFS(Observed!Z$2:Z$485,Observed!$A$2:$A$485,$A126,Observed!$C$2:$C$485,$C126)),AVERAGEIFS(Observed!Z$2:Z$485,Observed!$A$2:$A$485,$A126,Observed!$C$2:$C$485,$C126),"")</f>
        <v/>
      </c>
      <c r="AA126" s="24" t="str">
        <f>IF(ISNUMBER(AVERAGEIFS(Observed!AA$2:AA$485,Observed!$A$2:$A$485,$A126,Observed!$C$2:$C$485,$C126)),AVERAGEIFS(Observed!AA$2:AA$485,Observed!$A$2:$A$485,$A126,Observed!$C$2:$C$485,$C126),"")</f>
        <v/>
      </c>
      <c r="AB126" s="24" t="str">
        <f>IF(ISNUMBER(AVERAGEIFS(Observed!AB$2:AB$485,Observed!$A$2:$A$485,$A126,Observed!$C$2:$C$485,$C126)),AVERAGEIFS(Observed!AB$2:AB$485,Observed!$A$2:$A$485,$A126,Observed!$C$2:$C$485,$C126),"")</f>
        <v/>
      </c>
      <c r="AC126" s="24" t="str">
        <f>IF(ISNUMBER(AVERAGEIFS(Observed!AC$2:AC$485,Observed!$A$2:$A$485,$A126,Observed!$C$2:$C$485,$C126)),AVERAGEIFS(Observed!AC$2:AC$485,Observed!$A$2:$A$485,$A126,Observed!$C$2:$C$485,$C126),"")</f>
        <v/>
      </c>
      <c r="AD126" s="24" t="str">
        <f>IF(ISNUMBER(AVERAGEIFS(Observed!AD$2:AD$485,Observed!$A$2:$A$485,$A126,Observed!$C$2:$C$485,$C126)),AVERAGEIFS(Observed!AD$2:AD$485,Observed!$A$2:$A$485,$A126,Observed!$C$2:$C$485,$C126),"")</f>
        <v/>
      </c>
      <c r="AE126" s="24" t="str">
        <f>IF(ISNUMBER(AVERAGEIFS(Observed!AE$2:AE$485,Observed!$A$2:$A$485,$A126,Observed!$C$2:$C$485,$C126)),AVERAGEIFS(Observed!AE$2:AE$485,Observed!$A$2:$A$485,$A126,Observed!$C$2:$C$485,$C126),"")</f>
        <v/>
      </c>
      <c r="AF126" s="25" t="str">
        <f>IF(ISNUMBER(AVERAGEIFS(Observed!AF$2:AF$485,Observed!$A$2:$A$485,$A126,Observed!$C$2:$C$485,$C126)),AVERAGEIFS(Observed!AF$2:AF$485,Observed!$A$2:$A$485,$A126,Observed!$C$2:$C$485,$C126),"")</f>
        <v/>
      </c>
      <c r="AG126" s="25" t="str">
        <f>IF(ISNUMBER(AVERAGEIFS(Observed!AG$2:AG$485,Observed!$A$2:$A$485,$A126,Observed!$C$2:$C$485,$C126)),AVERAGEIFS(Observed!AG$2:AG$485,Observed!$A$2:$A$485,$A126,Observed!$C$2:$C$485,$C126),"")</f>
        <v/>
      </c>
      <c r="AH126" s="25" t="str">
        <f>IF(ISNUMBER(AVERAGEIFS(Observed!AH$2:AH$485,Observed!$A$2:$A$485,$A126,Observed!$C$2:$C$485,$C126)),AVERAGEIFS(Observed!AH$2:AH$485,Observed!$A$2:$A$485,$A126,Observed!$C$2:$C$485,$C126),"")</f>
        <v/>
      </c>
      <c r="AI126" s="24" t="str">
        <f>IF(ISNUMBER(AVERAGEIFS(Observed!AI$2:AI$485,Observed!$A$2:$A$485,$A126,Observed!$C$2:$C$485,$C126)),AVERAGEIFS(Observed!AI$2:AI$485,Observed!$A$2:$A$485,$A126,Observed!$C$2:$C$485,$C126),"")</f>
        <v/>
      </c>
      <c r="AJ126" s="25">
        <f>IF(ISNUMBER(AVERAGEIFS(Observed!AJ$2:AJ$485,Observed!$A$2:$A$485,$A126,Observed!$C$2:$C$485,$C126)),AVERAGEIFS(Observed!AJ$2:AJ$485,Observed!$A$2:$A$485,$A126,Observed!$C$2:$C$485,$C126),"")</f>
        <v>0.7556666666666666</v>
      </c>
      <c r="AK126" s="25" t="str">
        <f>IF(ISNUMBER(AVERAGEIFS(Observed!AK$2:AK$485,Observed!$A$2:$A$485,$A126,Observed!$C$2:$C$485,$C126)),AVERAGEIFS(Observed!AK$2:AK$485,Observed!$A$2:$A$485,$A126,Observed!$C$2:$C$485,$C126),"")</f>
        <v/>
      </c>
      <c r="AL126" s="25">
        <f>IF(ISNUMBER(AVERAGEIFS(Observed!AL$2:AL$485,Observed!$A$2:$A$485,$A126,Observed!$C$2:$C$485,$C126)),AVERAGEIFS(Observed!AL$2:AL$485,Observed!$A$2:$A$485,$A126,Observed!$C$2:$C$485,$C126),"")</f>
        <v>5.1666666666666673E-2</v>
      </c>
      <c r="AM126" s="25">
        <f>IF(ISNUMBER(AVERAGEIFS(Observed!AM$2:AM$485,Observed!$A$2:$A$485,$A126,Observed!$C$2:$C$485,$C126)),AVERAGEIFS(Observed!AM$2:AM$485,Observed!$A$2:$A$485,$A126,Observed!$C$2:$C$485,$C126),"")</f>
        <v>0</v>
      </c>
      <c r="AN126" s="25" t="str">
        <f>IF(ISNUMBER(AVERAGEIFS(Observed!AN$2:AN$485,Observed!$A$2:$A$485,$A126,Observed!$C$2:$C$485,$C126)),AVERAGEIFS(Observed!AN$2:AN$485,Observed!$A$2:$A$485,$A126,Observed!$C$2:$C$485,$C126),"")</f>
        <v/>
      </c>
      <c r="AO126" s="25">
        <f>IF(ISNUMBER(AVERAGEIFS(Observed!AO$2:AO$485,Observed!$A$2:$A$485,$A126,Observed!$C$2:$C$485,$C126)),AVERAGEIFS(Observed!AO$2:AO$485,Observed!$A$2:$A$485,$A126,Observed!$C$2:$C$485,$C126),"")</f>
        <v>0.11966666666666666</v>
      </c>
      <c r="AP126" s="25">
        <f>IF(ISNUMBER(AVERAGEIFS(Observed!AP$2:AP$485,Observed!$A$2:$A$485,$A126,Observed!$C$2:$C$485,$C126)),AVERAGEIFS(Observed!AP$2:AP$485,Observed!$A$2:$A$485,$A126,Observed!$C$2:$C$485,$C126),"")</f>
        <v>7.333333333333332E-2</v>
      </c>
      <c r="AQ126" s="24" t="str">
        <f>IF(ISNUMBER(AVERAGEIFS(Observed!AQ$2:AQ$485,Observed!$A$2:$A$485,$A126,Observed!$C$2:$C$485,$C126)),AVERAGEIFS(Observed!AQ$2:AQ$485,Observed!$A$2:$A$485,$A126,Observed!$C$2:$C$485,$C126),"")</f>
        <v/>
      </c>
      <c r="AR126" s="25" t="str">
        <f>IF(ISNUMBER(AVERAGEIFS(Observed!AR$2:AR$485,Observed!$A$2:$A$485,$A126,Observed!$C$2:$C$485,$C126)),AVERAGEIFS(Observed!AR$2:AR$485,Observed!$A$2:$A$485,$A126,Observed!$C$2:$C$485,$C126),"")</f>
        <v/>
      </c>
      <c r="AS126" s="24" t="str">
        <f>IF(ISNUMBER(AVERAGEIFS(Observed!AS$2:AS$485,Observed!$A$2:$A$485,$A126,Observed!$C$2:$C$485,$C126)),AVERAGEIFS(Observed!AS$2:AS$485,Observed!$A$2:$A$485,$A126,Observed!$C$2:$C$485,$C126),"")</f>
        <v/>
      </c>
      <c r="AT126" s="24" t="str">
        <f>IF(ISNUMBER(AVERAGEIFS(Observed!AT$2:AT$485,Observed!$A$2:$A$485,$A126,Observed!$C$2:$C$485,$C126)),AVERAGEIFS(Observed!AT$2:AT$485,Observed!$A$2:$A$485,$A126,Observed!$C$2:$C$485,$C126),"")</f>
        <v/>
      </c>
      <c r="AU126" s="2">
        <f>COUNTIFS(Observed!$A$2:$A$485,$A126,Observed!$C$2:$C$485,$C126)</f>
        <v>3</v>
      </c>
      <c r="AV126" s="2">
        <f>COUNT(M126:AT126)</f>
        <v>8</v>
      </c>
    </row>
    <row r="127" spans="1:48" x14ac:dyDescent="0.25">
      <c r="A127" s="4" t="s">
        <v>116</v>
      </c>
      <c r="B127" t="s">
        <v>90</v>
      </c>
      <c r="C127" s="3">
        <v>42199</v>
      </c>
      <c r="D127">
        <v>1</v>
      </c>
      <c r="F127" t="s">
        <v>94</v>
      </c>
      <c r="G127" t="s">
        <v>95</v>
      </c>
      <c r="H127" s="2">
        <v>2015</v>
      </c>
      <c r="I127" s="2" t="s">
        <v>91</v>
      </c>
      <c r="J127">
        <v>1</v>
      </c>
      <c r="K127" s="2" t="s">
        <v>21</v>
      </c>
      <c r="L127" s="23">
        <f>IF(ISNUMBER(AVERAGEIFS(Observed!L$2:L$485,Observed!$A$2:$A$485,$A127,Observed!$C$2:$C$485,$C127)),AVERAGEIFS(Observed!L$2:L$485,Observed!$A$2:$A$485,$A127,Observed!$C$2:$C$485,$C127),"")</f>
        <v>3479.8193956747723</v>
      </c>
      <c r="M127" s="24" t="str">
        <f>IF(ISNUMBER(AVERAGEIFS(Observed!M$2:M$485,Observed!$A$2:$A$485,$A127,Observed!$C$2:$C$485,$C127)),AVERAGEIFS(Observed!M$2:M$485,Observed!$A$2:$A$485,$A127,Observed!$C$2:$C$485,$C127),"")</f>
        <v/>
      </c>
      <c r="N127" s="24">
        <f>IF(ISNUMBER(AVERAGEIFS(Observed!N$2:N$485,Observed!$A$2:$A$485,$A127,Observed!$C$2:$C$485,$C127)),AVERAGEIFS(Observed!N$2:N$485,Observed!$A$2:$A$485,$A127,Observed!$C$2:$C$485,$C127),"")</f>
        <v>347.98333333333335</v>
      </c>
      <c r="O127" s="24">
        <f>IF(ISNUMBER(AVERAGEIFS(Observed!O$2:O$485,Observed!$A$2:$A$485,$A127,Observed!$C$2:$C$485,$C127)),AVERAGEIFS(Observed!O$2:O$485,Observed!$A$2:$A$485,$A127,Observed!$C$2:$C$485,$C127),"")</f>
        <v>347.98333333333335</v>
      </c>
      <c r="P127" s="24">
        <f>IF(ISNUMBER(AVERAGEIFS(Observed!P$2:P$485,Observed!$A$2:$A$485,$A127,Observed!$C$2:$C$485,$C127)),AVERAGEIFS(Observed!P$2:P$485,Observed!$A$2:$A$485,$A127,Observed!$C$2:$C$485,$C127),"")</f>
        <v>762.17666666666662</v>
      </c>
      <c r="Q127" s="25" t="str">
        <f>IF(ISNUMBER(AVERAGEIFS(Observed!Q$2:Q$485,Observed!$A$2:$A$485,$A127,Observed!$C$2:$C$485,$C127)),AVERAGEIFS(Observed!Q$2:Q$485,Observed!$A$2:$A$485,$A127,Observed!$C$2:$C$485,$C127),"")</f>
        <v/>
      </c>
      <c r="R127" s="25" t="str">
        <f>IF(ISNUMBER(AVERAGEIFS(Observed!R$2:R$485,Observed!$A$2:$A$485,$A127,Observed!$C$2:$C$485,$C127)),AVERAGEIFS(Observed!R$2:R$485,Observed!$A$2:$A$485,$A127,Observed!$C$2:$C$485,$C127),"")</f>
        <v/>
      </c>
      <c r="S127" s="25" t="str">
        <f>IF(ISNUMBER(AVERAGEIFS(Observed!S$2:S$485,Observed!$A$2:$A$485,$A127,Observed!$C$2:$C$485,$C127)),AVERAGEIFS(Observed!S$2:S$485,Observed!$A$2:$A$485,$A127,Observed!$C$2:$C$485,$C127),"")</f>
        <v/>
      </c>
      <c r="T127" s="24" t="str">
        <f>IF(ISNUMBER(AVERAGEIFS(Observed!T$2:T$485,Observed!$A$2:$A$485,$A127,Observed!$C$2:$C$485,$C127)),AVERAGEIFS(Observed!T$2:T$485,Observed!$A$2:$A$485,$A127,Observed!$C$2:$C$485,$C127),"")</f>
        <v/>
      </c>
      <c r="U127" s="26" t="str">
        <f>IF(ISNUMBER(AVERAGEIFS(Observed!U$2:U$485,Observed!$A$2:$A$485,$A127,Observed!$C$2:$C$485,$C127)),AVERAGEIFS(Observed!U$2:U$485,Observed!$A$2:$A$485,$A127,Observed!$C$2:$C$485,$C127),"")</f>
        <v/>
      </c>
      <c r="V127" s="26" t="str">
        <f>IF(ISNUMBER(AVERAGEIFS(Observed!V$2:V$485,Observed!$A$2:$A$485,$A127,Observed!$C$2:$C$485,$C127)),AVERAGEIFS(Observed!V$2:V$485,Observed!$A$2:$A$485,$A127,Observed!$C$2:$C$485,$C127),"")</f>
        <v/>
      </c>
      <c r="W127" s="24" t="str">
        <f>IF(ISNUMBER(AVERAGEIFS(Observed!W$2:W$485,Observed!$A$2:$A$485,$A127,Observed!$C$2:$C$485,$C127)),AVERAGEIFS(Observed!W$2:W$485,Observed!$A$2:$A$485,$A127,Observed!$C$2:$C$485,$C127),"")</f>
        <v/>
      </c>
      <c r="X127" s="24" t="str">
        <f>IF(ISNUMBER(AVERAGEIFS(Observed!X$2:X$485,Observed!$A$2:$A$485,$A127,Observed!$C$2:$C$485,$C127)),AVERAGEIFS(Observed!X$2:X$485,Observed!$A$2:$A$485,$A127,Observed!$C$2:$C$485,$C127),"")</f>
        <v/>
      </c>
      <c r="Y127" s="24" t="str">
        <f>IF(ISNUMBER(AVERAGEIFS(Observed!Y$2:Y$485,Observed!$A$2:$A$485,$A127,Observed!$C$2:$C$485,$C127)),AVERAGEIFS(Observed!Y$2:Y$485,Observed!$A$2:$A$485,$A127,Observed!$C$2:$C$485,$C127),"")</f>
        <v/>
      </c>
      <c r="Z127" s="24" t="str">
        <f>IF(ISNUMBER(AVERAGEIFS(Observed!Z$2:Z$485,Observed!$A$2:$A$485,$A127,Observed!$C$2:$C$485,$C127)),AVERAGEIFS(Observed!Z$2:Z$485,Observed!$A$2:$A$485,$A127,Observed!$C$2:$C$485,$C127),"")</f>
        <v/>
      </c>
      <c r="AA127" s="24" t="str">
        <f>IF(ISNUMBER(AVERAGEIFS(Observed!AA$2:AA$485,Observed!$A$2:$A$485,$A127,Observed!$C$2:$C$485,$C127)),AVERAGEIFS(Observed!AA$2:AA$485,Observed!$A$2:$A$485,$A127,Observed!$C$2:$C$485,$C127),"")</f>
        <v/>
      </c>
      <c r="AB127" s="24" t="str">
        <f>IF(ISNUMBER(AVERAGEIFS(Observed!AB$2:AB$485,Observed!$A$2:$A$485,$A127,Observed!$C$2:$C$485,$C127)),AVERAGEIFS(Observed!AB$2:AB$485,Observed!$A$2:$A$485,$A127,Observed!$C$2:$C$485,$C127),"")</f>
        <v/>
      </c>
      <c r="AC127" s="24" t="str">
        <f>IF(ISNUMBER(AVERAGEIFS(Observed!AC$2:AC$485,Observed!$A$2:$A$485,$A127,Observed!$C$2:$C$485,$C127)),AVERAGEIFS(Observed!AC$2:AC$485,Observed!$A$2:$A$485,$A127,Observed!$C$2:$C$485,$C127),"")</f>
        <v/>
      </c>
      <c r="AD127" s="24" t="str">
        <f>IF(ISNUMBER(AVERAGEIFS(Observed!AD$2:AD$485,Observed!$A$2:$A$485,$A127,Observed!$C$2:$C$485,$C127)),AVERAGEIFS(Observed!AD$2:AD$485,Observed!$A$2:$A$485,$A127,Observed!$C$2:$C$485,$C127),"")</f>
        <v/>
      </c>
      <c r="AE127" s="24" t="str">
        <f>IF(ISNUMBER(AVERAGEIFS(Observed!AE$2:AE$485,Observed!$A$2:$A$485,$A127,Observed!$C$2:$C$485,$C127)),AVERAGEIFS(Observed!AE$2:AE$485,Observed!$A$2:$A$485,$A127,Observed!$C$2:$C$485,$C127),"")</f>
        <v/>
      </c>
      <c r="AF127" s="25" t="str">
        <f>IF(ISNUMBER(AVERAGEIFS(Observed!AF$2:AF$485,Observed!$A$2:$A$485,$A127,Observed!$C$2:$C$485,$C127)),AVERAGEIFS(Observed!AF$2:AF$485,Observed!$A$2:$A$485,$A127,Observed!$C$2:$C$485,$C127),"")</f>
        <v/>
      </c>
      <c r="AG127" s="25" t="str">
        <f>IF(ISNUMBER(AVERAGEIFS(Observed!AG$2:AG$485,Observed!$A$2:$A$485,$A127,Observed!$C$2:$C$485,$C127)),AVERAGEIFS(Observed!AG$2:AG$485,Observed!$A$2:$A$485,$A127,Observed!$C$2:$C$485,$C127),"")</f>
        <v/>
      </c>
      <c r="AH127" s="25" t="str">
        <f>IF(ISNUMBER(AVERAGEIFS(Observed!AH$2:AH$485,Observed!$A$2:$A$485,$A127,Observed!$C$2:$C$485,$C127)),AVERAGEIFS(Observed!AH$2:AH$485,Observed!$A$2:$A$485,$A127,Observed!$C$2:$C$485,$C127),"")</f>
        <v/>
      </c>
      <c r="AI127" s="24" t="str">
        <f>IF(ISNUMBER(AVERAGEIFS(Observed!AI$2:AI$485,Observed!$A$2:$A$485,$A127,Observed!$C$2:$C$485,$C127)),AVERAGEIFS(Observed!AI$2:AI$485,Observed!$A$2:$A$485,$A127,Observed!$C$2:$C$485,$C127),"")</f>
        <v/>
      </c>
      <c r="AJ127" s="25">
        <f>IF(ISNUMBER(AVERAGEIFS(Observed!AJ$2:AJ$485,Observed!$A$2:$A$485,$A127,Observed!$C$2:$C$485,$C127)),AVERAGEIFS(Observed!AJ$2:AJ$485,Observed!$A$2:$A$485,$A127,Observed!$C$2:$C$485,$C127),"")</f>
        <v>0.59733333333333338</v>
      </c>
      <c r="AK127" s="25" t="str">
        <f>IF(ISNUMBER(AVERAGEIFS(Observed!AK$2:AK$485,Observed!$A$2:$A$485,$A127,Observed!$C$2:$C$485,$C127)),AVERAGEIFS(Observed!AK$2:AK$485,Observed!$A$2:$A$485,$A127,Observed!$C$2:$C$485,$C127),"")</f>
        <v/>
      </c>
      <c r="AL127" s="25">
        <f>IF(ISNUMBER(AVERAGEIFS(Observed!AL$2:AL$485,Observed!$A$2:$A$485,$A127,Observed!$C$2:$C$485,$C127)),AVERAGEIFS(Observed!AL$2:AL$485,Observed!$A$2:$A$485,$A127,Observed!$C$2:$C$485,$C127),"")</f>
        <v>5.566666666666667E-2</v>
      </c>
      <c r="AM127" s="25">
        <f>IF(ISNUMBER(AVERAGEIFS(Observed!AM$2:AM$485,Observed!$A$2:$A$485,$A127,Observed!$C$2:$C$485,$C127)),AVERAGEIFS(Observed!AM$2:AM$485,Observed!$A$2:$A$485,$A127,Observed!$C$2:$C$485,$C127),"")</f>
        <v>0</v>
      </c>
      <c r="AN127" s="25" t="str">
        <f>IF(ISNUMBER(AVERAGEIFS(Observed!AN$2:AN$485,Observed!$A$2:$A$485,$A127,Observed!$C$2:$C$485,$C127)),AVERAGEIFS(Observed!AN$2:AN$485,Observed!$A$2:$A$485,$A127,Observed!$C$2:$C$485,$C127),"")</f>
        <v/>
      </c>
      <c r="AO127" s="25">
        <f>IF(ISNUMBER(AVERAGEIFS(Observed!AO$2:AO$485,Observed!$A$2:$A$485,$A127,Observed!$C$2:$C$485,$C127)),AVERAGEIFS(Observed!AO$2:AO$485,Observed!$A$2:$A$485,$A127,Observed!$C$2:$C$485,$C127),"")</f>
        <v>0.26966666666666667</v>
      </c>
      <c r="AP127" s="25">
        <f>IF(ISNUMBER(AVERAGEIFS(Observed!AP$2:AP$485,Observed!$A$2:$A$485,$A127,Observed!$C$2:$C$485,$C127)),AVERAGEIFS(Observed!AP$2:AP$485,Observed!$A$2:$A$485,$A127,Observed!$C$2:$C$485,$C127),"")</f>
        <v>7.6999999999999999E-2</v>
      </c>
      <c r="AQ127" s="24" t="str">
        <f>IF(ISNUMBER(AVERAGEIFS(Observed!AQ$2:AQ$485,Observed!$A$2:$A$485,$A127,Observed!$C$2:$C$485,$C127)),AVERAGEIFS(Observed!AQ$2:AQ$485,Observed!$A$2:$A$485,$A127,Observed!$C$2:$C$485,$C127),"")</f>
        <v/>
      </c>
      <c r="AR127" s="25" t="str">
        <f>IF(ISNUMBER(AVERAGEIFS(Observed!AR$2:AR$485,Observed!$A$2:$A$485,$A127,Observed!$C$2:$C$485,$C127)),AVERAGEIFS(Observed!AR$2:AR$485,Observed!$A$2:$A$485,$A127,Observed!$C$2:$C$485,$C127),"")</f>
        <v/>
      </c>
      <c r="AS127" s="24" t="str">
        <f>IF(ISNUMBER(AVERAGEIFS(Observed!AS$2:AS$485,Observed!$A$2:$A$485,$A127,Observed!$C$2:$C$485,$C127)),AVERAGEIFS(Observed!AS$2:AS$485,Observed!$A$2:$A$485,$A127,Observed!$C$2:$C$485,$C127),"")</f>
        <v/>
      </c>
      <c r="AT127" s="24" t="str">
        <f>IF(ISNUMBER(AVERAGEIFS(Observed!AT$2:AT$485,Observed!$A$2:$A$485,$A127,Observed!$C$2:$C$485,$C127)),AVERAGEIFS(Observed!AT$2:AT$485,Observed!$A$2:$A$485,$A127,Observed!$C$2:$C$485,$C127),"")</f>
        <v/>
      </c>
      <c r="AU127" s="2">
        <f>COUNTIFS(Observed!$A$2:$A$485,$A127,Observed!$C$2:$C$485,$C127)</f>
        <v>3</v>
      </c>
      <c r="AV127" s="2">
        <f>COUNT(M127:AT127)</f>
        <v>8</v>
      </c>
    </row>
    <row r="128" spans="1:48" x14ac:dyDescent="0.25">
      <c r="A128" s="4" t="s">
        <v>116</v>
      </c>
      <c r="B128" t="s">
        <v>90</v>
      </c>
      <c r="C128" s="3">
        <v>42240</v>
      </c>
      <c r="D128">
        <v>1</v>
      </c>
      <c r="F128" t="s">
        <v>94</v>
      </c>
      <c r="G128" t="s">
        <v>95</v>
      </c>
      <c r="H128" s="2">
        <v>2015</v>
      </c>
      <c r="I128" s="2" t="s">
        <v>91</v>
      </c>
      <c r="J128">
        <v>1</v>
      </c>
      <c r="K128" s="2" t="s">
        <v>21</v>
      </c>
      <c r="L128" s="23">
        <f>IF(ISNUMBER(AVERAGEIFS(Observed!L$2:L$485,Observed!$A$2:$A$485,$A128,Observed!$C$2:$C$485,$C128)),AVERAGEIFS(Observed!L$2:L$485,Observed!$A$2:$A$485,$A128,Observed!$C$2:$C$485,$C128),"")</f>
        <v>1899.3883833249881</v>
      </c>
      <c r="M128" s="24" t="str">
        <f>IF(ISNUMBER(AVERAGEIFS(Observed!M$2:M$485,Observed!$A$2:$A$485,$A128,Observed!$C$2:$C$485,$C128)),AVERAGEIFS(Observed!M$2:M$485,Observed!$A$2:$A$485,$A128,Observed!$C$2:$C$485,$C128),"")</f>
        <v/>
      </c>
      <c r="N128" s="24">
        <f>IF(ISNUMBER(AVERAGEIFS(Observed!N$2:N$485,Observed!$A$2:$A$485,$A128,Observed!$C$2:$C$485,$C128)),AVERAGEIFS(Observed!N$2:N$485,Observed!$A$2:$A$485,$A128,Observed!$C$2:$C$485,$C128),"")</f>
        <v>189.93999999999997</v>
      </c>
      <c r="O128" s="24">
        <f>IF(ISNUMBER(AVERAGEIFS(Observed!O$2:O$485,Observed!$A$2:$A$485,$A128,Observed!$C$2:$C$485,$C128)),AVERAGEIFS(Observed!O$2:O$485,Observed!$A$2:$A$485,$A128,Observed!$C$2:$C$485,$C128),"")</f>
        <v>189.93999999999997</v>
      </c>
      <c r="P128" s="24">
        <f>IF(ISNUMBER(AVERAGEIFS(Observed!P$2:P$485,Observed!$A$2:$A$485,$A128,Observed!$C$2:$C$485,$C128)),AVERAGEIFS(Observed!P$2:P$485,Observed!$A$2:$A$485,$A128,Observed!$C$2:$C$485,$C128),"")</f>
        <v>952.11666666666667</v>
      </c>
      <c r="Q128" s="25" t="str">
        <f>IF(ISNUMBER(AVERAGEIFS(Observed!Q$2:Q$485,Observed!$A$2:$A$485,$A128,Observed!$C$2:$C$485,$C128)),AVERAGEIFS(Observed!Q$2:Q$485,Observed!$A$2:$A$485,$A128,Observed!$C$2:$C$485,$C128),"")</f>
        <v/>
      </c>
      <c r="R128" s="25" t="str">
        <f>IF(ISNUMBER(AVERAGEIFS(Observed!R$2:R$485,Observed!$A$2:$A$485,$A128,Observed!$C$2:$C$485,$C128)),AVERAGEIFS(Observed!R$2:R$485,Observed!$A$2:$A$485,$A128,Observed!$C$2:$C$485,$C128),"")</f>
        <v/>
      </c>
      <c r="S128" s="25" t="str">
        <f>IF(ISNUMBER(AVERAGEIFS(Observed!S$2:S$485,Observed!$A$2:$A$485,$A128,Observed!$C$2:$C$485,$C128)),AVERAGEIFS(Observed!S$2:S$485,Observed!$A$2:$A$485,$A128,Observed!$C$2:$C$485,$C128),"")</f>
        <v/>
      </c>
      <c r="T128" s="24" t="str">
        <f>IF(ISNUMBER(AVERAGEIFS(Observed!T$2:T$485,Observed!$A$2:$A$485,$A128,Observed!$C$2:$C$485,$C128)),AVERAGEIFS(Observed!T$2:T$485,Observed!$A$2:$A$485,$A128,Observed!$C$2:$C$485,$C128),"")</f>
        <v/>
      </c>
      <c r="U128" s="26" t="str">
        <f>IF(ISNUMBER(AVERAGEIFS(Observed!U$2:U$485,Observed!$A$2:$A$485,$A128,Observed!$C$2:$C$485,$C128)),AVERAGEIFS(Observed!U$2:U$485,Observed!$A$2:$A$485,$A128,Observed!$C$2:$C$485,$C128),"")</f>
        <v/>
      </c>
      <c r="V128" s="26" t="str">
        <f>IF(ISNUMBER(AVERAGEIFS(Observed!V$2:V$485,Observed!$A$2:$A$485,$A128,Observed!$C$2:$C$485,$C128)),AVERAGEIFS(Observed!V$2:V$485,Observed!$A$2:$A$485,$A128,Observed!$C$2:$C$485,$C128),"")</f>
        <v/>
      </c>
      <c r="W128" s="24" t="str">
        <f>IF(ISNUMBER(AVERAGEIFS(Observed!W$2:W$485,Observed!$A$2:$A$485,$A128,Observed!$C$2:$C$485,$C128)),AVERAGEIFS(Observed!W$2:W$485,Observed!$A$2:$A$485,$A128,Observed!$C$2:$C$485,$C128),"")</f>
        <v/>
      </c>
      <c r="X128" s="24" t="str">
        <f>IF(ISNUMBER(AVERAGEIFS(Observed!X$2:X$485,Observed!$A$2:$A$485,$A128,Observed!$C$2:$C$485,$C128)),AVERAGEIFS(Observed!X$2:X$485,Observed!$A$2:$A$485,$A128,Observed!$C$2:$C$485,$C128),"")</f>
        <v/>
      </c>
      <c r="Y128" s="24" t="str">
        <f>IF(ISNUMBER(AVERAGEIFS(Observed!Y$2:Y$485,Observed!$A$2:$A$485,$A128,Observed!$C$2:$C$485,$C128)),AVERAGEIFS(Observed!Y$2:Y$485,Observed!$A$2:$A$485,$A128,Observed!$C$2:$C$485,$C128),"")</f>
        <v/>
      </c>
      <c r="Z128" s="24" t="str">
        <f>IF(ISNUMBER(AVERAGEIFS(Observed!Z$2:Z$485,Observed!$A$2:$A$485,$A128,Observed!$C$2:$C$485,$C128)),AVERAGEIFS(Observed!Z$2:Z$485,Observed!$A$2:$A$485,$A128,Observed!$C$2:$C$485,$C128),"")</f>
        <v/>
      </c>
      <c r="AA128" s="24" t="str">
        <f>IF(ISNUMBER(AVERAGEIFS(Observed!AA$2:AA$485,Observed!$A$2:$A$485,$A128,Observed!$C$2:$C$485,$C128)),AVERAGEIFS(Observed!AA$2:AA$485,Observed!$A$2:$A$485,$A128,Observed!$C$2:$C$485,$C128),"")</f>
        <v/>
      </c>
      <c r="AB128" s="24" t="str">
        <f>IF(ISNUMBER(AVERAGEIFS(Observed!AB$2:AB$485,Observed!$A$2:$A$485,$A128,Observed!$C$2:$C$485,$C128)),AVERAGEIFS(Observed!AB$2:AB$485,Observed!$A$2:$A$485,$A128,Observed!$C$2:$C$485,$C128),"")</f>
        <v/>
      </c>
      <c r="AC128" s="24" t="str">
        <f>IF(ISNUMBER(AVERAGEIFS(Observed!AC$2:AC$485,Observed!$A$2:$A$485,$A128,Observed!$C$2:$C$485,$C128)),AVERAGEIFS(Observed!AC$2:AC$485,Observed!$A$2:$A$485,$A128,Observed!$C$2:$C$485,$C128),"")</f>
        <v/>
      </c>
      <c r="AD128" s="24" t="str">
        <f>IF(ISNUMBER(AVERAGEIFS(Observed!AD$2:AD$485,Observed!$A$2:$A$485,$A128,Observed!$C$2:$C$485,$C128)),AVERAGEIFS(Observed!AD$2:AD$485,Observed!$A$2:$A$485,$A128,Observed!$C$2:$C$485,$C128),"")</f>
        <v/>
      </c>
      <c r="AE128" s="24" t="str">
        <f>IF(ISNUMBER(AVERAGEIFS(Observed!AE$2:AE$485,Observed!$A$2:$A$485,$A128,Observed!$C$2:$C$485,$C128)),AVERAGEIFS(Observed!AE$2:AE$485,Observed!$A$2:$A$485,$A128,Observed!$C$2:$C$485,$C128),"")</f>
        <v/>
      </c>
      <c r="AF128" s="25" t="str">
        <f>IF(ISNUMBER(AVERAGEIFS(Observed!AF$2:AF$485,Observed!$A$2:$A$485,$A128,Observed!$C$2:$C$485,$C128)),AVERAGEIFS(Observed!AF$2:AF$485,Observed!$A$2:$A$485,$A128,Observed!$C$2:$C$485,$C128),"")</f>
        <v/>
      </c>
      <c r="AG128" s="25" t="str">
        <f>IF(ISNUMBER(AVERAGEIFS(Observed!AG$2:AG$485,Observed!$A$2:$A$485,$A128,Observed!$C$2:$C$485,$C128)),AVERAGEIFS(Observed!AG$2:AG$485,Observed!$A$2:$A$485,$A128,Observed!$C$2:$C$485,$C128),"")</f>
        <v/>
      </c>
      <c r="AH128" s="25" t="str">
        <f>IF(ISNUMBER(AVERAGEIFS(Observed!AH$2:AH$485,Observed!$A$2:$A$485,$A128,Observed!$C$2:$C$485,$C128)),AVERAGEIFS(Observed!AH$2:AH$485,Observed!$A$2:$A$485,$A128,Observed!$C$2:$C$485,$C128),"")</f>
        <v/>
      </c>
      <c r="AI128" s="24" t="str">
        <f>IF(ISNUMBER(AVERAGEIFS(Observed!AI$2:AI$485,Observed!$A$2:$A$485,$A128,Observed!$C$2:$C$485,$C128)),AVERAGEIFS(Observed!AI$2:AI$485,Observed!$A$2:$A$485,$A128,Observed!$C$2:$C$485,$C128),"")</f>
        <v/>
      </c>
      <c r="AJ128" s="25">
        <f>IF(ISNUMBER(AVERAGEIFS(Observed!AJ$2:AJ$485,Observed!$A$2:$A$485,$A128,Observed!$C$2:$C$485,$C128)),AVERAGEIFS(Observed!AJ$2:AJ$485,Observed!$A$2:$A$485,$A128,Observed!$C$2:$C$485,$C128),"")</f>
        <v>0.33633333333333332</v>
      </c>
      <c r="AK128" s="25" t="str">
        <f>IF(ISNUMBER(AVERAGEIFS(Observed!AK$2:AK$485,Observed!$A$2:$A$485,$A128,Observed!$C$2:$C$485,$C128)),AVERAGEIFS(Observed!AK$2:AK$485,Observed!$A$2:$A$485,$A128,Observed!$C$2:$C$485,$C128),"")</f>
        <v/>
      </c>
      <c r="AL128" s="25">
        <f>IF(ISNUMBER(AVERAGEIFS(Observed!AL$2:AL$485,Observed!$A$2:$A$485,$A128,Observed!$C$2:$C$485,$C128)),AVERAGEIFS(Observed!AL$2:AL$485,Observed!$A$2:$A$485,$A128,Observed!$C$2:$C$485,$C128),"")</f>
        <v>4.8000000000000008E-2</v>
      </c>
      <c r="AM128" s="25">
        <f>IF(ISNUMBER(AVERAGEIFS(Observed!AM$2:AM$485,Observed!$A$2:$A$485,$A128,Observed!$C$2:$C$485,$C128)),AVERAGEIFS(Observed!AM$2:AM$485,Observed!$A$2:$A$485,$A128,Observed!$C$2:$C$485,$C128),"")</f>
        <v>0</v>
      </c>
      <c r="AN128" s="25" t="str">
        <f>IF(ISNUMBER(AVERAGEIFS(Observed!AN$2:AN$485,Observed!$A$2:$A$485,$A128,Observed!$C$2:$C$485,$C128)),AVERAGEIFS(Observed!AN$2:AN$485,Observed!$A$2:$A$485,$A128,Observed!$C$2:$C$485,$C128),"")</f>
        <v/>
      </c>
      <c r="AO128" s="25">
        <f>IF(ISNUMBER(AVERAGEIFS(Observed!AO$2:AO$485,Observed!$A$2:$A$485,$A128,Observed!$C$2:$C$485,$C128)),AVERAGEIFS(Observed!AO$2:AO$485,Observed!$A$2:$A$485,$A128,Observed!$C$2:$C$485,$C128),"")</f>
        <v>0.442</v>
      </c>
      <c r="AP128" s="25">
        <f>IF(ISNUMBER(AVERAGEIFS(Observed!AP$2:AP$485,Observed!$A$2:$A$485,$A128,Observed!$C$2:$C$485,$C128)),AVERAGEIFS(Observed!AP$2:AP$485,Observed!$A$2:$A$485,$A128,Observed!$C$2:$C$485,$C128),"")</f>
        <v>0.17433333333333334</v>
      </c>
      <c r="AQ128" s="24" t="str">
        <f>IF(ISNUMBER(AVERAGEIFS(Observed!AQ$2:AQ$485,Observed!$A$2:$A$485,$A128,Observed!$C$2:$C$485,$C128)),AVERAGEIFS(Observed!AQ$2:AQ$485,Observed!$A$2:$A$485,$A128,Observed!$C$2:$C$485,$C128),"")</f>
        <v/>
      </c>
      <c r="AR128" s="25" t="str">
        <f>IF(ISNUMBER(AVERAGEIFS(Observed!AR$2:AR$485,Observed!$A$2:$A$485,$A128,Observed!$C$2:$C$485,$C128)),AVERAGEIFS(Observed!AR$2:AR$485,Observed!$A$2:$A$485,$A128,Observed!$C$2:$C$485,$C128),"")</f>
        <v/>
      </c>
      <c r="AS128" s="24" t="str">
        <f>IF(ISNUMBER(AVERAGEIFS(Observed!AS$2:AS$485,Observed!$A$2:$A$485,$A128,Observed!$C$2:$C$485,$C128)),AVERAGEIFS(Observed!AS$2:AS$485,Observed!$A$2:$A$485,$A128,Observed!$C$2:$C$485,$C128),"")</f>
        <v/>
      </c>
      <c r="AT128" s="24" t="str">
        <f>IF(ISNUMBER(AVERAGEIFS(Observed!AT$2:AT$485,Observed!$A$2:$A$485,$A128,Observed!$C$2:$C$485,$C128)),AVERAGEIFS(Observed!AT$2:AT$485,Observed!$A$2:$A$485,$A128,Observed!$C$2:$C$485,$C128),"")</f>
        <v/>
      </c>
      <c r="AU128" s="2">
        <f>COUNTIFS(Observed!$A$2:$A$485,$A128,Observed!$C$2:$C$485,$C128)</f>
        <v>3</v>
      </c>
      <c r="AV128" s="2">
        <f>COUNT(M128:AT128)</f>
        <v>8</v>
      </c>
    </row>
    <row r="129" spans="1:48" x14ac:dyDescent="0.25">
      <c r="A129" s="4" t="s">
        <v>116</v>
      </c>
      <c r="B129" t="s">
        <v>90</v>
      </c>
      <c r="C129" s="3">
        <v>42296</v>
      </c>
      <c r="D129">
        <v>1</v>
      </c>
      <c r="F129" t="s">
        <v>94</v>
      </c>
      <c r="G129" t="s">
        <v>95</v>
      </c>
      <c r="H129" s="2">
        <v>2015</v>
      </c>
      <c r="I129" s="2" t="s">
        <v>91</v>
      </c>
      <c r="J129">
        <v>1</v>
      </c>
      <c r="K129" s="2" t="s">
        <v>21</v>
      </c>
      <c r="L129" s="23">
        <f>IF(ISNUMBER(AVERAGEIFS(Observed!L$2:L$485,Observed!$A$2:$A$485,$A129,Observed!$C$2:$C$485,$C129)),AVERAGEIFS(Observed!L$2:L$485,Observed!$A$2:$A$485,$A129,Observed!$C$2:$C$485,$C129),"")</f>
        <v>1052.0701357300211</v>
      </c>
      <c r="M129" s="24" t="str">
        <f>IF(ISNUMBER(AVERAGEIFS(Observed!M$2:M$485,Observed!$A$2:$A$485,$A129,Observed!$C$2:$C$485,$C129)),AVERAGEIFS(Observed!M$2:M$485,Observed!$A$2:$A$485,$A129,Observed!$C$2:$C$485,$C129),"")</f>
        <v/>
      </c>
      <c r="N129" s="24">
        <f>IF(ISNUMBER(AVERAGEIFS(Observed!N$2:N$485,Observed!$A$2:$A$485,$A129,Observed!$C$2:$C$485,$C129)),AVERAGEIFS(Observed!N$2:N$485,Observed!$A$2:$A$485,$A129,Observed!$C$2:$C$485,$C129),"")</f>
        <v>105.20333333333333</v>
      </c>
      <c r="O129" s="24">
        <f>IF(ISNUMBER(AVERAGEIFS(Observed!O$2:O$485,Observed!$A$2:$A$485,$A129,Observed!$C$2:$C$485,$C129)),AVERAGEIFS(Observed!O$2:O$485,Observed!$A$2:$A$485,$A129,Observed!$C$2:$C$485,$C129),"")</f>
        <v>105.20333333333333</v>
      </c>
      <c r="P129" s="24">
        <f>IF(ISNUMBER(AVERAGEIFS(Observed!P$2:P$485,Observed!$A$2:$A$485,$A129,Observed!$C$2:$C$485,$C129)),AVERAGEIFS(Observed!P$2:P$485,Observed!$A$2:$A$485,$A129,Observed!$C$2:$C$485,$C129),"")</f>
        <v>1057.32</v>
      </c>
      <c r="Q129" s="25" t="str">
        <f>IF(ISNUMBER(AVERAGEIFS(Observed!Q$2:Q$485,Observed!$A$2:$A$485,$A129,Observed!$C$2:$C$485,$C129)),AVERAGEIFS(Observed!Q$2:Q$485,Observed!$A$2:$A$485,$A129,Observed!$C$2:$C$485,$C129),"")</f>
        <v/>
      </c>
      <c r="R129" s="25" t="str">
        <f>IF(ISNUMBER(AVERAGEIFS(Observed!R$2:R$485,Observed!$A$2:$A$485,$A129,Observed!$C$2:$C$485,$C129)),AVERAGEIFS(Observed!R$2:R$485,Observed!$A$2:$A$485,$A129,Observed!$C$2:$C$485,$C129),"")</f>
        <v/>
      </c>
      <c r="S129" s="25" t="str">
        <f>IF(ISNUMBER(AVERAGEIFS(Observed!S$2:S$485,Observed!$A$2:$A$485,$A129,Observed!$C$2:$C$485,$C129)),AVERAGEIFS(Observed!S$2:S$485,Observed!$A$2:$A$485,$A129,Observed!$C$2:$C$485,$C129),"")</f>
        <v/>
      </c>
      <c r="T129" s="24" t="str">
        <f>IF(ISNUMBER(AVERAGEIFS(Observed!T$2:T$485,Observed!$A$2:$A$485,$A129,Observed!$C$2:$C$485,$C129)),AVERAGEIFS(Observed!T$2:T$485,Observed!$A$2:$A$485,$A129,Observed!$C$2:$C$485,$C129),"")</f>
        <v/>
      </c>
      <c r="U129" s="26" t="str">
        <f>IF(ISNUMBER(AVERAGEIFS(Observed!U$2:U$485,Observed!$A$2:$A$485,$A129,Observed!$C$2:$C$485,$C129)),AVERAGEIFS(Observed!U$2:U$485,Observed!$A$2:$A$485,$A129,Observed!$C$2:$C$485,$C129),"")</f>
        <v/>
      </c>
      <c r="V129" s="26" t="str">
        <f>IF(ISNUMBER(AVERAGEIFS(Observed!V$2:V$485,Observed!$A$2:$A$485,$A129,Observed!$C$2:$C$485,$C129)),AVERAGEIFS(Observed!V$2:V$485,Observed!$A$2:$A$485,$A129,Observed!$C$2:$C$485,$C129),"")</f>
        <v/>
      </c>
      <c r="W129" s="24" t="str">
        <f>IF(ISNUMBER(AVERAGEIFS(Observed!W$2:W$485,Observed!$A$2:$A$485,$A129,Observed!$C$2:$C$485,$C129)),AVERAGEIFS(Observed!W$2:W$485,Observed!$A$2:$A$485,$A129,Observed!$C$2:$C$485,$C129),"")</f>
        <v/>
      </c>
      <c r="X129" s="24" t="str">
        <f>IF(ISNUMBER(AVERAGEIFS(Observed!X$2:X$485,Observed!$A$2:$A$485,$A129,Observed!$C$2:$C$485,$C129)),AVERAGEIFS(Observed!X$2:X$485,Observed!$A$2:$A$485,$A129,Observed!$C$2:$C$485,$C129),"")</f>
        <v/>
      </c>
      <c r="Y129" s="24" t="str">
        <f>IF(ISNUMBER(AVERAGEIFS(Observed!Y$2:Y$485,Observed!$A$2:$A$485,$A129,Observed!$C$2:$C$485,$C129)),AVERAGEIFS(Observed!Y$2:Y$485,Observed!$A$2:$A$485,$A129,Observed!$C$2:$C$485,$C129),"")</f>
        <v/>
      </c>
      <c r="Z129" s="24" t="str">
        <f>IF(ISNUMBER(AVERAGEIFS(Observed!Z$2:Z$485,Observed!$A$2:$A$485,$A129,Observed!$C$2:$C$485,$C129)),AVERAGEIFS(Observed!Z$2:Z$485,Observed!$A$2:$A$485,$A129,Observed!$C$2:$C$485,$C129),"")</f>
        <v/>
      </c>
      <c r="AA129" s="24" t="str">
        <f>IF(ISNUMBER(AVERAGEIFS(Observed!AA$2:AA$485,Observed!$A$2:$A$485,$A129,Observed!$C$2:$C$485,$C129)),AVERAGEIFS(Observed!AA$2:AA$485,Observed!$A$2:$A$485,$A129,Observed!$C$2:$C$485,$C129),"")</f>
        <v/>
      </c>
      <c r="AB129" s="24" t="str">
        <f>IF(ISNUMBER(AVERAGEIFS(Observed!AB$2:AB$485,Observed!$A$2:$A$485,$A129,Observed!$C$2:$C$485,$C129)),AVERAGEIFS(Observed!AB$2:AB$485,Observed!$A$2:$A$485,$A129,Observed!$C$2:$C$485,$C129),"")</f>
        <v/>
      </c>
      <c r="AC129" s="24" t="str">
        <f>IF(ISNUMBER(AVERAGEIFS(Observed!AC$2:AC$485,Observed!$A$2:$A$485,$A129,Observed!$C$2:$C$485,$C129)),AVERAGEIFS(Observed!AC$2:AC$485,Observed!$A$2:$A$485,$A129,Observed!$C$2:$C$485,$C129),"")</f>
        <v/>
      </c>
      <c r="AD129" s="24" t="str">
        <f>IF(ISNUMBER(AVERAGEIFS(Observed!AD$2:AD$485,Observed!$A$2:$A$485,$A129,Observed!$C$2:$C$485,$C129)),AVERAGEIFS(Observed!AD$2:AD$485,Observed!$A$2:$A$485,$A129,Observed!$C$2:$C$485,$C129),"")</f>
        <v/>
      </c>
      <c r="AE129" s="24" t="str">
        <f>IF(ISNUMBER(AVERAGEIFS(Observed!AE$2:AE$485,Observed!$A$2:$A$485,$A129,Observed!$C$2:$C$485,$C129)),AVERAGEIFS(Observed!AE$2:AE$485,Observed!$A$2:$A$485,$A129,Observed!$C$2:$C$485,$C129),"")</f>
        <v/>
      </c>
      <c r="AF129" s="25" t="str">
        <f>IF(ISNUMBER(AVERAGEIFS(Observed!AF$2:AF$485,Observed!$A$2:$A$485,$A129,Observed!$C$2:$C$485,$C129)),AVERAGEIFS(Observed!AF$2:AF$485,Observed!$A$2:$A$485,$A129,Observed!$C$2:$C$485,$C129),"")</f>
        <v/>
      </c>
      <c r="AG129" s="25" t="str">
        <f>IF(ISNUMBER(AVERAGEIFS(Observed!AG$2:AG$485,Observed!$A$2:$A$485,$A129,Observed!$C$2:$C$485,$C129)),AVERAGEIFS(Observed!AG$2:AG$485,Observed!$A$2:$A$485,$A129,Observed!$C$2:$C$485,$C129),"")</f>
        <v/>
      </c>
      <c r="AH129" s="25" t="str">
        <f>IF(ISNUMBER(AVERAGEIFS(Observed!AH$2:AH$485,Observed!$A$2:$A$485,$A129,Observed!$C$2:$C$485,$C129)),AVERAGEIFS(Observed!AH$2:AH$485,Observed!$A$2:$A$485,$A129,Observed!$C$2:$C$485,$C129),"")</f>
        <v/>
      </c>
      <c r="AI129" s="24" t="str">
        <f>IF(ISNUMBER(AVERAGEIFS(Observed!AI$2:AI$485,Observed!$A$2:$A$485,$A129,Observed!$C$2:$C$485,$C129)),AVERAGEIFS(Observed!AI$2:AI$485,Observed!$A$2:$A$485,$A129,Observed!$C$2:$C$485,$C129),"")</f>
        <v/>
      </c>
      <c r="AJ129" s="25">
        <f>IF(ISNUMBER(AVERAGEIFS(Observed!AJ$2:AJ$485,Observed!$A$2:$A$485,$A129,Observed!$C$2:$C$485,$C129)),AVERAGEIFS(Observed!AJ$2:AJ$485,Observed!$A$2:$A$485,$A129,Observed!$C$2:$C$485,$C129),"")</f>
        <v>0.79233333333333322</v>
      </c>
      <c r="AK129" s="25" t="str">
        <f>IF(ISNUMBER(AVERAGEIFS(Observed!AK$2:AK$485,Observed!$A$2:$A$485,$A129,Observed!$C$2:$C$485,$C129)),AVERAGEIFS(Observed!AK$2:AK$485,Observed!$A$2:$A$485,$A129,Observed!$C$2:$C$485,$C129),"")</f>
        <v/>
      </c>
      <c r="AL129" s="25">
        <f>IF(ISNUMBER(AVERAGEIFS(Observed!AL$2:AL$485,Observed!$A$2:$A$485,$A129,Observed!$C$2:$C$485,$C129)),AVERAGEIFS(Observed!AL$2:AL$485,Observed!$A$2:$A$485,$A129,Observed!$C$2:$C$485,$C129),"")</f>
        <v>2.466666666666667E-2</v>
      </c>
      <c r="AM129" s="25">
        <f>IF(ISNUMBER(AVERAGEIFS(Observed!AM$2:AM$485,Observed!$A$2:$A$485,$A129,Observed!$C$2:$C$485,$C129)),AVERAGEIFS(Observed!AM$2:AM$485,Observed!$A$2:$A$485,$A129,Observed!$C$2:$C$485,$C129),"")</f>
        <v>0</v>
      </c>
      <c r="AN129" s="25" t="str">
        <f>IF(ISNUMBER(AVERAGEIFS(Observed!AN$2:AN$485,Observed!$A$2:$A$485,$A129,Observed!$C$2:$C$485,$C129)),AVERAGEIFS(Observed!AN$2:AN$485,Observed!$A$2:$A$485,$A129,Observed!$C$2:$C$485,$C129),"")</f>
        <v/>
      </c>
      <c r="AO129" s="25">
        <f>IF(ISNUMBER(AVERAGEIFS(Observed!AO$2:AO$485,Observed!$A$2:$A$485,$A129,Observed!$C$2:$C$485,$C129)),AVERAGEIFS(Observed!AO$2:AO$485,Observed!$A$2:$A$485,$A129,Observed!$C$2:$C$485,$C129),"")</f>
        <v>9.5666666666666664E-2</v>
      </c>
      <c r="AP129" s="25">
        <f>IF(ISNUMBER(AVERAGEIFS(Observed!AP$2:AP$485,Observed!$A$2:$A$485,$A129,Observed!$C$2:$C$485,$C129)),AVERAGEIFS(Observed!AP$2:AP$485,Observed!$A$2:$A$485,$A129,Observed!$C$2:$C$485,$C129),"")</f>
        <v>8.7000000000000008E-2</v>
      </c>
      <c r="AQ129" s="24" t="str">
        <f>IF(ISNUMBER(AVERAGEIFS(Observed!AQ$2:AQ$485,Observed!$A$2:$A$485,$A129,Observed!$C$2:$C$485,$C129)),AVERAGEIFS(Observed!AQ$2:AQ$485,Observed!$A$2:$A$485,$A129,Observed!$C$2:$C$485,$C129),"")</f>
        <v/>
      </c>
      <c r="AR129" s="25" t="str">
        <f>IF(ISNUMBER(AVERAGEIFS(Observed!AR$2:AR$485,Observed!$A$2:$A$485,$A129,Observed!$C$2:$C$485,$C129)),AVERAGEIFS(Observed!AR$2:AR$485,Observed!$A$2:$A$485,$A129,Observed!$C$2:$C$485,$C129),"")</f>
        <v/>
      </c>
      <c r="AS129" s="24" t="str">
        <f>IF(ISNUMBER(AVERAGEIFS(Observed!AS$2:AS$485,Observed!$A$2:$A$485,$A129,Observed!$C$2:$C$485,$C129)),AVERAGEIFS(Observed!AS$2:AS$485,Observed!$A$2:$A$485,$A129,Observed!$C$2:$C$485,$C129),"")</f>
        <v/>
      </c>
      <c r="AT129" s="24" t="str">
        <f>IF(ISNUMBER(AVERAGEIFS(Observed!AT$2:AT$485,Observed!$A$2:$A$485,$A129,Observed!$C$2:$C$485,$C129)),AVERAGEIFS(Observed!AT$2:AT$485,Observed!$A$2:$A$485,$A129,Observed!$C$2:$C$485,$C129),"")</f>
        <v/>
      </c>
      <c r="AU129" s="2">
        <f>COUNTIFS(Observed!$A$2:$A$485,$A129,Observed!$C$2:$C$485,$C129)</f>
        <v>3</v>
      </c>
      <c r="AV129" s="2">
        <f>COUNT(M129:AT129)</f>
        <v>8</v>
      </c>
    </row>
    <row r="130" spans="1:48" x14ac:dyDescent="0.25">
      <c r="A130" s="4" t="s">
        <v>117</v>
      </c>
      <c r="B130" t="s">
        <v>90</v>
      </c>
      <c r="C130" s="3">
        <v>41781</v>
      </c>
      <c r="D130">
        <v>1</v>
      </c>
      <c r="F130" t="s">
        <v>92</v>
      </c>
      <c r="G130" t="s">
        <v>96</v>
      </c>
      <c r="H130" s="2">
        <v>2014</v>
      </c>
      <c r="I130" s="2" t="s">
        <v>91</v>
      </c>
      <c r="J130">
        <v>1</v>
      </c>
      <c r="K130" s="2" t="s">
        <v>21</v>
      </c>
      <c r="L130" s="23">
        <f>IF(ISNUMBER(AVERAGEIFS(Observed!L$2:L$485,Observed!$A$2:$A$485,$A130,Observed!$C$2:$C$485,$C130)),AVERAGEIFS(Observed!L$2:L$485,Observed!$A$2:$A$485,$A130,Observed!$C$2:$C$485,$C130),"")</f>
        <v>5729.1284138587171</v>
      </c>
      <c r="M130" s="24" t="str">
        <f>IF(ISNUMBER(AVERAGEIFS(Observed!M$2:M$485,Observed!$A$2:$A$485,$A130,Observed!$C$2:$C$485,$C130)),AVERAGEIFS(Observed!M$2:M$485,Observed!$A$2:$A$485,$A130,Observed!$C$2:$C$485,$C130),"")</f>
        <v/>
      </c>
      <c r="N130" s="24">
        <f>IF(ISNUMBER(AVERAGEIFS(Observed!N$2:N$485,Observed!$A$2:$A$485,$A130,Observed!$C$2:$C$485,$C130)),AVERAGEIFS(Observed!N$2:N$485,Observed!$A$2:$A$485,$A130,Observed!$C$2:$C$485,$C130),"")</f>
        <v>572.9133333333333</v>
      </c>
      <c r="O130" s="24">
        <f>IF(ISNUMBER(AVERAGEIFS(Observed!O$2:O$485,Observed!$A$2:$A$485,$A130,Observed!$C$2:$C$485,$C130)),AVERAGEIFS(Observed!O$2:O$485,Observed!$A$2:$A$485,$A130,Observed!$C$2:$C$485,$C130),"")</f>
        <v>572.9133333333333</v>
      </c>
      <c r="P130" s="24">
        <f>IF(ISNUMBER(AVERAGEIFS(Observed!P$2:P$485,Observed!$A$2:$A$485,$A130,Observed!$C$2:$C$485,$C130)),AVERAGEIFS(Observed!P$2:P$485,Observed!$A$2:$A$485,$A130,Observed!$C$2:$C$485,$C130),"")</f>
        <v>572.9133333333333</v>
      </c>
      <c r="Q130" s="25" t="str">
        <f>IF(ISNUMBER(AVERAGEIFS(Observed!Q$2:Q$485,Observed!$A$2:$A$485,$A130,Observed!$C$2:$C$485,$C130)),AVERAGEIFS(Observed!Q$2:Q$485,Observed!$A$2:$A$485,$A130,Observed!$C$2:$C$485,$C130),"")</f>
        <v/>
      </c>
      <c r="R130" s="25" t="str">
        <f>IF(ISNUMBER(AVERAGEIFS(Observed!R$2:R$485,Observed!$A$2:$A$485,$A130,Observed!$C$2:$C$485,$C130)),AVERAGEIFS(Observed!R$2:R$485,Observed!$A$2:$A$485,$A130,Observed!$C$2:$C$485,$C130),"")</f>
        <v/>
      </c>
      <c r="S130" s="25" t="str">
        <f>IF(ISNUMBER(AVERAGEIFS(Observed!S$2:S$485,Observed!$A$2:$A$485,$A130,Observed!$C$2:$C$485,$C130)),AVERAGEIFS(Observed!S$2:S$485,Observed!$A$2:$A$485,$A130,Observed!$C$2:$C$485,$C130),"")</f>
        <v/>
      </c>
      <c r="T130" s="24" t="str">
        <f>IF(ISNUMBER(AVERAGEIFS(Observed!T$2:T$485,Observed!$A$2:$A$485,$A130,Observed!$C$2:$C$485,$C130)),AVERAGEIFS(Observed!T$2:T$485,Observed!$A$2:$A$485,$A130,Observed!$C$2:$C$485,$C130),"")</f>
        <v/>
      </c>
      <c r="U130" s="26" t="str">
        <f>IF(ISNUMBER(AVERAGEIFS(Observed!U$2:U$485,Observed!$A$2:$A$485,$A130,Observed!$C$2:$C$485,$C130)),AVERAGEIFS(Observed!U$2:U$485,Observed!$A$2:$A$485,$A130,Observed!$C$2:$C$485,$C130),"")</f>
        <v/>
      </c>
      <c r="V130" s="26" t="str">
        <f>IF(ISNUMBER(AVERAGEIFS(Observed!V$2:V$485,Observed!$A$2:$A$485,$A130,Observed!$C$2:$C$485,$C130)),AVERAGEIFS(Observed!V$2:V$485,Observed!$A$2:$A$485,$A130,Observed!$C$2:$C$485,$C130),"")</f>
        <v/>
      </c>
      <c r="W130" s="24" t="str">
        <f>IF(ISNUMBER(AVERAGEIFS(Observed!W$2:W$485,Observed!$A$2:$A$485,$A130,Observed!$C$2:$C$485,$C130)),AVERAGEIFS(Observed!W$2:W$485,Observed!$A$2:$A$485,$A130,Observed!$C$2:$C$485,$C130),"")</f>
        <v/>
      </c>
      <c r="X130" s="24" t="str">
        <f>IF(ISNUMBER(AVERAGEIFS(Observed!X$2:X$485,Observed!$A$2:$A$485,$A130,Observed!$C$2:$C$485,$C130)),AVERAGEIFS(Observed!X$2:X$485,Observed!$A$2:$A$485,$A130,Observed!$C$2:$C$485,$C130),"")</f>
        <v/>
      </c>
      <c r="Y130" s="24" t="str">
        <f>IF(ISNUMBER(AVERAGEIFS(Observed!Y$2:Y$485,Observed!$A$2:$A$485,$A130,Observed!$C$2:$C$485,$C130)),AVERAGEIFS(Observed!Y$2:Y$485,Observed!$A$2:$A$485,$A130,Observed!$C$2:$C$485,$C130),"")</f>
        <v/>
      </c>
      <c r="Z130" s="24" t="str">
        <f>IF(ISNUMBER(AVERAGEIFS(Observed!Z$2:Z$485,Observed!$A$2:$A$485,$A130,Observed!$C$2:$C$485,$C130)),AVERAGEIFS(Observed!Z$2:Z$485,Observed!$A$2:$A$485,$A130,Observed!$C$2:$C$485,$C130),"")</f>
        <v/>
      </c>
      <c r="AA130" s="24" t="str">
        <f>IF(ISNUMBER(AVERAGEIFS(Observed!AA$2:AA$485,Observed!$A$2:$A$485,$A130,Observed!$C$2:$C$485,$C130)),AVERAGEIFS(Observed!AA$2:AA$485,Observed!$A$2:$A$485,$A130,Observed!$C$2:$C$485,$C130),"")</f>
        <v/>
      </c>
      <c r="AB130" s="24" t="str">
        <f>IF(ISNUMBER(AVERAGEIFS(Observed!AB$2:AB$485,Observed!$A$2:$A$485,$A130,Observed!$C$2:$C$485,$C130)),AVERAGEIFS(Observed!AB$2:AB$485,Observed!$A$2:$A$485,$A130,Observed!$C$2:$C$485,$C130),"")</f>
        <v/>
      </c>
      <c r="AC130" s="24" t="str">
        <f>IF(ISNUMBER(AVERAGEIFS(Observed!AC$2:AC$485,Observed!$A$2:$A$485,$A130,Observed!$C$2:$C$485,$C130)),AVERAGEIFS(Observed!AC$2:AC$485,Observed!$A$2:$A$485,$A130,Observed!$C$2:$C$485,$C130),"")</f>
        <v/>
      </c>
      <c r="AD130" s="24" t="str">
        <f>IF(ISNUMBER(AVERAGEIFS(Observed!AD$2:AD$485,Observed!$A$2:$A$485,$A130,Observed!$C$2:$C$485,$C130)),AVERAGEIFS(Observed!AD$2:AD$485,Observed!$A$2:$A$485,$A130,Observed!$C$2:$C$485,$C130),"")</f>
        <v/>
      </c>
      <c r="AE130" s="24" t="str">
        <f>IF(ISNUMBER(AVERAGEIFS(Observed!AE$2:AE$485,Observed!$A$2:$A$485,$A130,Observed!$C$2:$C$485,$C130)),AVERAGEIFS(Observed!AE$2:AE$485,Observed!$A$2:$A$485,$A130,Observed!$C$2:$C$485,$C130),"")</f>
        <v/>
      </c>
      <c r="AF130" s="25" t="str">
        <f>IF(ISNUMBER(AVERAGEIFS(Observed!AF$2:AF$485,Observed!$A$2:$A$485,$A130,Observed!$C$2:$C$485,$C130)),AVERAGEIFS(Observed!AF$2:AF$485,Observed!$A$2:$A$485,$A130,Observed!$C$2:$C$485,$C130),"")</f>
        <v/>
      </c>
      <c r="AG130" s="25" t="str">
        <f>IF(ISNUMBER(AVERAGEIFS(Observed!AG$2:AG$485,Observed!$A$2:$A$485,$A130,Observed!$C$2:$C$485,$C130)),AVERAGEIFS(Observed!AG$2:AG$485,Observed!$A$2:$A$485,$A130,Observed!$C$2:$C$485,$C130),"")</f>
        <v/>
      </c>
      <c r="AH130" s="25" t="str">
        <f>IF(ISNUMBER(AVERAGEIFS(Observed!AH$2:AH$485,Observed!$A$2:$A$485,$A130,Observed!$C$2:$C$485,$C130)),AVERAGEIFS(Observed!AH$2:AH$485,Observed!$A$2:$A$485,$A130,Observed!$C$2:$C$485,$C130),"")</f>
        <v/>
      </c>
      <c r="AI130" s="24" t="str">
        <f>IF(ISNUMBER(AVERAGEIFS(Observed!AI$2:AI$485,Observed!$A$2:$A$485,$A130,Observed!$C$2:$C$485,$C130)),AVERAGEIFS(Observed!AI$2:AI$485,Observed!$A$2:$A$485,$A130,Observed!$C$2:$C$485,$C130),"")</f>
        <v/>
      </c>
      <c r="AJ130" s="25">
        <f>IF(ISNUMBER(AVERAGEIFS(Observed!AJ$2:AJ$485,Observed!$A$2:$A$485,$A130,Observed!$C$2:$C$485,$C130)),AVERAGEIFS(Observed!AJ$2:AJ$485,Observed!$A$2:$A$485,$A130,Observed!$C$2:$C$485,$C130),"")</f>
        <v>0.19733333333333336</v>
      </c>
      <c r="AK130" s="25" t="str">
        <f>IF(ISNUMBER(AVERAGEIFS(Observed!AK$2:AK$485,Observed!$A$2:$A$485,$A130,Observed!$C$2:$C$485,$C130)),AVERAGEIFS(Observed!AK$2:AK$485,Observed!$A$2:$A$485,$A130,Observed!$C$2:$C$485,$C130),"")</f>
        <v/>
      </c>
      <c r="AL130" s="25">
        <f>IF(ISNUMBER(AVERAGEIFS(Observed!AL$2:AL$485,Observed!$A$2:$A$485,$A130,Observed!$C$2:$C$485,$C130)),AVERAGEIFS(Observed!AL$2:AL$485,Observed!$A$2:$A$485,$A130,Observed!$C$2:$C$485,$C130),"")</f>
        <v>0</v>
      </c>
      <c r="AM130" s="25">
        <f>IF(ISNUMBER(AVERAGEIFS(Observed!AM$2:AM$485,Observed!$A$2:$A$485,$A130,Observed!$C$2:$C$485,$C130)),AVERAGEIFS(Observed!AM$2:AM$485,Observed!$A$2:$A$485,$A130,Observed!$C$2:$C$485,$C130),"")</f>
        <v>0.21333333333333329</v>
      </c>
      <c r="AN130" s="25" t="str">
        <f>IF(ISNUMBER(AVERAGEIFS(Observed!AN$2:AN$485,Observed!$A$2:$A$485,$A130,Observed!$C$2:$C$485,$C130)),AVERAGEIFS(Observed!AN$2:AN$485,Observed!$A$2:$A$485,$A130,Observed!$C$2:$C$485,$C130),"")</f>
        <v/>
      </c>
      <c r="AO130" s="25">
        <f>IF(ISNUMBER(AVERAGEIFS(Observed!AO$2:AO$485,Observed!$A$2:$A$485,$A130,Observed!$C$2:$C$485,$C130)),AVERAGEIFS(Observed!AO$2:AO$485,Observed!$A$2:$A$485,$A130,Observed!$C$2:$C$485,$C130),"")</f>
        <v>0.58499999999999996</v>
      </c>
      <c r="AP130" s="25">
        <f>IF(ISNUMBER(AVERAGEIFS(Observed!AP$2:AP$485,Observed!$A$2:$A$485,$A130,Observed!$C$2:$C$485,$C130)),AVERAGEIFS(Observed!AP$2:AP$485,Observed!$A$2:$A$485,$A130,Observed!$C$2:$C$485,$C130),"")</f>
        <v>4.6666666666666671E-3</v>
      </c>
      <c r="AQ130" s="24" t="str">
        <f>IF(ISNUMBER(AVERAGEIFS(Observed!AQ$2:AQ$485,Observed!$A$2:$A$485,$A130,Observed!$C$2:$C$485,$C130)),AVERAGEIFS(Observed!AQ$2:AQ$485,Observed!$A$2:$A$485,$A130,Observed!$C$2:$C$485,$C130),"")</f>
        <v/>
      </c>
      <c r="AR130" s="25" t="str">
        <f>IF(ISNUMBER(AVERAGEIFS(Observed!AR$2:AR$485,Observed!$A$2:$A$485,$A130,Observed!$C$2:$C$485,$C130)),AVERAGEIFS(Observed!AR$2:AR$485,Observed!$A$2:$A$485,$A130,Observed!$C$2:$C$485,$C130),"")</f>
        <v/>
      </c>
      <c r="AS130" s="24" t="str">
        <f>IF(ISNUMBER(AVERAGEIFS(Observed!AS$2:AS$485,Observed!$A$2:$A$485,$A130,Observed!$C$2:$C$485,$C130)),AVERAGEIFS(Observed!AS$2:AS$485,Observed!$A$2:$A$485,$A130,Observed!$C$2:$C$485,$C130),"")</f>
        <v/>
      </c>
      <c r="AT130" s="24" t="str">
        <f>IF(ISNUMBER(AVERAGEIFS(Observed!AT$2:AT$485,Observed!$A$2:$A$485,$A130,Observed!$C$2:$C$485,$C130)),AVERAGEIFS(Observed!AT$2:AT$485,Observed!$A$2:$A$485,$A130,Observed!$C$2:$C$485,$C130),"")</f>
        <v/>
      </c>
      <c r="AU130" s="2">
        <f>COUNTIFS(Observed!$A$2:$A$485,$A130,Observed!$C$2:$C$485,$C130)</f>
        <v>3</v>
      </c>
      <c r="AV130" s="2">
        <f>COUNT(M130:AT130)</f>
        <v>8</v>
      </c>
    </row>
    <row r="131" spans="1:48" x14ac:dyDescent="0.25">
      <c r="A131" s="4" t="s">
        <v>117</v>
      </c>
      <c r="B131" t="s">
        <v>90</v>
      </c>
      <c r="C131" s="3">
        <v>41822</v>
      </c>
      <c r="D131">
        <v>1</v>
      </c>
      <c r="F131" t="s">
        <v>92</v>
      </c>
      <c r="G131" t="s">
        <v>96</v>
      </c>
      <c r="H131" s="2">
        <v>2014</v>
      </c>
      <c r="I131" s="2" t="s">
        <v>91</v>
      </c>
      <c r="J131">
        <v>1</v>
      </c>
      <c r="K131" s="2" t="s">
        <v>21</v>
      </c>
      <c r="L131" s="23">
        <f>IF(ISNUMBER(AVERAGEIFS(Observed!L$2:L$485,Observed!$A$2:$A$485,$A131,Observed!$C$2:$C$485,$C131)),AVERAGEIFS(Observed!L$2:L$485,Observed!$A$2:$A$485,$A131,Observed!$C$2:$C$485,$C131),"")</f>
        <v>4647.8781809679413</v>
      </c>
      <c r="M131" s="24" t="str">
        <f>IF(ISNUMBER(AVERAGEIFS(Observed!M$2:M$485,Observed!$A$2:$A$485,$A131,Observed!$C$2:$C$485,$C131)),AVERAGEIFS(Observed!M$2:M$485,Observed!$A$2:$A$485,$A131,Observed!$C$2:$C$485,$C131),"")</f>
        <v/>
      </c>
      <c r="N131" s="24">
        <f>IF(ISNUMBER(AVERAGEIFS(Observed!N$2:N$485,Observed!$A$2:$A$485,$A131,Observed!$C$2:$C$485,$C131)),AVERAGEIFS(Observed!N$2:N$485,Observed!$A$2:$A$485,$A131,Observed!$C$2:$C$485,$C131),"")</f>
        <v>464.78999999999996</v>
      </c>
      <c r="O131" s="24">
        <f>IF(ISNUMBER(AVERAGEIFS(Observed!O$2:O$485,Observed!$A$2:$A$485,$A131,Observed!$C$2:$C$485,$C131)),AVERAGEIFS(Observed!O$2:O$485,Observed!$A$2:$A$485,$A131,Observed!$C$2:$C$485,$C131),"")</f>
        <v>464.78999999999996</v>
      </c>
      <c r="P131" s="24">
        <f>IF(ISNUMBER(AVERAGEIFS(Observed!P$2:P$485,Observed!$A$2:$A$485,$A131,Observed!$C$2:$C$485,$C131)),AVERAGEIFS(Observed!P$2:P$485,Observed!$A$2:$A$485,$A131,Observed!$C$2:$C$485,$C131),"")</f>
        <v>1037.7033333333331</v>
      </c>
      <c r="Q131" s="25" t="str">
        <f>IF(ISNUMBER(AVERAGEIFS(Observed!Q$2:Q$485,Observed!$A$2:$A$485,$A131,Observed!$C$2:$C$485,$C131)),AVERAGEIFS(Observed!Q$2:Q$485,Observed!$A$2:$A$485,$A131,Observed!$C$2:$C$485,$C131),"")</f>
        <v/>
      </c>
      <c r="R131" s="25" t="str">
        <f>IF(ISNUMBER(AVERAGEIFS(Observed!R$2:R$485,Observed!$A$2:$A$485,$A131,Observed!$C$2:$C$485,$C131)),AVERAGEIFS(Observed!R$2:R$485,Observed!$A$2:$A$485,$A131,Observed!$C$2:$C$485,$C131),"")</f>
        <v/>
      </c>
      <c r="S131" s="25" t="str">
        <f>IF(ISNUMBER(AVERAGEIFS(Observed!S$2:S$485,Observed!$A$2:$A$485,$A131,Observed!$C$2:$C$485,$C131)),AVERAGEIFS(Observed!S$2:S$485,Observed!$A$2:$A$485,$A131,Observed!$C$2:$C$485,$C131),"")</f>
        <v/>
      </c>
      <c r="T131" s="24" t="str">
        <f>IF(ISNUMBER(AVERAGEIFS(Observed!T$2:T$485,Observed!$A$2:$A$485,$A131,Observed!$C$2:$C$485,$C131)),AVERAGEIFS(Observed!T$2:T$485,Observed!$A$2:$A$485,$A131,Observed!$C$2:$C$485,$C131),"")</f>
        <v/>
      </c>
      <c r="U131" s="26" t="str">
        <f>IF(ISNUMBER(AVERAGEIFS(Observed!U$2:U$485,Observed!$A$2:$A$485,$A131,Observed!$C$2:$C$485,$C131)),AVERAGEIFS(Observed!U$2:U$485,Observed!$A$2:$A$485,$A131,Observed!$C$2:$C$485,$C131),"")</f>
        <v/>
      </c>
      <c r="V131" s="26" t="str">
        <f>IF(ISNUMBER(AVERAGEIFS(Observed!V$2:V$485,Observed!$A$2:$A$485,$A131,Observed!$C$2:$C$485,$C131)),AVERAGEIFS(Observed!V$2:V$485,Observed!$A$2:$A$485,$A131,Observed!$C$2:$C$485,$C131),"")</f>
        <v/>
      </c>
      <c r="W131" s="24" t="str">
        <f>IF(ISNUMBER(AVERAGEIFS(Observed!W$2:W$485,Observed!$A$2:$A$485,$A131,Observed!$C$2:$C$485,$C131)),AVERAGEIFS(Observed!W$2:W$485,Observed!$A$2:$A$485,$A131,Observed!$C$2:$C$485,$C131),"")</f>
        <v/>
      </c>
      <c r="X131" s="24" t="str">
        <f>IF(ISNUMBER(AVERAGEIFS(Observed!X$2:X$485,Observed!$A$2:$A$485,$A131,Observed!$C$2:$C$485,$C131)),AVERAGEIFS(Observed!X$2:X$485,Observed!$A$2:$A$485,$A131,Observed!$C$2:$C$485,$C131),"")</f>
        <v/>
      </c>
      <c r="Y131" s="24" t="str">
        <f>IF(ISNUMBER(AVERAGEIFS(Observed!Y$2:Y$485,Observed!$A$2:$A$485,$A131,Observed!$C$2:$C$485,$C131)),AVERAGEIFS(Observed!Y$2:Y$485,Observed!$A$2:$A$485,$A131,Observed!$C$2:$C$485,$C131),"")</f>
        <v/>
      </c>
      <c r="Z131" s="24" t="str">
        <f>IF(ISNUMBER(AVERAGEIFS(Observed!Z$2:Z$485,Observed!$A$2:$A$485,$A131,Observed!$C$2:$C$485,$C131)),AVERAGEIFS(Observed!Z$2:Z$485,Observed!$A$2:$A$485,$A131,Observed!$C$2:$C$485,$C131),"")</f>
        <v/>
      </c>
      <c r="AA131" s="24" t="str">
        <f>IF(ISNUMBER(AVERAGEIFS(Observed!AA$2:AA$485,Observed!$A$2:$A$485,$A131,Observed!$C$2:$C$485,$C131)),AVERAGEIFS(Observed!AA$2:AA$485,Observed!$A$2:$A$485,$A131,Observed!$C$2:$C$485,$C131),"")</f>
        <v/>
      </c>
      <c r="AB131" s="24" t="str">
        <f>IF(ISNUMBER(AVERAGEIFS(Observed!AB$2:AB$485,Observed!$A$2:$A$485,$A131,Observed!$C$2:$C$485,$C131)),AVERAGEIFS(Observed!AB$2:AB$485,Observed!$A$2:$A$485,$A131,Observed!$C$2:$C$485,$C131),"")</f>
        <v/>
      </c>
      <c r="AC131" s="24" t="str">
        <f>IF(ISNUMBER(AVERAGEIFS(Observed!AC$2:AC$485,Observed!$A$2:$A$485,$A131,Observed!$C$2:$C$485,$C131)),AVERAGEIFS(Observed!AC$2:AC$485,Observed!$A$2:$A$485,$A131,Observed!$C$2:$C$485,$C131),"")</f>
        <v/>
      </c>
      <c r="AD131" s="24" t="str">
        <f>IF(ISNUMBER(AVERAGEIFS(Observed!AD$2:AD$485,Observed!$A$2:$A$485,$A131,Observed!$C$2:$C$485,$C131)),AVERAGEIFS(Observed!AD$2:AD$485,Observed!$A$2:$A$485,$A131,Observed!$C$2:$C$485,$C131),"")</f>
        <v/>
      </c>
      <c r="AE131" s="24" t="str">
        <f>IF(ISNUMBER(AVERAGEIFS(Observed!AE$2:AE$485,Observed!$A$2:$A$485,$A131,Observed!$C$2:$C$485,$C131)),AVERAGEIFS(Observed!AE$2:AE$485,Observed!$A$2:$A$485,$A131,Observed!$C$2:$C$485,$C131),"")</f>
        <v/>
      </c>
      <c r="AF131" s="25" t="str">
        <f>IF(ISNUMBER(AVERAGEIFS(Observed!AF$2:AF$485,Observed!$A$2:$A$485,$A131,Observed!$C$2:$C$485,$C131)),AVERAGEIFS(Observed!AF$2:AF$485,Observed!$A$2:$A$485,$A131,Observed!$C$2:$C$485,$C131),"")</f>
        <v/>
      </c>
      <c r="AG131" s="25" t="str">
        <f>IF(ISNUMBER(AVERAGEIFS(Observed!AG$2:AG$485,Observed!$A$2:$A$485,$A131,Observed!$C$2:$C$485,$C131)),AVERAGEIFS(Observed!AG$2:AG$485,Observed!$A$2:$A$485,$A131,Observed!$C$2:$C$485,$C131),"")</f>
        <v/>
      </c>
      <c r="AH131" s="25" t="str">
        <f>IF(ISNUMBER(AVERAGEIFS(Observed!AH$2:AH$485,Observed!$A$2:$A$485,$A131,Observed!$C$2:$C$485,$C131)),AVERAGEIFS(Observed!AH$2:AH$485,Observed!$A$2:$A$485,$A131,Observed!$C$2:$C$485,$C131),"")</f>
        <v/>
      </c>
      <c r="AI131" s="24" t="str">
        <f>IF(ISNUMBER(AVERAGEIFS(Observed!AI$2:AI$485,Observed!$A$2:$A$485,$A131,Observed!$C$2:$C$485,$C131)),AVERAGEIFS(Observed!AI$2:AI$485,Observed!$A$2:$A$485,$A131,Observed!$C$2:$C$485,$C131),"")</f>
        <v/>
      </c>
      <c r="AJ131" s="25">
        <f>IF(ISNUMBER(AVERAGEIFS(Observed!AJ$2:AJ$485,Observed!$A$2:$A$485,$A131,Observed!$C$2:$C$485,$C131)),AVERAGEIFS(Observed!AJ$2:AJ$485,Observed!$A$2:$A$485,$A131,Observed!$C$2:$C$485,$C131),"")</f>
        <v>7.6666666666666661E-2</v>
      </c>
      <c r="AK131" s="25" t="str">
        <f>IF(ISNUMBER(AVERAGEIFS(Observed!AK$2:AK$485,Observed!$A$2:$A$485,$A131,Observed!$C$2:$C$485,$C131)),AVERAGEIFS(Observed!AK$2:AK$485,Observed!$A$2:$A$485,$A131,Observed!$C$2:$C$485,$C131),"")</f>
        <v/>
      </c>
      <c r="AL131" s="25">
        <f>IF(ISNUMBER(AVERAGEIFS(Observed!AL$2:AL$485,Observed!$A$2:$A$485,$A131,Observed!$C$2:$C$485,$C131)),AVERAGEIFS(Observed!AL$2:AL$485,Observed!$A$2:$A$485,$A131,Observed!$C$2:$C$485,$C131),"")</f>
        <v>0</v>
      </c>
      <c r="AM131" s="25">
        <f>IF(ISNUMBER(AVERAGEIFS(Observed!AM$2:AM$485,Observed!$A$2:$A$485,$A131,Observed!$C$2:$C$485,$C131)),AVERAGEIFS(Observed!AM$2:AM$485,Observed!$A$2:$A$485,$A131,Observed!$C$2:$C$485,$C131),"")</f>
        <v>0.29666666666666669</v>
      </c>
      <c r="AN131" s="25" t="str">
        <f>IF(ISNUMBER(AVERAGEIFS(Observed!AN$2:AN$485,Observed!$A$2:$A$485,$A131,Observed!$C$2:$C$485,$C131)),AVERAGEIFS(Observed!AN$2:AN$485,Observed!$A$2:$A$485,$A131,Observed!$C$2:$C$485,$C131),"")</f>
        <v/>
      </c>
      <c r="AO131" s="25">
        <f>IF(ISNUMBER(AVERAGEIFS(Observed!AO$2:AO$485,Observed!$A$2:$A$485,$A131,Observed!$C$2:$C$485,$C131)),AVERAGEIFS(Observed!AO$2:AO$485,Observed!$A$2:$A$485,$A131,Observed!$C$2:$C$485,$C131),"")</f>
        <v>0.61399999999999999</v>
      </c>
      <c r="AP131" s="25">
        <f>IF(ISNUMBER(AVERAGEIFS(Observed!AP$2:AP$485,Observed!$A$2:$A$485,$A131,Observed!$C$2:$C$485,$C131)),AVERAGEIFS(Observed!AP$2:AP$485,Observed!$A$2:$A$485,$A131,Observed!$C$2:$C$485,$C131),"")</f>
        <v>1.2333333333333333E-2</v>
      </c>
      <c r="AQ131" s="24" t="str">
        <f>IF(ISNUMBER(AVERAGEIFS(Observed!AQ$2:AQ$485,Observed!$A$2:$A$485,$A131,Observed!$C$2:$C$485,$C131)),AVERAGEIFS(Observed!AQ$2:AQ$485,Observed!$A$2:$A$485,$A131,Observed!$C$2:$C$485,$C131),"")</f>
        <v/>
      </c>
      <c r="AR131" s="25" t="str">
        <f>IF(ISNUMBER(AVERAGEIFS(Observed!AR$2:AR$485,Observed!$A$2:$A$485,$A131,Observed!$C$2:$C$485,$C131)),AVERAGEIFS(Observed!AR$2:AR$485,Observed!$A$2:$A$485,$A131,Observed!$C$2:$C$485,$C131),"")</f>
        <v/>
      </c>
      <c r="AS131" s="24" t="str">
        <f>IF(ISNUMBER(AVERAGEIFS(Observed!AS$2:AS$485,Observed!$A$2:$A$485,$A131,Observed!$C$2:$C$485,$C131)),AVERAGEIFS(Observed!AS$2:AS$485,Observed!$A$2:$A$485,$A131,Observed!$C$2:$C$485,$C131),"")</f>
        <v/>
      </c>
      <c r="AT131" s="24" t="str">
        <f>IF(ISNUMBER(AVERAGEIFS(Observed!AT$2:AT$485,Observed!$A$2:$A$485,$A131,Observed!$C$2:$C$485,$C131)),AVERAGEIFS(Observed!AT$2:AT$485,Observed!$A$2:$A$485,$A131,Observed!$C$2:$C$485,$C131),"")</f>
        <v/>
      </c>
      <c r="AU131" s="2">
        <f>COUNTIFS(Observed!$A$2:$A$485,$A131,Observed!$C$2:$C$485,$C131)</f>
        <v>3</v>
      </c>
      <c r="AV131" s="2">
        <f>COUNT(M131:AT131)</f>
        <v>8</v>
      </c>
    </row>
    <row r="132" spans="1:48" x14ac:dyDescent="0.25">
      <c r="A132" s="4" t="s">
        <v>117</v>
      </c>
      <c r="B132" t="s">
        <v>90</v>
      </c>
      <c r="C132" s="3">
        <v>41871</v>
      </c>
      <c r="D132">
        <v>1</v>
      </c>
      <c r="F132" t="s">
        <v>92</v>
      </c>
      <c r="G132" t="s">
        <v>96</v>
      </c>
      <c r="H132" s="2">
        <v>2014</v>
      </c>
      <c r="I132" s="2" t="s">
        <v>91</v>
      </c>
      <c r="J132">
        <v>1</v>
      </c>
      <c r="K132" s="2" t="s">
        <v>21</v>
      </c>
      <c r="L132" s="23">
        <f>IF(ISNUMBER(AVERAGEIFS(Observed!L$2:L$485,Observed!$A$2:$A$485,$A132,Observed!$C$2:$C$485,$C132)),AVERAGEIFS(Observed!L$2:L$485,Observed!$A$2:$A$485,$A132,Observed!$C$2:$C$485,$C132),"")</f>
        <v>4299.9286442212697</v>
      </c>
      <c r="M132" s="24" t="str">
        <f>IF(ISNUMBER(AVERAGEIFS(Observed!M$2:M$485,Observed!$A$2:$A$485,$A132,Observed!$C$2:$C$485,$C132)),AVERAGEIFS(Observed!M$2:M$485,Observed!$A$2:$A$485,$A132,Observed!$C$2:$C$485,$C132),"")</f>
        <v/>
      </c>
      <c r="N132" s="24">
        <f>IF(ISNUMBER(AVERAGEIFS(Observed!N$2:N$485,Observed!$A$2:$A$485,$A132,Observed!$C$2:$C$485,$C132)),AVERAGEIFS(Observed!N$2:N$485,Observed!$A$2:$A$485,$A132,Observed!$C$2:$C$485,$C132),"")</f>
        <v>429.99333333333334</v>
      </c>
      <c r="O132" s="24">
        <f>IF(ISNUMBER(AVERAGEIFS(Observed!O$2:O$485,Observed!$A$2:$A$485,$A132,Observed!$C$2:$C$485,$C132)),AVERAGEIFS(Observed!O$2:O$485,Observed!$A$2:$A$485,$A132,Observed!$C$2:$C$485,$C132),"")</f>
        <v>429.99333333333334</v>
      </c>
      <c r="P132" s="24">
        <f>IF(ISNUMBER(AVERAGEIFS(Observed!P$2:P$485,Observed!$A$2:$A$485,$A132,Observed!$C$2:$C$485,$C132)),AVERAGEIFS(Observed!P$2:P$485,Observed!$A$2:$A$485,$A132,Observed!$C$2:$C$485,$C132),"")</f>
        <v>1467.6966666666667</v>
      </c>
      <c r="Q132" s="25" t="str">
        <f>IF(ISNUMBER(AVERAGEIFS(Observed!Q$2:Q$485,Observed!$A$2:$A$485,$A132,Observed!$C$2:$C$485,$C132)),AVERAGEIFS(Observed!Q$2:Q$485,Observed!$A$2:$A$485,$A132,Observed!$C$2:$C$485,$C132),"")</f>
        <v/>
      </c>
      <c r="R132" s="25" t="str">
        <f>IF(ISNUMBER(AVERAGEIFS(Observed!R$2:R$485,Observed!$A$2:$A$485,$A132,Observed!$C$2:$C$485,$C132)),AVERAGEIFS(Observed!R$2:R$485,Observed!$A$2:$A$485,$A132,Observed!$C$2:$C$485,$C132),"")</f>
        <v/>
      </c>
      <c r="S132" s="25" t="str">
        <f>IF(ISNUMBER(AVERAGEIFS(Observed!S$2:S$485,Observed!$A$2:$A$485,$A132,Observed!$C$2:$C$485,$C132)),AVERAGEIFS(Observed!S$2:S$485,Observed!$A$2:$A$485,$A132,Observed!$C$2:$C$485,$C132),"")</f>
        <v/>
      </c>
      <c r="T132" s="24" t="str">
        <f>IF(ISNUMBER(AVERAGEIFS(Observed!T$2:T$485,Observed!$A$2:$A$485,$A132,Observed!$C$2:$C$485,$C132)),AVERAGEIFS(Observed!T$2:T$485,Observed!$A$2:$A$485,$A132,Observed!$C$2:$C$485,$C132),"")</f>
        <v/>
      </c>
      <c r="U132" s="26" t="str">
        <f>IF(ISNUMBER(AVERAGEIFS(Observed!U$2:U$485,Observed!$A$2:$A$485,$A132,Observed!$C$2:$C$485,$C132)),AVERAGEIFS(Observed!U$2:U$485,Observed!$A$2:$A$485,$A132,Observed!$C$2:$C$485,$C132),"")</f>
        <v/>
      </c>
      <c r="V132" s="26" t="str">
        <f>IF(ISNUMBER(AVERAGEIFS(Observed!V$2:V$485,Observed!$A$2:$A$485,$A132,Observed!$C$2:$C$485,$C132)),AVERAGEIFS(Observed!V$2:V$485,Observed!$A$2:$A$485,$A132,Observed!$C$2:$C$485,$C132),"")</f>
        <v/>
      </c>
      <c r="W132" s="24" t="str">
        <f>IF(ISNUMBER(AVERAGEIFS(Observed!W$2:W$485,Observed!$A$2:$A$485,$A132,Observed!$C$2:$C$485,$C132)),AVERAGEIFS(Observed!W$2:W$485,Observed!$A$2:$A$485,$A132,Observed!$C$2:$C$485,$C132),"")</f>
        <v/>
      </c>
      <c r="X132" s="24" t="str">
        <f>IF(ISNUMBER(AVERAGEIFS(Observed!X$2:X$485,Observed!$A$2:$A$485,$A132,Observed!$C$2:$C$485,$C132)),AVERAGEIFS(Observed!X$2:X$485,Observed!$A$2:$A$485,$A132,Observed!$C$2:$C$485,$C132),"")</f>
        <v/>
      </c>
      <c r="Y132" s="24" t="str">
        <f>IF(ISNUMBER(AVERAGEIFS(Observed!Y$2:Y$485,Observed!$A$2:$A$485,$A132,Observed!$C$2:$C$485,$C132)),AVERAGEIFS(Observed!Y$2:Y$485,Observed!$A$2:$A$485,$A132,Observed!$C$2:$C$485,$C132),"")</f>
        <v/>
      </c>
      <c r="Z132" s="24" t="str">
        <f>IF(ISNUMBER(AVERAGEIFS(Observed!Z$2:Z$485,Observed!$A$2:$A$485,$A132,Observed!$C$2:$C$485,$C132)),AVERAGEIFS(Observed!Z$2:Z$485,Observed!$A$2:$A$485,$A132,Observed!$C$2:$C$485,$C132),"")</f>
        <v/>
      </c>
      <c r="AA132" s="24" t="str">
        <f>IF(ISNUMBER(AVERAGEIFS(Observed!AA$2:AA$485,Observed!$A$2:$A$485,$A132,Observed!$C$2:$C$485,$C132)),AVERAGEIFS(Observed!AA$2:AA$485,Observed!$A$2:$A$485,$A132,Observed!$C$2:$C$485,$C132),"")</f>
        <v/>
      </c>
      <c r="AB132" s="24" t="str">
        <f>IF(ISNUMBER(AVERAGEIFS(Observed!AB$2:AB$485,Observed!$A$2:$A$485,$A132,Observed!$C$2:$C$485,$C132)),AVERAGEIFS(Observed!AB$2:AB$485,Observed!$A$2:$A$485,$A132,Observed!$C$2:$C$485,$C132),"")</f>
        <v/>
      </c>
      <c r="AC132" s="24" t="str">
        <f>IF(ISNUMBER(AVERAGEIFS(Observed!AC$2:AC$485,Observed!$A$2:$A$485,$A132,Observed!$C$2:$C$485,$C132)),AVERAGEIFS(Observed!AC$2:AC$485,Observed!$A$2:$A$485,$A132,Observed!$C$2:$C$485,$C132),"")</f>
        <v/>
      </c>
      <c r="AD132" s="24" t="str">
        <f>IF(ISNUMBER(AVERAGEIFS(Observed!AD$2:AD$485,Observed!$A$2:$A$485,$A132,Observed!$C$2:$C$485,$C132)),AVERAGEIFS(Observed!AD$2:AD$485,Observed!$A$2:$A$485,$A132,Observed!$C$2:$C$485,$C132),"")</f>
        <v/>
      </c>
      <c r="AE132" s="24" t="str">
        <f>IF(ISNUMBER(AVERAGEIFS(Observed!AE$2:AE$485,Observed!$A$2:$A$485,$A132,Observed!$C$2:$C$485,$C132)),AVERAGEIFS(Observed!AE$2:AE$485,Observed!$A$2:$A$485,$A132,Observed!$C$2:$C$485,$C132),"")</f>
        <v/>
      </c>
      <c r="AF132" s="25" t="str">
        <f>IF(ISNUMBER(AVERAGEIFS(Observed!AF$2:AF$485,Observed!$A$2:$A$485,$A132,Observed!$C$2:$C$485,$C132)),AVERAGEIFS(Observed!AF$2:AF$485,Observed!$A$2:$A$485,$A132,Observed!$C$2:$C$485,$C132),"")</f>
        <v/>
      </c>
      <c r="AG132" s="25" t="str">
        <f>IF(ISNUMBER(AVERAGEIFS(Observed!AG$2:AG$485,Observed!$A$2:$A$485,$A132,Observed!$C$2:$C$485,$C132)),AVERAGEIFS(Observed!AG$2:AG$485,Observed!$A$2:$A$485,$A132,Observed!$C$2:$C$485,$C132),"")</f>
        <v/>
      </c>
      <c r="AH132" s="25" t="str">
        <f>IF(ISNUMBER(AVERAGEIFS(Observed!AH$2:AH$485,Observed!$A$2:$A$485,$A132,Observed!$C$2:$C$485,$C132)),AVERAGEIFS(Observed!AH$2:AH$485,Observed!$A$2:$A$485,$A132,Observed!$C$2:$C$485,$C132),"")</f>
        <v/>
      </c>
      <c r="AI132" s="24" t="str">
        <f>IF(ISNUMBER(AVERAGEIFS(Observed!AI$2:AI$485,Observed!$A$2:$A$485,$A132,Observed!$C$2:$C$485,$C132)),AVERAGEIFS(Observed!AI$2:AI$485,Observed!$A$2:$A$485,$A132,Observed!$C$2:$C$485,$C132),"")</f>
        <v/>
      </c>
      <c r="AJ132" s="25">
        <f>IF(ISNUMBER(AVERAGEIFS(Observed!AJ$2:AJ$485,Observed!$A$2:$A$485,$A132,Observed!$C$2:$C$485,$C132)),AVERAGEIFS(Observed!AJ$2:AJ$485,Observed!$A$2:$A$485,$A132,Observed!$C$2:$C$485,$C132),"")</f>
        <v>4.3333333333333335E-2</v>
      </c>
      <c r="AK132" s="25" t="str">
        <f>IF(ISNUMBER(AVERAGEIFS(Observed!AK$2:AK$485,Observed!$A$2:$A$485,$A132,Observed!$C$2:$C$485,$C132)),AVERAGEIFS(Observed!AK$2:AK$485,Observed!$A$2:$A$485,$A132,Observed!$C$2:$C$485,$C132),"")</f>
        <v/>
      </c>
      <c r="AL132" s="25">
        <f>IF(ISNUMBER(AVERAGEIFS(Observed!AL$2:AL$485,Observed!$A$2:$A$485,$A132,Observed!$C$2:$C$485,$C132)),AVERAGEIFS(Observed!AL$2:AL$485,Observed!$A$2:$A$485,$A132,Observed!$C$2:$C$485,$C132),"")</f>
        <v>0</v>
      </c>
      <c r="AM132" s="25">
        <f>IF(ISNUMBER(AVERAGEIFS(Observed!AM$2:AM$485,Observed!$A$2:$A$485,$A132,Observed!$C$2:$C$485,$C132)),AVERAGEIFS(Observed!AM$2:AM$485,Observed!$A$2:$A$485,$A132,Observed!$C$2:$C$485,$C132),"")</f>
        <v>0.22</v>
      </c>
      <c r="AN132" s="25" t="str">
        <f>IF(ISNUMBER(AVERAGEIFS(Observed!AN$2:AN$485,Observed!$A$2:$A$485,$A132,Observed!$C$2:$C$485,$C132)),AVERAGEIFS(Observed!AN$2:AN$485,Observed!$A$2:$A$485,$A132,Observed!$C$2:$C$485,$C132),"")</f>
        <v/>
      </c>
      <c r="AO132" s="25">
        <f>IF(ISNUMBER(AVERAGEIFS(Observed!AO$2:AO$485,Observed!$A$2:$A$485,$A132,Observed!$C$2:$C$485,$C132)),AVERAGEIFS(Observed!AO$2:AO$485,Observed!$A$2:$A$485,$A132,Observed!$C$2:$C$485,$C132),"")</f>
        <v>0.73299999999999998</v>
      </c>
      <c r="AP132" s="25">
        <f>IF(ISNUMBER(AVERAGEIFS(Observed!AP$2:AP$485,Observed!$A$2:$A$485,$A132,Observed!$C$2:$C$485,$C132)),AVERAGEIFS(Observed!AP$2:AP$485,Observed!$A$2:$A$485,$A132,Observed!$C$2:$C$485,$C132),"")</f>
        <v>3.6666666666666666E-3</v>
      </c>
      <c r="AQ132" s="24" t="str">
        <f>IF(ISNUMBER(AVERAGEIFS(Observed!AQ$2:AQ$485,Observed!$A$2:$A$485,$A132,Observed!$C$2:$C$485,$C132)),AVERAGEIFS(Observed!AQ$2:AQ$485,Observed!$A$2:$A$485,$A132,Observed!$C$2:$C$485,$C132),"")</f>
        <v/>
      </c>
      <c r="AR132" s="25" t="str">
        <f>IF(ISNUMBER(AVERAGEIFS(Observed!AR$2:AR$485,Observed!$A$2:$A$485,$A132,Observed!$C$2:$C$485,$C132)),AVERAGEIFS(Observed!AR$2:AR$485,Observed!$A$2:$A$485,$A132,Observed!$C$2:$C$485,$C132),"")</f>
        <v/>
      </c>
      <c r="AS132" s="24" t="str">
        <f>IF(ISNUMBER(AVERAGEIFS(Observed!AS$2:AS$485,Observed!$A$2:$A$485,$A132,Observed!$C$2:$C$485,$C132)),AVERAGEIFS(Observed!AS$2:AS$485,Observed!$A$2:$A$485,$A132,Observed!$C$2:$C$485,$C132),"")</f>
        <v/>
      </c>
      <c r="AT132" s="24" t="str">
        <f>IF(ISNUMBER(AVERAGEIFS(Observed!AT$2:AT$485,Observed!$A$2:$A$485,$A132,Observed!$C$2:$C$485,$C132)),AVERAGEIFS(Observed!AT$2:AT$485,Observed!$A$2:$A$485,$A132,Observed!$C$2:$C$485,$C132),"")</f>
        <v/>
      </c>
      <c r="AU132" s="2">
        <f>COUNTIFS(Observed!$A$2:$A$485,$A132,Observed!$C$2:$C$485,$C132)</f>
        <v>3</v>
      </c>
      <c r="AV132" s="2">
        <f>COUNT(M132:AT132)</f>
        <v>8</v>
      </c>
    </row>
    <row r="133" spans="1:48" x14ac:dyDescent="0.25">
      <c r="A133" s="4" t="s">
        <v>117</v>
      </c>
      <c r="B133" t="s">
        <v>90</v>
      </c>
      <c r="C133" s="3">
        <v>41918</v>
      </c>
      <c r="D133">
        <v>1</v>
      </c>
      <c r="F133" t="s">
        <v>92</v>
      </c>
      <c r="G133" t="s">
        <v>96</v>
      </c>
      <c r="H133" s="2">
        <v>2014</v>
      </c>
      <c r="I133" s="2" t="s">
        <v>91</v>
      </c>
      <c r="J133">
        <v>1</v>
      </c>
      <c r="K133" s="2" t="s">
        <v>21</v>
      </c>
      <c r="L133" s="23">
        <f>IF(ISNUMBER(AVERAGEIFS(Observed!L$2:L$485,Observed!$A$2:$A$485,$A133,Observed!$C$2:$C$485,$C133)),AVERAGEIFS(Observed!L$2:L$485,Observed!$A$2:$A$485,$A133,Observed!$C$2:$C$485,$C133),"")</f>
        <v>1448.2304416363256</v>
      </c>
      <c r="M133" s="24" t="str">
        <f>IF(ISNUMBER(AVERAGEIFS(Observed!M$2:M$485,Observed!$A$2:$A$485,$A133,Observed!$C$2:$C$485,$C133)),AVERAGEIFS(Observed!M$2:M$485,Observed!$A$2:$A$485,$A133,Observed!$C$2:$C$485,$C133),"")</f>
        <v/>
      </c>
      <c r="N133" s="24">
        <f>IF(ISNUMBER(AVERAGEIFS(Observed!N$2:N$485,Observed!$A$2:$A$485,$A133,Observed!$C$2:$C$485,$C133)),AVERAGEIFS(Observed!N$2:N$485,Observed!$A$2:$A$485,$A133,Observed!$C$2:$C$485,$C133),"")</f>
        <v>144.82333333333335</v>
      </c>
      <c r="O133" s="24">
        <f>IF(ISNUMBER(AVERAGEIFS(Observed!O$2:O$485,Observed!$A$2:$A$485,$A133,Observed!$C$2:$C$485,$C133)),AVERAGEIFS(Observed!O$2:O$485,Observed!$A$2:$A$485,$A133,Observed!$C$2:$C$485,$C133),"")</f>
        <v>144.82333333333335</v>
      </c>
      <c r="P133" s="24">
        <f>IF(ISNUMBER(AVERAGEIFS(Observed!P$2:P$485,Observed!$A$2:$A$485,$A133,Observed!$C$2:$C$485,$C133)),AVERAGEIFS(Observed!P$2:P$485,Observed!$A$2:$A$485,$A133,Observed!$C$2:$C$485,$C133),"")</f>
        <v>1612.5200000000002</v>
      </c>
      <c r="Q133" s="25" t="str">
        <f>IF(ISNUMBER(AVERAGEIFS(Observed!Q$2:Q$485,Observed!$A$2:$A$485,$A133,Observed!$C$2:$C$485,$C133)),AVERAGEIFS(Observed!Q$2:Q$485,Observed!$A$2:$A$485,$A133,Observed!$C$2:$C$485,$C133),"")</f>
        <v/>
      </c>
      <c r="R133" s="25" t="str">
        <f>IF(ISNUMBER(AVERAGEIFS(Observed!R$2:R$485,Observed!$A$2:$A$485,$A133,Observed!$C$2:$C$485,$C133)),AVERAGEIFS(Observed!R$2:R$485,Observed!$A$2:$A$485,$A133,Observed!$C$2:$C$485,$C133),"")</f>
        <v/>
      </c>
      <c r="S133" s="25" t="str">
        <f>IF(ISNUMBER(AVERAGEIFS(Observed!S$2:S$485,Observed!$A$2:$A$485,$A133,Observed!$C$2:$C$485,$C133)),AVERAGEIFS(Observed!S$2:S$485,Observed!$A$2:$A$485,$A133,Observed!$C$2:$C$485,$C133),"")</f>
        <v/>
      </c>
      <c r="T133" s="24" t="str">
        <f>IF(ISNUMBER(AVERAGEIFS(Observed!T$2:T$485,Observed!$A$2:$A$485,$A133,Observed!$C$2:$C$485,$C133)),AVERAGEIFS(Observed!T$2:T$485,Observed!$A$2:$A$485,$A133,Observed!$C$2:$C$485,$C133),"")</f>
        <v/>
      </c>
      <c r="U133" s="26" t="str">
        <f>IF(ISNUMBER(AVERAGEIFS(Observed!U$2:U$485,Observed!$A$2:$A$485,$A133,Observed!$C$2:$C$485,$C133)),AVERAGEIFS(Observed!U$2:U$485,Observed!$A$2:$A$485,$A133,Observed!$C$2:$C$485,$C133),"")</f>
        <v/>
      </c>
      <c r="V133" s="26" t="str">
        <f>IF(ISNUMBER(AVERAGEIFS(Observed!V$2:V$485,Observed!$A$2:$A$485,$A133,Observed!$C$2:$C$485,$C133)),AVERAGEIFS(Observed!V$2:V$485,Observed!$A$2:$A$485,$A133,Observed!$C$2:$C$485,$C133),"")</f>
        <v/>
      </c>
      <c r="W133" s="24" t="str">
        <f>IF(ISNUMBER(AVERAGEIFS(Observed!W$2:W$485,Observed!$A$2:$A$485,$A133,Observed!$C$2:$C$485,$C133)),AVERAGEIFS(Observed!W$2:W$485,Observed!$A$2:$A$485,$A133,Observed!$C$2:$C$485,$C133),"")</f>
        <v/>
      </c>
      <c r="X133" s="24" t="str">
        <f>IF(ISNUMBER(AVERAGEIFS(Observed!X$2:X$485,Observed!$A$2:$A$485,$A133,Observed!$C$2:$C$485,$C133)),AVERAGEIFS(Observed!X$2:X$485,Observed!$A$2:$A$485,$A133,Observed!$C$2:$C$485,$C133),"")</f>
        <v/>
      </c>
      <c r="Y133" s="24" t="str">
        <f>IF(ISNUMBER(AVERAGEIFS(Observed!Y$2:Y$485,Observed!$A$2:$A$485,$A133,Observed!$C$2:$C$485,$C133)),AVERAGEIFS(Observed!Y$2:Y$485,Observed!$A$2:$A$485,$A133,Observed!$C$2:$C$485,$C133),"")</f>
        <v/>
      </c>
      <c r="Z133" s="24" t="str">
        <f>IF(ISNUMBER(AVERAGEIFS(Observed!Z$2:Z$485,Observed!$A$2:$A$485,$A133,Observed!$C$2:$C$485,$C133)),AVERAGEIFS(Observed!Z$2:Z$485,Observed!$A$2:$A$485,$A133,Observed!$C$2:$C$485,$C133),"")</f>
        <v/>
      </c>
      <c r="AA133" s="24" t="str">
        <f>IF(ISNUMBER(AVERAGEIFS(Observed!AA$2:AA$485,Observed!$A$2:$A$485,$A133,Observed!$C$2:$C$485,$C133)),AVERAGEIFS(Observed!AA$2:AA$485,Observed!$A$2:$A$485,$A133,Observed!$C$2:$C$485,$C133),"")</f>
        <v/>
      </c>
      <c r="AB133" s="24" t="str">
        <f>IF(ISNUMBER(AVERAGEIFS(Observed!AB$2:AB$485,Observed!$A$2:$A$485,$A133,Observed!$C$2:$C$485,$C133)),AVERAGEIFS(Observed!AB$2:AB$485,Observed!$A$2:$A$485,$A133,Observed!$C$2:$C$485,$C133),"")</f>
        <v/>
      </c>
      <c r="AC133" s="24" t="str">
        <f>IF(ISNUMBER(AVERAGEIFS(Observed!AC$2:AC$485,Observed!$A$2:$A$485,$A133,Observed!$C$2:$C$485,$C133)),AVERAGEIFS(Observed!AC$2:AC$485,Observed!$A$2:$A$485,$A133,Observed!$C$2:$C$485,$C133),"")</f>
        <v/>
      </c>
      <c r="AD133" s="24" t="str">
        <f>IF(ISNUMBER(AVERAGEIFS(Observed!AD$2:AD$485,Observed!$A$2:$A$485,$A133,Observed!$C$2:$C$485,$C133)),AVERAGEIFS(Observed!AD$2:AD$485,Observed!$A$2:$A$485,$A133,Observed!$C$2:$C$485,$C133),"")</f>
        <v/>
      </c>
      <c r="AE133" s="24" t="str">
        <f>IF(ISNUMBER(AVERAGEIFS(Observed!AE$2:AE$485,Observed!$A$2:$A$485,$A133,Observed!$C$2:$C$485,$C133)),AVERAGEIFS(Observed!AE$2:AE$485,Observed!$A$2:$A$485,$A133,Observed!$C$2:$C$485,$C133),"")</f>
        <v/>
      </c>
      <c r="AF133" s="25" t="str">
        <f>IF(ISNUMBER(AVERAGEIFS(Observed!AF$2:AF$485,Observed!$A$2:$A$485,$A133,Observed!$C$2:$C$485,$C133)),AVERAGEIFS(Observed!AF$2:AF$485,Observed!$A$2:$A$485,$A133,Observed!$C$2:$C$485,$C133),"")</f>
        <v/>
      </c>
      <c r="AG133" s="25" t="str">
        <f>IF(ISNUMBER(AVERAGEIFS(Observed!AG$2:AG$485,Observed!$A$2:$A$485,$A133,Observed!$C$2:$C$485,$C133)),AVERAGEIFS(Observed!AG$2:AG$485,Observed!$A$2:$A$485,$A133,Observed!$C$2:$C$485,$C133),"")</f>
        <v/>
      </c>
      <c r="AH133" s="25" t="str">
        <f>IF(ISNUMBER(AVERAGEIFS(Observed!AH$2:AH$485,Observed!$A$2:$A$485,$A133,Observed!$C$2:$C$485,$C133)),AVERAGEIFS(Observed!AH$2:AH$485,Observed!$A$2:$A$485,$A133,Observed!$C$2:$C$485,$C133),"")</f>
        <v/>
      </c>
      <c r="AI133" s="24" t="str">
        <f>IF(ISNUMBER(AVERAGEIFS(Observed!AI$2:AI$485,Observed!$A$2:$A$485,$A133,Observed!$C$2:$C$485,$C133)),AVERAGEIFS(Observed!AI$2:AI$485,Observed!$A$2:$A$485,$A133,Observed!$C$2:$C$485,$C133),"")</f>
        <v/>
      </c>
      <c r="AJ133" s="25">
        <f>IF(ISNUMBER(AVERAGEIFS(Observed!AJ$2:AJ$485,Observed!$A$2:$A$485,$A133,Observed!$C$2:$C$485,$C133)),AVERAGEIFS(Observed!AJ$2:AJ$485,Observed!$A$2:$A$485,$A133,Observed!$C$2:$C$485,$C133),"")</f>
        <v>0.16333333333333333</v>
      </c>
      <c r="AK133" s="25" t="str">
        <f>IF(ISNUMBER(AVERAGEIFS(Observed!AK$2:AK$485,Observed!$A$2:$A$485,$A133,Observed!$C$2:$C$485,$C133)),AVERAGEIFS(Observed!AK$2:AK$485,Observed!$A$2:$A$485,$A133,Observed!$C$2:$C$485,$C133),"")</f>
        <v/>
      </c>
      <c r="AL133" s="25">
        <f>IF(ISNUMBER(AVERAGEIFS(Observed!AL$2:AL$485,Observed!$A$2:$A$485,$A133,Observed!$C$2:$C$485,$C133)),AVERAGEIFS(Observed!AL$2:AL$485,Observed!$A$2:$A$485,$A133,Observed!$C$2:$C$485,$C133),"")</f>
        <v>0</v>
      </c>
      <c r="AM133" s="25">
        <f>IF(ISNUMBER(AVERAGEIFS(Observed!AM$2:AM$485,Observed!$A$2:$A$485,$A133,Observed!$C$2:$C$485,$C133)),AVERAGEIFS(Observed!AM$2:AM$485,Observed!$A$2:$A$485,$A133,Observed!$C$2:$C$485,$C133),"")</f>
        <v>0.28599999999999998</v>
      </c>
      <c r="AN133" s="25" t="str">
        <f>IF(ISNUMBER(AVERAGEIFS(Observed!AN$2:AN$485,Observed!$A$2:$A$485,$A133,Observed!$C$2:$C$485,$C133)),AVERAGEIFS(Observed!AN$2:AN$485,Observed!$A$2:$A$485,$A133,Observed!$C$2:$C$485,$C133),"")</f>
        <v/>
      </c>
      <c r="AO133" s="25">
        <f>IF(ISNUMBER(AVERAGEIFS(Observed!AO$2:AO$485,Observed!$A$2:$A$485,$A133,Observed!$C$2:$C$485,$C133)),AVERAGEIFS(Observed!AO$2:AO$485,Observed!$A$2:$A$485,$A133,Observed!$C$2:$C$485,$C133),"")</f>
        <v>0.505</v>
      </c>
      <c r="AP133" s="25">
        <f>IF(ISNUMBER(AVERAGEIFS(Observed!AP$2:AP$485,Observed!$A$2:$A$485,$A133,Observed!$C$2:$C$485,$C133)),AVERAGEIFS(Observed!AP$2:AP$485,Observed!$A$2:$A$485,$A133,Observed!$C$2:$C$485,$C133),"")</f>
        <v>4.5666666666666668E-2</v>
      </c>
      <c r="AQ133" s="24" t="str">
        <f>IF(ISNUMBER(AVERAGEIFS(Observed!AQ$2:AQ$485,Observed!$A$2:$A$485,$A133,Observed!$C$2:$C$485,$C133)),AVERAGEIFS(Observed!AQ$2:AQ$485,Observed!$A$2:$A$485,$A133,Observed!$C$2:$C$485,$C133),"")</f>
        <v/>
      </c>
      <c r="AR133" s="25" t="str">
        <f>IF(ISNUMBER(AVERAGEIFS(Observed!AR$2:AR$485,Observed!$A$2:$A$485,$A133,Observed!$C$2:$C$485,$C133)),AVERAGEIFS(Observed!AR$2:AR$485,Observed!$A$2:$A$485,$A133,Observed!$C$2:$C$485,$C133),"")</f>
        <v/>
      </c>
      <c r="AS133" s="24" t="str">
        <f>IF(ISNUMBER(AVERAGEIFS(Observed!AS$2:AS$485,Observed!$A$2:$A$485,$A133,Observed!$C$2:$C$485,$C133)),AVERAGEIFS(Observed!AS$2:AS$485,Observed!$A$2:$A$485,$A133,Observed!$C$2:$C$485,$C133),"")</f>
        <v/>
      </c>
      <c r="AT133" s="24" t="str">
        <f>IF(ISNUMBER(AVERAGEIFS(Observed!AT$2:AT$485,Observed!$A$2:$A$485,$A133,Observed!$C$2:$C$485,$C133)),AVERAGEIFS(Observed!AT$2:AT$485,Observed!$A$2:$A$485,$A133,Observed!$C$2:$C$485,$C133),"")</f>
        <v/>
      </c>
      <c r="AU133" s="2">
        <f>COUNTIFS(Observed!$A$2:$A$485,$A133,Observed!$C$2:$C$485,$C133)</f>
        <v>3</v>
      </c>
      <c r="AV133" s="2">
        <f>COUNT(M133:AT133)</f>
        <v>8</v>
      </c>
    </row>
    <row r="134" spans="1:48" x14ac:dyDescent="0.25">
      <c r="A134" s="4" t="s">
        <v>117</v>
      </c>
      <c r="B134" t="s">
        <v>90</v>
      </c>
      <c r="C134" s="3">
        <v>42156</v>
      </c>
      <c r="D134">
        <v>1</v>
      </c>
      <c r="F134" t="s">
        <v>92</v>
      </c>
      <c r="G134" t="s">
        <v>96</v>
      </c>
      <c r="H134" s="2">
        <v>2015</v>
      </c>
      <c r="I134" s="2" t="s">
        <v>91</v>
      </c>
      <c r="J134">
        <v>1</v>
      </c>
      <c r="K134" s="2" t="s">
        <v>21</v>
      </c>
      <c r="L134" s="23">
        <f>IF(ISNUMBER(AVERAGEIFS(Observed!L$2:L$485,Observed!$A$2:$A$485,$A134,Observed!$C$2:$C$485,$C134)),AVERAGEIFS(Observed!L$2:L$485,Observed!$A$2:$A$485,$A134,Observed!$C$2:$C$485,$C134),"")</f>
        <v>3837.3171512184367</v>
      </c>
      <c r="M134" s="24" t="str">
        <f>IF(ISNUMBER(AVERAGEIFS(Observed!M$2:M$485,Observed!$A$2:$A$485,$A134,Observed!$C$2:$C$485,$C134)),AVERAGEIFS(Observed!M$2:M$485,Observed!$A$2:$A$485,$A134,Observed!$C$2:$C$485,$C134),"")</f>
        <v/>
      </c>
      <c r="N134" s="24">
        <f>IF(ISNUMBER(AVERAGEIFS(Observed!N$2:N$485,Observed!$A$2:$A$485,$A134,Observed!$C$2:$C$485,$C134)),AVERAGEIFS(Observed!N$2:N$485,Observed!$A$2:$A$485,$A134,Observed!$C$2:$C$485,$C134),"")</f>
        <v>383.73</v>
      </c>
      <c r="O134" s="24">
        <f>IF(ISNUMBER(AVERAGEIFS(Observed!O$2:O$485,Observed!$A$2:$A$485,$A134,Observed!$C$2:$C$485,$C134)),AVERAGEIFS(Observed!O$2:O$485,Observed!$A$2:$A$485,$A134,Observed!$C$2:$C$485,$C134),"")</f>
        <v>383.73</v>
      </c>
      <c r="P134" s="24">
        <f>IF(ISNUMBER(AVERAGEIFS(Observed!P$2:P$485,Observed!$A$2:$A$485,$A134,Observed!$C$2:$C$485,$C134)),AVERAGEIFS(Observed!P$2:P$485,Observed!$A$2:$A$485,$A134,Observed!$C$2:$C$485,$C134),"")</f>
        <v>383.73</v>
      </c>
      <c r="Q134" s="25" t="str">
        <f>IF(ISNUMBER(AVERAGEIFS(Observed!Q$2:Q$485,Observed!$A$2:$A$485,$A134,Observed!$C$2:$C$485,$C134)),AVERAGEIFS(Observed!Q$2:Q$485,Observed!$A$2:$A$485,$A134,Observed!$C$2:$C$485,$C134),"")</f>
        <v/>
      </c>
      <c r="R134" s="25" t="str">
        <f>IF(ISNUMBER(AVERAGEIFS(Observed!R$2:R$485,Observed!$A$2:$A$485,$A134,Observed!$C$2:$C$485,$C134)),AVERAGEIFS(Observed!R$2:R$485,Observed!$A$2:$A$485,$A134,Observed!$C$2:$C$485,$C134),"")</f>
        <v/>
      </c>
      <c r="S134" s="25" t="str">
        <f>IF(ISNUMBER(AVERAGEIFS(Observed!S$2:S$485,Observed!$A$2:$A$485,$A134,Observed!$C$2:$C$485,$C134)),AVERAGEIFS(Observed!S$2:S$485,Observed!$A$2:$A$485,$A134,Observed!$C$2:$C$485,$C134),"")</f>
        <v/>
      </c>
      <c r="T134" s="24" t="str">
        <f>IF(ISNUMBER(AVERAGEIFS(Observed!T$2:T$485,Observed!$A$2:$A$485,$A134,Observed!$C$2:$C$485,$C134)),AVERAGEIFS(Observed!T$2:T$485,Observed!$A$2:$A$485,$A134,Observed!$C$2:$C$485,$C134),"")</f>
        <v/>
      </c>
      <c r="U134" s="26" t="str">
        <f>IF(ISNUMBER(AVERAGEIFS(Observed!U$2:U$485,Observed!$A$2:$A$485,$A134,Observed!$C$2:$C$485,$C134)),AVERAGEIFS(Observed!U$2:U$485,Observed!$A$2:$A$485,$A134,Observed!$C$2:$C$485,$C134),"")</f>
        <v/>
      </c>
      <c r="V134" s="26" t="str">
        <f>IF(ISNUMBER(AVERAGEIFS(Observed!V$2:V$485,Observed!$A$2:$A$485,$A134,Observed!$C$2:$C$485,$C134)),AVERAGEIFS(Observed!V$2:V$485,Observed!$A$2:$A$485,$A134,Observed!$C$2:$C$485,$C134),"")</f>
        <v/>
      </c>
      <c r="W134" s="24" t="str">
        <f>IF(ISNUMBER(AVERAGEIFS(Observed!W$2:W$485,Observed!$A$2:$A$485,$A134,Observed!$C$2:$C$485,$C134)),AVERAGEIFS(Observed!W$2:W$485,Observed!$A$2:$A$485,$A134,Observed!$C$2:$C$485,$C134),"")</f>
        <v/>
      </c>
      <c r="X134" s="24" t="str">
        <f>IF(ISNUMBER(AVERAGEIFS(Observed!X$2:X$485,Observed!$A$2:$A$485,$A134,Observed!$C$2:$C$485,$C134)),AVERAGEIFS(Observed!X$2:X$485,Observed!$A$2:$A$485,$A134,Observed!$C$2:$C$485,$C134),"")</f>
        <v/>
      </c>
      <c r="Y134" s="24" t="str">
        <f>IF(ISNUMBER(AVERAGEIFS(Observed!Y$2:Y$485,Observed!$A$2:$A$485,$A134,Observed!$C$2:$C$485,$C134)),AVERAGEIFS(Observed!Y$2:Y$485,Observed!$A$2:$A$485,$A134,Observed!$C$2:$C$485,$C134),"")</f>
        <v/>
      </c>
      <c r="Z134" s="24" t="str">
        <f>IF(ISNUMBER(AVERAGEIFS(Observed!Z$2:Z$485,Observed!$A$2:$A$485,$A134,Observed!$C$2:$C$485,$C134)),AVERAGEIFS(Observed!Z$2:Z$485,Observed!$A$2:$A$485,$A134,Observed!$C$2:$C$485,$C134),"")</f>
        <v/>
      </c>
      <c r="AA134" s="24" t="str">
        <f>IF(ISNUMBER(AVERAGEIFS(Observed!AA$2:AA$485,Observed!$A$2:$A$485,$A134,Observed!$C$2:$C$485,$C134)),AVERAGEIFS(Observed!AA$2:AA$485,Observed!$A$2:$A$485,$A134,Observed!$C$2:$C$485,$C134),"")</f>
        <v/>
      </c>
      <c r="AB134" s="24" t="str">
        <f>IF(ISNUMBER(AVERAGEIFS(Observed!AB$2:AB$485,Observed!$A$2:$A$485,$A134,Observed!$C$2:$C$485,$C134)),AVERAGEIFS(Observed!AB$2:AB$485,Observed!$A$2:$A$485,$A134,Observed!$C$2:$C$485,$C134),"")</f>
        <v/>
      </c>
      <c r="AC134" s="24" t="str">
        <f>IF(ISNUMBER(AVERAGEIFS(Observed!AC$2:AC$485,Observed!$A$2:$A$485,$A134,Observed!$C$2:$C$485,$C134)),AVERAGEIFS(Observed!AC$2:AC$485,Observed!$A$2:$A$485,$A134,Observed!$C$2:$C$485,$C134),"")</f>
        <v/>
      </c>
      <c r="AD134" s="24" t="str">
        <f>IF(ISNUMBER(AVERAGEIFS(Observed!AD$2:AD$485,Observed!$A$2:$A$485,$A134,Observed!$C$2:$C$485,$C134)),AVERAGEIFS(Observed!AD$2:AD$485,Observed!$A$2:$A$485,$A134,Observed!$C$2:$C$485,$C134),"")</f>
        <v/>
      </c>
      <c r="AE134" s="24" t="str">
        <f>IF(ISNUMBER(AVERAGEIFS(Observed!AE$2:AE$485,Observed!$A$2:$A$485,$A134,Observed!$C$2:$C$485,$C134)),AVERAGEIFS(Observed!AE$2:AE$485,Observed!$A$2:$A$485,$A134,Observed!$C$2:$C$485,$C134),"")</f>
        <v/>
      </c>
      <c r="AF134" s="25" t="str">
        <f>IF(ISNUMBER(AVERAGEIFS(Observed!AF$2:AF$485,Observed!$A$2:$A$485,$A134,Observed!$C$2:$C$485,$C134)),AVERAGEIFS(Observed!AF$2:AF$485,Observed!$A$2:$A$485,$A134,Observed!$C$2:$C$485,$C134),"")</f>
        <v/>
      </c>
      <c r="AG134" s="25" t="str">
        <f>IF(ISNUMBER(AVERAGEIFS(Observed!AG$2:AG$485,Observed!$A$2:$A$485,$A134,Observed!$C$2:$C$485,$C134)),AVERAGEIFS(Observed!AG$2:AG$485,Observed!$A$2:$A$485,$A134,Observed!$C$2:$C$485,$C134),"")</f>
        <v/>
      </c>
      <c r="AH134" s="25" t="str">
        <f>IF(ISNUMBER(AVERAGEIFS(Observed!AH$2:AH$485,Observed!$A$2:$A$485,$A134,Observed!$C$2:$C$485,$C134)),AVERAGEIFS(Observed!AH$2:AH$485,Observed!$A$2:$A$485,$A134,Observed!$C$2:$C$485,$C134),"")</f>
        <v/>
      </c>
      <c r="AI134" s="24" t="str">
        <f>IF(ISNUMBER(AVERAGEIFS(Observed!AI$2:AI$485,Observed!$A$2:$A$485,$A134,Observed!$C$2:$C$485,$C134)),AVERAGEIFS(Observed!AI$2:AI$485,Observed!$A$2:$A$485,$A134,Observed!$C$2:$C$485,$C134),"")</f>
        <v/>
      </c>
      <c r="AJ134" s="25">
        <f>IF(ISNUMBER(AVERAGEIFS(Observed!AJ$2:AJ$485,Observed!$A$2:$A$485,$A134,Observed!$C$2:$C$485,$C134)),AVERAGEIFS(Observed!AJ$2:AJ$485,Observed!$A$2:$A$485,$A134,Observed!$C$2:$C$485,$C134),"")</f>
        <v>0.47033333333333333</v>
      </c>
      <c r="AK134" s="25" t="str">
        <f>IF(ISNUMBER(AVERAGEIFS(Observed!AK$2:AK$485,Observed!$A$2:$A$485,$A134,Observed!$C$2:$C$485,$C134)),AVERAGEIFS(Observed!AK$2:AK$485,Observed!$A$2:$A$485,$A134,Observed!$C$2:$C$485,$C134),"")</f>
        <v/>
      </c>
      <c r="AL134" s="25">
        <f>IF(ISNUMBER(AVERAGEIFS(Observed!AL$2:AL$485,Observed!$A$2:$A$485,$A134,Observed!$C$2:$C$485,$C134)),AVERAGEIFS(Observed!AL$2:AL$485,Observed!$A$2:$A$485,$A134,Observed!$C$2:$C$485,$C134),"")</f>
        <v>0</v>
      </c>
      <c r="AM134" s="25">
        <f>IF(ISNUMBER(AVERAGEIFS(Observed!AM$2:AM$485,Observed!$A$2:$A$485,$A134,Observed!$C$2:$C$485,$C134)),AVERAGEIFS(Observed!AM$2:AM$485,Observed!$A$2:$A$485,$A134,Observed!$C$2:$C$485,$C134),"")</f>
        <v>0.25733333333333336</v>
      </c>
      <c r="AN134" s="25" t="str">
        <f>IF(ISNUMBER(AVERAGEIFS(Observed!AN$2:AN$485,Observed!$A$2:$A$485,$A134,Observed!$C$2:$C$485,$C134)),AVERAGEIFS(Observed!AN$2:AN$485,Observed!$A$2:$A$485,$A134,Observed!$C$2:$C$485,$C134),"")</f>
        <v/>
      </c>
      <c r="AO134" s="25">
        <f>IF(ISNUMBER(AVERAGEIFS(Observed!AO$2:AO$485,Observed!$A$2:$A$485,$A134,Observed!$C$2:$C$485,$C134)),AVERAGEIFS(Observed!AO$2:AO$485,Observed!$A$2:$A$485,$A134,Observed!$C$2:$C$485,$C134),"")</f>
        <v>0.23100000000000001</v>
      </c>
      <c r="AP134" s="25">
        <f>IF(ISNUMBER(AVERAGEIFS(Observed!AP$2:AP$485,Observed!$A$2:$A$485,$A134,Observed!$C$2:$C$485,$C134)),AVERAGEIFS(Observed!AP$2:AP$485,Observed!$A$2:$A$485,$A134,Observed!$C$2:$C$485,$C134),"")</f>
        <v>4.1333333333333333E-2</v>
      </c>
      <c r="AQ134" s="24" t="str">
        <f>IF(ISNUMBER(AVERAGEIFS(Observed!AQ$2:AQ$485,Observed!$A$2:$A$485,$A134,Observed!$C$2:$C$485,$C134)),AVERAGEIFS(Observed!AQ$2:AQ$485,Observed!$A$2:$A$485,$A134,Observed!$C$2:$C$485,$C134),"")</f>
        <v/>
      </c>
      <c r="AR134" s="25" t="str">
        <f>IF(ISNUMBER(AVERAGEIFS(Observed!AR$2:AR$485,Observed!$A$2:$A$485,$A134,Observed!$C$2:$C$485,$C134)),AVERAGEIFS(Observed!AR$2:AR$485,Observed!$A$2:$A$485,$A134,Observed!$C$2:$C$485,$C134),"")</f>
        <v/>
      </c>
      <c r="AS134" s="24" t="str">
        <f>IF(ISNUMBER(AVERAGEIFS(Observed!AS$2:AS$485,Observed!$A$2:$A$485,$A134,Observed!$C$2:$C$485,$C134)),AVERAGEIFS(Observed!AS$2:AS$485,Observed!$A$2:$A$485,$A134,Observed!$C$2:$C$485,$C134),"")</f>
        <v/>
      </c>
      <c r="AT134" s="24" t="str">
        <f>IF(ISNUMBER(AVERAGEIFS(Observed!AT$2:AT$485,Observed!$A$2:$A$485,$A134,Observed!$C$2:$C$485,$C134)),AVERAGEIFS(Observed!AT$2:AT$485,Observed!$A$2:$A$485,$A134,Observed!$C$2:$C$485,$C134),"")</f>
        <v/>
      </c>
      <c r="AU134" s="2">
        <f>COUNTIFS(Observed!$A$2:$A$485,$A134,Observed!$C$2:$C$485,$C134)</f>
        <v>3</v>
      </c>
      <c r="AV134" s="2">
        <f>COUNT(M134:AT134)</f>
        <v>8</v>
      </c>
    </row>
    <row r="135" spans="1:48" x14ac:dyDescent="0.25">
      <c r="A135" s="4" t="s">
        <v>117</v>
      </c>
      <c r="B135" t="s">
        <v>90</v>
      </c>
      <c r="C135" s="3">
        <v>42199</v>
      </c>
      <c r="D135">
        <v>1</v>
      </c>
      <c r="F135" t="s">
        <v>92</v>
      </c>
      <c r="G135" t="s">
        <v>96</v>
      </c>
      <c r="H135" s="2">
        <v>2015</v>
      </c>
      <c r="I135" s="2" t="s">
        <v>91</v>
      </c>
      <c r="J135">
        <v>1</v>
      </c>
      <c r="K135" s="2" t="s">
        <v>21</v>
      </c>
      <c r="L135" s="23">
        <f>IF(ISNUMBER(AVERAGEIFS(Observed!L$2:L$485,Observed!$A$2:$A$485,$A135,Observed!$C$2:$C$485,$C135)),AVERAGEIFS(Observed!L$2:L$485,Observed!$A$2:$A$485,$A135,Observed!$C$2:$C$485,$C135),"")</f>
        <v>4264.0385741798682</v>
      </c>
      <c r="M135" s="24" t="str">
        <f>IF(ISNUMBER(AVERAGEIFS(Observed!M$2:M$485,Observed!$A$2:$A$485,$A135,Observed!$C$2:$C$485,$C135)),AVERAGEIFS(Observed!M$2:M$485,Observed!$A$2:$A$485,$A135,Observed!$C$2:$C$485,$C135),"")</f>
        <v/>
      </c>
      <c r="N135" s="24">
        <f>IF(ISNUMBER(AVERAGEIFS(Observed!N$2:N$485,Observed!$A$2:$A$485,$A135,Observed!$C$2:$C$485,$C135)),AVERAGEIFS(Observed!N$2:N$485,Observed!$A$2:$A$485,$A135,Observed!$C$2:$C$485,$C135),"")</f>
        <v>426.40333333333336</v>
      </c>
      <c r="O135" s="24">
        <f>IF(ISNUMBER(AVERAGEIFS(Observed!O$2:O$485,Observed!$A$2:$A$485,$A135,Observed!$C$2:$C$485,$C135)),AVERAGEIFS(Observed!O$2:O$485,Observed!$A$2:$A$485,$A135,Observed!$C$2:$C$485,$C135),"")</f>
        <v>426.40333333333336</v>
      </c>
      <c r="P135" s="24">
        <f>IF(ISNUMBER(AVERAGEIFS(Observed!P$2:P$485,Observed!$A$2:$A$485,$A135,Observed!$C$2:$C$485,$C135)),AVERAGEIFS(Observed!P$2:P$485,Observed!$A$2:$A$485,$A135,Observed!$C$2:$C$485,$C135),"")</f>
        <v>810.13333333333333</v>
      </c>
      <c r="Q135" s="25" t="str">
        <f>IF(ISNUMBER(AVERAGEIFS(Observed!Q$2:Q$485,Observed!$A$2:$A$485,$A135,Observed!$C$2:$C$485,$C135)),AVERAGEIFS(Observed!Q$2:Q$485,Observed!$A$2:$A$485,$A135,Observed!$C$2:$C$485,$C135),"")</f>
        <v/>
      </c>
      <c r="R135" s="25" t="str">
        <f>IF(ISNUMBER(AVERAGEIFS(Observed!R$2:R$485,Observed!$A$2:$A$485,$A135,Observed!$C$2:$C$485,$C135)),AVERAGEIFS(Observed!R$2:R$485,Observed!$A$2:$A$485,$A135,Observed!$C$2:$C$485,$C135),"")</f>
        <v/>
      </c>
      <c r="S135" s="25" t="str">
        <f>IF(ISNUMBER(AVERAGEIFS(Observed!S$2:S$485,Observed!$A$2:$A$485,$A135,Observed!$C$2:$C$485,$C135)),AVERAGEIFS(Observed!S$2:S$485,Observed!$A$2:$A$485,$A135,Observed!$C$2:$C$485,$C135),"")</f>
        <v/>
      </c>
      <c r="T135" s="24" t="str">
        <f>IF(ISNUMBER(AVERAGEIFS(Observed!T$2:T$485,Observed!$A$2:$A$485,$A135,Observed!$C$2:$C$485,$C135)),AVERAGEIFS(Observed!T$2:T$485,Observed!$A$2:$A$485,$A135,Observed!$C$2:$C$485,$C135),"")</f>
        <v/>
      </c>
      <c r="U135" s="26" t="str">
        <f>IF(ISNUMBER(AVERAGEIFS(Observed!U$2:U$485,Observed!$A$2:$A$485,$A135,Observed!$C$2:$C$485,$C135)),AVERAGEIFS(Observed!U$2:U$485,Observed!$A$2:$A$485,$A135,Observed!$C$2:$C$485,$C135),"")</f>
        <v/>
      </c>
      <c r="V135" s="26" t="str">
        <f>IF(ISNUMBER(AVERAGEIFS(Observed!V$2:V$485,Observed!$A$2:$A$485,$A135,Observed!$C$2:$C$485,$C135)),AVERAGEIFS(Observed!V$2:V$485,Observed!$A$2:$A$485,$A135,Observed!$C$2:$C$485,$C135),"")</f>
        <v/>
      </c>
      <c r="W135" s="24" t="str">
        <f>IF(ISNUMBER(AVERAGEIFS(Observed!W$2:W$485,Observed!$A$2:$A$485,$A135,Observed!$C$2:$C$485,$C135)),AVERAGEIFS(Observed!W$2:W$485,Observed!$A$2:$A$485,$A135,Observed!$C$2:$C$485,$C135),"")</f>
        <v/>
      </c>
      <c r="X135" s="24" t="str">
        <f>IF(ISNUMBER(AVERAGEIFS(Observed!X$2:X$485,Observed!$A$2:$A$485,$A135,Observed!$C$2:$C$485,$C135)),AVERAGEIFS(Observed!X$2:X$485,Observed!$A$2:$A$485,$A135,Observed!$C$2:$C$485,$C135),"")</f>
        <v/>
      </c>
      <c r="Y135" s="24" t="str">
        <f>IF(ISNUMBER(AVERAGEIFS(Observed!Y$2:Y$485,Observed!$A$2:$A$485,$A135,Observed!$C$2:$C$485,$C135)),AVERAGEIFS(Observed!Y$2:Y$485,Observed!$A$2:$A$485,$A135,Observed!$C$2:$C$485,$C135),"")</f>
        <v/>
      </c>
      <c r="Z135" s="24" t="str">
        <f>IF(ISNUMBER(AVERAGEIFS(Observed!Z$2:Z$485,Observed!$A$2:$A$485,$A135,Observed!$C$2:$C$485,$C135)),AVERAGEIFS(Observed!Z$2:Z$485,Observed!$A$2:$A$485,$A135,Observed!$C$2:$C$485,$C135),"")</f>
        <v/>
      </c>
      <c r="AA135" s="24" t="str">
        <f>IF(ISNUMBER(AVERAGEIFS(Observed!AA$2:AA$485,Observed!$A$2:$A$485,$A135,Observed!$C$2:$C$485,$C135)),AVERAGEIFS(Observed!AA$2:AA$485,Observed!$A$2:$A$485,$A135,Observed!$C$2:$C$485,$C135),"")</f>
        <v/>
      </c>
      <c r="AB135" s="24" t="str">
        <f>IF(ISNUMBER(AVERAGEIFS(Observed!AB$2:AB$485,Observed!$A$2:$A$485,$A135,Observed!$C$2:$C$485,$C135)),AVERAGEIFS(Observed!AB$2:AB$485,Observed!$A$2:$A$485,$A135,Observed!$C$2:$C$485,$C135),"")</f>
        <v/>
      </c>
      <c r="AC135" s="24" t="str">
        <f>IF(ISNUMBER(AVERAGEIFS(Observed!AC$2:AC$485,Observed!$A$2:$A$485,$A135,Observed!$C$2:$C$485,$C135)),AVERAGEIFS(Observed!AC$2:AC$485,Observed!$A$2:$A$485,$A135,Observed!$C$2:$C$485,$C135),"")</f>
        <v/>
      </c>
      <c r="AD135" s="24" t="str">
        <f>IF(ISNUMBER(AVERAGEIFS(Observed!AD$2:AD$485,Observed!$A$2:$A$485,$A135,Observed!$C$2:$C$485,$C135)),AVERAGEIFS(Observed!AD$2:AD$485,Observed!$A$2:$A$485,$A135,Observed!$C$2:$C$485,$C135),"")</f>
        <v/>
      </c>
      <c r="AE135" s="24" t="str">
        <f>IF(ISNUMBER(AVERAGEIFS(Observed!AE$2:AE$485,Observed!$A$2:$A$485,$A135,Observed!$C$2:$C$485,$C135)),AVERAGEIFS(Observed!AE$2:AE$485,Observed!$A$2:$A$485,$A135,Observed!$C$2:$C$485,$C135),"")</f>
        <v/>
      </c>
      <c r="AF135" s="25" t="str">
        <f>IF(ISNUMBER(AVERAGEIFS(Observed!AF$2:AF$485,Observed!$A$2:$A$485,$A135,Observed!$C$2:$C$485,$C135)),AVERAGEIFS(Observed!AF$2:AF$485,Observed!$A$2:$A$485,$A135,Observed!$C$2:$C$485,$C135),"")</f>
        <v/>
      </c>
      <c r="AG135" s="25" t="str">
        <f>IF(ISNUMBER(AVERAGEIFS(Observed!AG$2:AG$485,Observed!$A$2:$A$485,$A135,Observed!$C$2:$C$485,$C135)),AVERAGEIFS(Observed!AG$2:AG$485,Observed!$A$2:$A$485,$A135,Observed!$C$2:$C$485,$C135),"")</f>
        <v/>
      </c>
      <c r="AH135" s="25" t="str">
        <f>IF(ISNUMBER(AVERAGEIFS(Observed!AH$2:AH$485,Observed!$A$2:$A$485,$A135,Observed!$C$2:$C$485,$C135)),AVERAGEIFS(Observed!AH$2:AH$485,Observed!$A$2:$A$485,$A135,Observed!$C$2:$C$485,$C135),"")</f>
        <v/>
      </c>
      <c r="AI135" s="24" t="str">
        <f>IF(ISNUMBER(AVERAGEIFS(Observed!AI$2:AI$485,Observed!$A$2:$A$485,$A135,Observed!$C$2:$C$485,$C135)),AVERAGEIFS(Observed!AI$2:AI$485,Observed!$A$2:$A$485,$A135,Observed!$C$2:$C$485,$C135),"")</f>
        <v/>
      </c>
      <c r="AJ135" s="25">
        <f>IF(ISNUMBER(AVERAGEIFS(Observed!AJ$2:AJ$485,Observed!$A$2:$A$485,$A135,Observed!$C$2:$C$485,$C135)),AVERAGEIFS(Observed!AJ$2:AJ$485,Observed!$A$2:$A$485,$A135,Observed!$C$2:$C$485,$C135),"")</f>
        <v>0.20966666666666667</v>
      </c>
      <c r="AK135" s="25" t="str">
        <f>IF(ISNUMBER(AVERAGEIFS(Observed!AK$2:AK$485,Observed!$A$2:$A$485,$A135,Observed!$C$2:$C$485,$C135)),AVERAGEIFS(Observed!AK$2:AK$485,Observed!$A$2:$A$485,$A135,Observed!$C$2:$C$485,$C135),"")</f>
        <v/>
      </c>
      <c r="AL135" s="25">
        <f>IF(ISNUMBER(AVERAGEIFS(Observed!AL$2:AL$485,Observed!$A$2:$A$485,$A135,Observed!$C$2:$C$485,$C135)),AVERAGEIFS(Observed!AL$2:AL$485,Observed!$A$2:$A$485,$A135,Observed!$C$2:$C$485,$C135),"")</f>
        <v>0</v>
      </c>
      <c r="AM135" s="25">
        <f>IF(ISNUMBER(AVERAGEIFS(Observed!AM$2:AM$485,Observed!$A$2:$A$485,$A135,Observed!$C$2:$C$485,$C135)),AVERAGEIFS(Observed!AM$2:AM$485,Observed!$A$2:$A$485,$A135,Observed!$C$2:$C$485,$C135),"")</f>
        <v>0.3113333333333333</v>
      </c>
      <c r="AN135" s="25" t="str">
        <f>IF(ISNUMBER(AVERAGEIFS(Observed!AN$2:AN$485,Observed!$A$2:$A$485,$A135,Observed!$C$2:$C$485,$C135)),AVERAGEIFS(Observed!AN$2:AN$485,Observed!$A$2:$A$485,$A135,Observed!$C$2:$C$485,$C135),"")</f>
        <v/>
      </c>
      <c r="AO135" s="25">
        <f>IF(ISNUMBER(AVERAGEIFS(Observed!AO$2:AO$485,Observed!$A$2:$A$485,$A135,Observed!$C$2:$C$485,$C135)),AVERAGEIFS(Observed!AO$2:AO$485,Observed!$A$2:$A$485,$A135,Observed!$C$2:$C$485,$C135),"")</f>
        <v>0.4243333333333334</v>
      </c>
      <c r="AP135" s="25">
        <f>IF(ISNUMBER(AVERAGEIFS(Observed!AP$2:AP$485,Observed!$A$2:$A$485,$A135,Observed!$C$2:$C$485,$C135)),AVERAGEIFS(Observed!AP$2:AP$485,Observed!$A$2:$A$485,$A135,Observed!$C$2:$C$485,$C135),"")</f>
        <v>5.5E-2</v>
      </c>
      <c r="AQ135" s="24" t="str">
        <f>IF(ISNUMBER(AVERAGEIFS(Observed!AQ$2:AQ$485,Observed!$A$2:$A$485,$A135,Observed!$C$2:$C$485,$C135)),AVERAGEIFS(Observed!AQ$2:AQ$485,Observed!$A$2:$A$485,$A135,Observed!$C$2:$C$485,$C135),"")</f>
        <v/>
      </c>
      <c r="AR135" s="25" t="str">
        <f>IF(ISNUMBER(AVERAGEIFS(Observed!AR$2:AR$485,Observed!$A$2:$A$485,$A135,Observed!$C$2:$C$485,$C135)),AVERAGEIFS(Observed!AR$2:AR$485,Observed!$A$2:$A$485,$A135,Observed!$C$2:$C$485,$C135),"")</f>
        <v/>
      </c>
      <c r="AS135" s="24" t="str">
        <f>IF(ISNUMBER(AVERAGEIFS(Observed!AS$2:AS$485,Observed!$A$2:$A$485,$A135,Observed!$C$2:$C$485,$C135)),AVERAGEIFS(Observed!AS$2:AS$485,Observed!$A$2:$A$485,$A135,Observed!$C$2:$C$485,$C135),"")</f>
        <v/>
      </c>
      <c r="AT135" s="24" t="str">
        <f>IF(ISNUMBER(AVERAGEIFS(Observed!AT$2:AT$485,Observed!$A$2:$A$485,$A135,Observed!$C$2:$C$485,$C135)),AVERAGEIFS(Observed!AT$2:AT$485,Observed!$A$2:$A$485,$A135,Observed!$C$2:$C$485,$C135),"")</f>
        <v/>
      </c>
      <c r="AU135" s="2">
        <f>COUNTIFS(Observed!$A$2:$A$485,$A135,Observed!$C$2:$C$485,$C135)</f>
        <v>3</v>
      </c>
      <c r="AV135" s="2">
        <f>COUNT(M135:AT135)</f>
        <v>8</v>
      </c>
    </row>
    <row r="136" spans="1:48" x14ac:dyDescent="0.25">
      <c r="A136" s="4" t="s">
        <v>117</v>
      </c>
      <c r="B136" t="s">
        <v>90</v>
      </c>
      <c r="C136" s="3">
        <v>42240</v>
      </c>
      <c r="D136">
        <v>1</v>
      </c>
      <c r="F136" t="s">
        <v>92</v>
      </c>
      <c r="G136" t="s">
        <v>96</v>
      </c>
      <c r="H136" s="2">
        <v>2015</v>
      </c>
      <c r="I136" s="2" t="s">
        <v>91</v>
      </c>
      <c r="J136">
        <v>1</v>
      </c>
      <c r="K136" s="2" t="s">
        <v>21</v>
      </c>
      <c r="L136" s="23">
        <f>IF(ISNUMBER(AVERAGEIFS(Observed!L$2:L$485,Observed!$A$2:$A$485,$A136,Observed!$C$2:$C$485,$C136)),AVERAGEIFS(Observed!L$2:L$485,Observed!$A$2:$A$485,$A136,Observed!$C$2:$C$485,$C136),"")</f>
        <v>2690.201201774581</v>
      </c>
      <c r="M136" s="24" t="str">
        <f>IF(ISNUMBER(AVERAGEIFS(Observed!M$2:M$485,Observed!$A$2:$A$485,$A136,Observed!$C$2:$C$485,$C136)),AVERAGEIFS(Observed!M$2:M$485,Observed!$A$2:$A$485,$A136,Observed!$C$2:$C$485,$C136),"")</f>
        <v/>
      </c>
      <c r="N136" s="24">
        <f>IF(ISNUMBER(AVERAGEIFS(Observed!N$2:N$485,Observed!$A$2:$A$485,$A136,Observed!$C$2:$C$485,$C136)),AVERAGEIFS(Observed!N$2:N$485,Observed!$A$2:$A$485,$A136,Observed!$C$2:$C$485,$C136),"")</f>
        <v>269.02</v>
      </c>
      <c r="O136" s="24">
        <f>IF(ISNUMBER(AVERAGEIFS(Observed!O$2:O$485,Observed!$A$2:$A$485,$A136,Observed!$C$2:$C$485,$C136)),AVERAGEIFS(Observed!O$2:O$485,Observed!$A$2:$A$485,$A136,Observed!$C$2:$C$485,$C136),"")</f>
        <v>269.02</v>
      </c>
      <c r="P136" s="24">
        <f>IF(ISNUMBER(AVERAGEIFS(Observed!P$2:P$485,Observed!$A$2:$A$485,$A136,Observed!$C$2:$C$485,$C136)),AVERAGEIFS(Observed!P$2:P$485,Observed!$A$2:$A$485,$A136,Observed!$C$2:$C$485,$C136),"")</f>
        <v>1079.1533333333334</v>
      </c>
      <c r="Q136" s="25" t="str">
        <f>IF(ISNUMBER(AVERAGEIFS(Observed!Q$2:Q$485,Observed!$A$2:$A$485,$A136,Observed!$C$2:$C$485,$C136)),AVERAGEIFS(Observed!Q$2:Q$485,Observed!$A$2:$A$485,$A136,Observed!$C$2:$C$485,$C136),"")</f>
        <v/>
      </c>
      <c r="R136" s="25" t="str">
        <f>IF(ISNUMBER(AVERAGEIFS(Observed!R$2:R$485,Observed!$A$2:$A$485,$A136,Observed!$C$2:$C$485,$C136)),AVERAGEIFS(Observed!R$2:R$485,Observed!$A$2:$A$485,$A136,Observed!$C$2:$C$485,$C136),"")</f>
        <v/>
      </c>
      <c r="S136" s="25" t="str">
        <f>IF(ISNUMBER(AVERAGEIFS(Observed!S$2:S$485,Observed!$A$2:$A$485,$A136,Observed!$C$2:$C$485,$C136)),AVERAGEIFS(Observed!S$2:S$485,Observed!$A$2:$A$485,$A136,Observed!$C$2:$C$485,$C136),"")</f>
        <v/>
      </c>
      <c r="T136" s="24" t="str">
        <f>IF(ISNUMBER(AVERAGEIFS(Observed!T$2:T$485,Observed!$A$2:$A$485,$A136,Observed!$C$2:$C$485,$C136)),AVERAGEIFS(Observed!T$2:T$485,Observed!$A$2:$A$485,$A136,Observed!$C$2:$C$485,$C136),"")</f>
        <v/>
      </c>
      <c r="U136" s="26" t="str">
        <f>IF(ISNUMBER(AVERAGEIFS(Observed!U$2:U$485,Observed!$A$2:$A$485,$A136,Observed!$C$2:$C$485,$C136)),AVERAGEIFS(Observed!U$2:U$485,Observed!$A$2:$A$485,$A136,Observed!$C$2:$C$485,$C136),"")</f>
        <v/>
      </c>
      <c r="V136" s="26" t="str">
        <f>IF(ISNUMBER(AVERAGEIFS(Observed!V$2:V$485,Observed!$A$2:$A$485,$A136,Observed!$C$2:$C$485,$C136)),AVERAGEIFS(Observed!V$2:V$485,Observed!$A$2:$A$485,$A136,Observed!$C$2:$C$485,$C136),"")</f>
        <v/>
      </c>
      <c r="W136" s="24" t="str">
        <f>IF(ISNUMBER(AVERAGEIFS(Observed!W$2:W$485,Observed!$A$2:$A$485,$A136,Observed!$C$2:$C$485,$C136)),AVERAGEIFS(Observed!W$2:W$485,Observed!$A$2:$A$485,$A136,Observed!$C$2:$C$485,$C136),"")</f>
        <v/>
      </c>
      <c r="X136" s="24" t="str">
        <f>IF(ISNUMBER(AVERAGEIFS(Observed!X$2:X$485,Observed!$A$2:$A$485,$A136,Observed!$C$2:$C$485,$C136)),AVERAGEIFS(Observed!X$2:X$485,Observed!$A$2:$A$485,$A136,Observed!$C$2:$C$485,$C136),"")</f>
        <v/>
      </c>
      <c r="Y136" s="24" t="str">
        <f>IF(ISNUMBER(AVERAGEIFS(Observed!Y$2:Y$485,Observed!$A$2:$A$485,$A136,Observed!$C$2:$C$485,$C136)),AVERAGEIFS(Observed!Y$2:Y$485,Observed!$A$2:$A$485,$A136,Observed!$C$2:$C$485,$C136),"")</f>
        <v/>
      </c>
      <c r="Z136" s="24" t="str">
        <f>IF(ISNUMBER(AVERAGEIFS(Observed!Z$2:Z$485,Observed!$A$2:$A$485,$A136,Observed!$C$2:$C$485,$C136)),AVERAGEIFS(Observed!Z$2:Z$485,Observed!$A$2:$A$485,$A136,Observed!$C$2:$C$485,$C136),"")</f>
        <v/>
      </c>
      <c r="AA136" s="24" t="str">
        <f>IF(ISNUMBER(AVERAGEIFS(Observed!AA$2:AA$485,Observed!$A$2:$A$485,$A136,Observed!$C$2:$C$485,$C136)),AVERAGEIFS(Observed!AA$2:AA$485,Observed!$A$2:$A$485,$A136,Observed!$C$2:$C$485,$C136),"")</f>
        <v/>
      </c>
      <c r="AB136" s="24" t="str">
        <f>IF(ISNUMBER(AVERAGEIFS(Observed!AB$2:AB$485,Observed!$A$2:$A$485,$A136,Observed!$C$2:$C$485,$C136)),AVERAGEIFS(Observed!AB$2:AB$485,Observed!$A$2:$A$485,$A136,Observed!$C$2:$C$485,$C136),"")</f>
        <v/>
      </c>
      <c r="AC136" s="24" t="str">
        <f>IF(ISNUMBER(AVERAGEIFS(Observed!AC$2:AC$485,Observed!$A$2:$A$485,$A136,Observed!$C$2:$C$485,$C136)),AVERAGEIFS(Observed!AC$2:AC$485,Observed!$A$2:$A$485,$A136,Observed!$C$2:$C$485,$C136),"")</f>
        <v/>
      </c>
      <c r="AD136" s="24" t="str">
        <f>IF(ISNUMBER(AVERAGEIFS(Observed!AD$2:AD$485,Observed!$A$2:$A$485,$A136,Observed!$C$2:$C$485,$C136)),AVERAGEIFS(Observed!AD$2:AD$485,Observed!$A$2:$A$485,$A136,Observed!$C$2:$C$485,$C136),"")</f>
        <v/>
      </c>
      <c r="AE136" s="24" t="str">
        <f>IF(ISNUMBER(AVERAGEIFS(Observed!AE$2:AE$485,Observed!$A$2:$A$485,$A136,Observed!$C$2:$C$485,$C136)),AVERAGEIFS(Observed!AE$2:AE$485,Observed!$A$2:$A$485,$A136,Observed!$C$2:$C$485,$C136),"")</f>
        <v/>
      </c>
      <c r="AF136" s="25" t="str">
        <f>IF(ISNUMBER(AVERAGEIFS(Observed!AF$2:AF$485,Observed!$A$2:$A$485,$A136,Observed!$C$2:$C$485,$C136)),AVERAGEIFS(Observed!AF$2:AF$485,Observed!$A$2:$A$485,$A136,Observed!$C$2:$C$485,$C136),"")</f>
        <v/>
      </c>
      <c r="AG136" s="25" t="str">
        <f>IF(ISNUMBER(AVERAGEIFS(Observed!AG$2:AG$485,Observed!$A$2:$A$485,$A136,Observed!$C$2:$C$485,$C136)),AVERAGEIFS(Observed!AG$2:AG$485,Observed!$A$2:$A$485,$A136,Observed!$C$2:$C$485,$C136),"")</f>
        <v/>
      </c>
      <c r="AH136" s="25" t="str">
        <f>IF(ISNUMBER(AVERAGEIFS(Observed!AH$2:AH$485,Observed!$A$2:$A$485,$A136,Observed!$C$2:$C$485,$C136)),AVERAGEIFS(Observed!AH$2:AH$485,Observed!$A$2:$A$485,$A136,Observed!$C$2:$C$485,$C136),"")</f>
        <v/>
      </c>
      <c r="AI136" s="24" t="str">
        <f>IF(ISNUMBER(AVERAGEIFS(Observed!AI$2:AI$485,Observed!$A$2:$A$485,$A136,Observed!$C$2:$C$485,$C136)),AVERAGEIFS(Observed!AI$2:AI$485,Observed!$A$2:$A$485,$A136,Observed!$C$2:$C$485,$C136),"")</f>
        <v/>
      </c>
      <c r="AJ136" s="25">
        <f>IF(ISNUMBER(AVERAGEIFS(Observed!AJ$2:AJ$485,Observed!$A$2:$A$485,$A136,Observed!$C$2:$C$485,$C136)),AVERAGEIFS(Observed!AJ$2:AJ$485,Observed!$A$2:$A$485,$A136,Observed!$C$2:$C$485,$C136),"")</f>
        <v>8.7666666666666671E-2</v>
      </c>
      <c r="AK136" s="25" t="str">
        <f>IF(ISNUMBER(AVERAGEIFS(Observed!AK$2:AK$485,Observed!$A$2:$A$485,$A136,Observed!$C$2:$C$485,$C136)),AVERAGEIFS(Observed!AK$2:AK$485,Observed!$A$2:$A$485,$A136,Observed!$C$2:$C$485,$C136),"")</f>
        <v/>
      </c>
      <c r="AL136" s="25">
        <f>IF(ISNUMBER(AVERAGEIFS(Observed!AL$2:AL$485,Observed!$A$2:$A$485,$A136,Observed!$C$2:$C$485,$C136)),AVERAGEIFS(Observed!AL$2:AL$485,Observed!$A$2:$A$485,$A136,Observed!$C$2:$C$485,$C136),"")</f>
        <v>0</v>
      </c>
      <c r="AM136" s="25">
        <f>IF(ISNUMBER(AVERAGEIFS(Observed!AM$2:AM$485,Observed!$A$2:$A$485,$A136,Observed!$C$2:$C$485,$C136)),AVERAGEIFS(Observed!AM$2:AM$485,Observed!$A$2:$A$485,$A136,Observed!$C$2:$C$485,$C136),"")</f>
        <v>0.37233333333333335</v>
      </c>
      <c r="AN136" s="25" t="str">
        <f>IF(ISNUMBER(AVERAGEIFS(Observed!AN$2:AN$485,Observed!$A$2:$A$485,$A136,Observed!$C$2:$C$485,$C136)),AVERAGEIFS(Observed!AN$2:AN$485,Observed!$A$2:$A$485,$A136,Observed!$C$2:$C$485,$C136),"")</f>
        <v/>
      </c>
      <c r="AO136" s="25">
        <f>IF(ISNUMBER(AVERAGEIFS(Observed!AO$2:AO$485,Observed!$A$2:$A$485,$A136,Observed!$C$2:$C$485,$C136)),AVERAGEIFS(Observed!AO$2:AO$485,Observed!$A$2:$A$485,$A136,Observed!$C$2:$C$485,$C136),"")</f>
        <v>0.49533333333333335</v>
      </c>
      <c r="AP136" s="25">
        <f>IF(ISNUMBER(AVERAGEIFS(Observed!AP$2:AP$485,Observed!$A$2:$A$485,$A136,Observed!$C$2:$C$485,$C136)),AVERAGEIFS(Observed!AP$2:AP$485,Observed!$A$2:$A$485,$A136,Observed!$C$2:$C$485,$C136),"")</f>
        <v>4.4666666666666667E-2</v>
      </c>
      <c r="AQ136" s="24" t="str">
        <f>IF(ISNUMBER(AVERAGEIFS(Observed!AQ$2:AQ$485,Observed!$A$2:$A$485,$A136,Observed!$C$2:$C$485,$C136)),AVERAGEIFS(Observed!AQ$2:AQ$485,Observed!$A$2:$A$485,$A136,Observed!$C$2:$C$485,$C136),"")</f>
        <v/>
      </c>
      <c r="AR136" s="25" t="str">
        <f>IF(ISNUMBER(AVERAGEIFS(Observed!AR$2:AR$485,Observed!$A$2:$A$485,$A136,Observed!$C$2:$C$485,$C136)),AVERAGEIFS(Observed!AR$2:AR$485,Observed!$A$2:$A$485,$A136,Observed!$C$2:$C$485,$C136),"")</f>
        <v/>
      </c>
      <c r="AS136" s="24" t="str">
        <f>IF(ISNUMBER(AVERAGEIFS(Observed!AS$2:AS$485,Observed!$A$2:$A$485,$A136,Observed!$C$2:$C$485,$C136)),AVERAGEIFS(Observed!AS$2:AS$485,Observed!$A$2:$A$485,$A136,Observed!$C$2:$C$485,$C136),"")</f>
        <v/>
      </c>
      <c r="AT136" s="24" t="str">
        <f>IF(ISNUMBER(AVERAGEIFS(Observed!AT$2:AT$485,Observed!$A$2:$A$485,$A136,Observed!$C$2:$C$485,$C136)),AVERAGEIFS(Observed!AT$2:AT$485,Observed!$A$2:$A$485,$A136,Observed!$C$2:$C$485,$C136),"")</f>
        <v/>
      </c>
      <c r="AU136" s="2">
        <f>COUNTIFS(Observed!$A$2:$A$485,$A136,Observed!$C$2:$C$485,$C136)</f>
        <v>3</v>
      </c>
      <c r="AV136" s="2">
        <f>COUNT(M136:AT136)</f>
        <v>8</v>
      </c>
    </row>
    <row r="137" spans="1:48" x14ac:dyDescent="0.25">
      <c r="A137" s="4" t="s">
        <v>117</v>
      </c>
      <c r="B137" t="s">
        <v>90</v>
      </c>
      <c r="C137" s="3">
        <v>42296</v>
      </c>
      <c r="D137">
        <v>1</v>
      </c>
      <c r="F137" t="s">
        <v>92</v>
      </c>
      <c r="G137" t="s">
        <v>96</v>
      </c>
      <c r="H137" s="2">
        <v>2015</v>
      </c>
      <c r="I137" s="2" t="s">
        <v>91</v>
      </c>
      <c r="J137">
        <v>1</v>
      </c>
      <c r="K137" s="2" t="s">
        <v>21</v>
      </c>
      <c r="L137" s="23">
        <f>IF(ISNUMBER(AVERAGEIFS(Observed!L$2:L$485,Observed!$A$2:$A$485,$A137,Observed!$C$2:$C$485,$C137)),AVERAGEIFS(Observed!L$2:L$485,Observed!$A$2:$A$485,$A137,Observed!$C$2:$C$485,$C137),"")</f>
        <v>751.13351846039643</v>
      </c>
      <c r="M137" s="24" t="str">
        <f>IF(ISNUMBER(AVERAGEIFS(Observed!M$2:M$485,Observed!$A$2:$A$485,$A137,Observed!$C$2:$C$485,$C137)),AVERAGEIFS(Observed!M$2:M$485,Observed!$A$2:$A$485,$A137,Observed!$C$2:$C$485,$C137),"")</f>
        <v/>
      </c>
      <c r="N137" s="24">
        <f>IF(ISNUMBER(AVERAGEIFS(Observed!N$2:N$485,Observed!$A$2:$A$485,$A137,Observed!$C$2:$C$485,$C137)),AVERAGEIFS(Observed!N$2:N$485,Observed!$A$2:$A$485,$A137,Observed!$C$2:$C$485,$C137),"")</f>
        <v>75.11333333333333</v>
      </c>
      <c r="O137" s="24">
        <f>IF(ISNUMBER(AVERAGEIFS(Observed!O$2:O$485,Observed!$A$2:$A$485,$A137,Observed!$C$2:$C$485,$C137)),AVERAGEIFS(Observed!O$2:O$485,Observed!$A$2:$A$485,$A137,Observed!$C$2:$C$485,$C137),"")</f>
        <v>75.11333333333333</v>
      </c>
      <c r="P137" s="24">
        <f>IF(ISNUMBER(AVERAGEIFS(Observed!P$2:P$485,Observed!$A$2:$A$485,$A137,Observed!$C$2:$C$485,$C137)),AVERAGEIFS(Observed!P$2:P$485,Observed!$A$2:$A$485,$A137,Observed!$C$2:$C$485,$C137),"")</f>
        <v>1154.2666666666667</v>
      </c>
      <c r="Q137" s="25" t="str">
        <f>IF(ISNUMBER(AVERAGEIFS(Observed!Q$2:Q$485,Observed!$A$2:$A$485,$A137,Observed!$C$2:$C$485,$C137)),AVERAGEIFS(Observed!Q$2:Q$485,Observed!$A$2:$A$485,$A137,Observed!$C$2:$C$485,$C137),"")</f>
        <v/>
      </c>
      <c r="R137" s="25" t="str">
        <f>IF(ISNUMBER(AVERAGEIFS(Observed!R$2:R$485,Observed!$A$2:$A$485,$A137,Observed!$C$2:$C$485,$C137)),AVERAGEIFS(Observed!R$2:R$485,Observed!$A$2:$A$485,$A137,Observed!$C$2:$C$485,$C137),"")</f>
        <v/>
      </c>
      <c r="S137" s="25" t="str">
        <f>IF(ISNUMBER(AVERAGEIFS(Observed!S$2:S$485,Observed!$A$2:$A$485,$A137,Observed!$C$2:$C$485,$C137)),AVERAGEIFS(Observed!S$2:S$485,Observed!$A$2:$A$485,$A137,Observed!$C$2:$C$485,$C137),"")</f>
        <v/>
      </c>
      <c r="T137" s="24" t="str">
        <f>IF(ISNUMBER(AVERAGEIFS(Observed!T$2:T$485,Observed!$A$2:$A$485,$A137,Observed!$C$2:$C$485,$C137)),AVERAGEIFS(Observed!T$2:T$485,Observed!$A$2:$A$485,$A137,Observed!$C$2:$C$485,$C137),"")</f>
        <v/>
      </c>
      <c r="U137" s="26" t="str">
        <f>IF(ISNUMBER(AVERAGEIFS(Observed!U$2:U$485,Observed!$A$2:$A$485,$A137,Observed!$C$2:$C$485,$C137)),AVERAGEIFS(Observed!U$2:U$485,Observed!$A$2:$A$485,$A137,Observed!$C$2:$C$485,$C137),"")</f>
        <v/>
      </c>
      <c r="V137" s="26" t="str">
        <f>IF(ISNUMBER(AVERAGEIFS(Observed!V$2:V$485,Observed!$A$2:$A$485,$A137,Observed!$C$2:$C$485,$C137)),AVERAGEIFS(Observed!V$2:V$485,Observed!$A$2:$A$485,$A137,Observed!$C$2:$C$485,$C137),"")</f>
        <v/>
      </c>
      <c r="W137" s="24" t="str">
        <f>IF(ISNUMBER(AVERAGEIFS(Observed!W$2:W$485,Observed!$A$2:$A$485,$A137,Observed!$C$2:$C$485,$C137)),AVERAGEIFS(Observed!W$2:W$485,Observed!$A$2:$A$485,$A137,Observed!$C$2:$C$485,$C137),"")</f>
        <v/>
      </c>
      <c r="X137" s="24" t="str">
        <f>IF(ISNUMBER(AVERAGEIFS(Observed!X$2:X$485,Observed!$A$2:$A$485,$A137,Observed!$C$2:$C$485,$C137)),AVERAGEIFS(Observed!X$2:X$485,Observed!$A$2:$A$485,$A137,Observed!$C$2:$C$485,$C137),"")</f>
        <v/>
      </c>
      <c r="Y137" s="24" t="str">
        <f>IF(ISNUMBER(AVERAGEIFS(Observed!Y$2:Y$485,Observed!$A$2:$A$485,$A137,Observed!$C$2:$C$485,$C137)),AVERAGEIFS(Observed!Y$2:Y$485,Observed!$A$2:$A$485,$A137,Observed!$C$2:$C$485,$C137),"")</f>
        <v/>
      </c>
      <c r="Z137" s="24" t="str">
        <f>IF(ISNUMBER(AVERAGEIFS(Observed!Z$2:Z$485,Observed!$A$2:$A$485,$A137,Observed!$C$2:$C$485,$C137)),AVERAGEIFS(Observed!Z$2:Z$485,Observed!$A$2:$A$485,$A137,Observed!$C$2:$C$485,$C137),"")</f>
        <v/>
      </c>
      <c r="AA137" s="24" t="str">
        <f>IF(ISNUMBER(AVERAGEIFS(Observed!AA$2:AA$485,Observed!$A$2:$A$485,$A137,Observed!$C$2:$C$485,$C137)),AVERAGEIFS(Observed!AA$2:AA$485,Observed!$A$2:$A$485,$A137,Observed!$C$2:$C$485,$C137),"")</f>
        <v/>
      </c>
      <c r="AB137" s="24" t="str">
        <f>IF(ISNUMBER(AVERAGEIFS(Observed!AB$2:AB$485,Observed!$A$2:$A$485,$A137,Observed!$C$2:$C$485,$C137)),AVERAGEIFS(Observed!AB$2:AB$485,Observed!$A$2:$A$485,$A137,Observed!$C$2:$C$485,$C137),"")</f>
        <v/>
      </c>
      <c r="AC137" s="24" t="str">
        <f>IF(ISNUMBER(AVERAGEIFS(Observed!AC$2:AC$485,Observed!$A$2:$A$485,$A137,Observed!$C$2:$C$485,$C137)),AVERAGEIFS(Observed!AC$2:AC$485,Observed!$A$2:$A$485,$A137,Observed!$C$2:$C$485,$C137),"")</f>
        <v/>
      </c>
      <c r="AD137" s="24" t="str">
        <f>IF(ISNUMBER(AVERAGEIFS(Observed!AD$2:AD$485,Observed!$A$2:$A$485,$A137,Observed!$C$2:$C$485,$C137)),AVERAGEIFS(Observed!AD$2:AD$485,Observed!$A$2:$A$485,$A137,Observed!$C$2:$C$485,$C137),"")</f>
        <v/>
      </c>
      <c r="AE137" s="24" t="str">
        <f>IF(ISNUMBER(AVERAGEIFS(Observed!AE$2:AE$485,Observed!$A$2:$A$485,$A137,Observed!$C$2:$C$485,$C137)),AVERAGEIFS(Observed!AE$2:AE$485,Observed!$A$2:$A$485,$A137,Observed!$C$2:$C$485,$C137),"")</f>
        <v/>
      </c>
      <c r="AF137" s="25" t="str">
        <f>IF(ISNUMBER(AVERAGEIFS(Observed!AF$2:AF$485,Observed!$A$2:$A$485,$A137,Observed!$C$2:$C$485,$C137)),AVERAGEIFS(Observed!AF$2:AF$485,Observed!$A$2:$A$485,$A137,Observed!$C$2:$C$485,$C137),"")</f>
        <v/>
      </c>
      <c r="AG137" s="25" t="str">
        <f>IF(ISNUMBER(AVERAGEIFS(Observed!AG$2:AG$485,Observed!$A$2:$A$485,$A137,Observed!$C$2:$C$485,$C137)),AVERAGEIFS(Observed!AG$2:AG$485,Observed!$A$2:$A$485,$A137,Observed!$C$2:$C$485,$C137),"")</f>
        <v/>
      </c>
      <c r="AH137" s="25" t="str">
        <f>IF(ISNUMBER(AVERAGEIFS(Observed!AH$2:AH$485,Observed!$A$2:$A$485,$A137,Observed!$C$2:$C$485,$C137)),AVERAGEIFS(Observed!AH$2:AH$485,Observed!$A$2:$A$485,$A137,Observed!$C$2:$C$485,$C137),"")</f>
        <v/>
      </c>
      <c r="AI137" s="24" t="str">
        <f>IF(ISNUMBER(AVERAGEIFS(Observed!AI$2:AI$485,Observed!$A$2:$A$485,$A137,Observed!$C$2:$C$485,$C137)),AVERAGEIFS(Observed!AI$2:AI$485,Observed!$A$2:$A$485,$A137,Observed!$C$2:$C$485,$C137),"")</f>
        <v/>
      </c>
      <c r="AJ137" s="25">
        <f>IF(ISNUMBER(AVERAGEIFS(Observed!AJ$2:AJ$485,Observed!$A$2:$A$485,$A137,Observed!$C$2:$C$485,$C137)),AVERAGEIFS(Observed!AJ$2:AJ$485,Observed!$A$2:$A$485,$A137,Observed!$C$2:$C$485,$C137),"")</f>
        <v>0.41599999999999998</v>
      </c>
      <c r="AK137" s="25" t="str">
        <f>IF(ISNUMBER(AVERAGEIFS(Observed!AK$2:AK$485,Observed!$A$2:$A$485,$A137,Observed!$C$2:$C$485,$C137)),AVERAGEIFS(Observed!AK$2:AK$485,Observed!$A$2:$A$485,$A137,Observed!$C$2:$C$485,$C137),"")</f>
        <v/>
      </c>
      <c r="AL137" s="25">
        <f>IF(ISNUMBER(AVERAGEIFS(Observed!AL$2:AL$485,Observed!$A$2:$A$485,$A137,Observed!$C$2:$C$485,$C137)),AVERAGEIFS(Observed!AL$2:AL$485,Observed!$A$2:$A$485,$A137,Observed!$C$2:$C$485,$C137),"")</f>
        <v>0</v>
      </c>
      <c r="AM137" s="25">
        <f>IF(ISNUMBER(AVERAGEIFS(Observed!AM$2:AM$485,Observed!$A$2:$A$485,$A137,Observed!$C$2:$C$485,$C137)),AVERAGEIFS(Observed!AM$2:AM$485,Observed!$A$2:$A$485,$A137,Observed!$C$2:$C$485,$C137),"")</f>
        <v>0.30499999999999999</v>
      </c>
      <c r="AN137" s="25" t="str">
        <f>IF(ISNUMBER(AVERAGEIFS(Observed!AN$2:AN$485,Observed!$A$2:$A$485,$A137,Observed!$C$2:$C$485,$C137)),AVERAGEIFS(Observed!AN$2:AN$485,Observed!$A$2:$A$485,$A137,Observed!$C$2:$C$485,$C137),"")</f>
        <v/>
      </c>
      <c r="AO137" s="25">
        <f>IF(ISNUMBER(AVERAGEIFS(Observed!AO$2:AO$485,Observed!$A$2:$A$485,$A137,Observed!$C$2:$C$485,$C137)),AVERAGEIFS(Observed!AO$2:AO$485,Observed!$A$2:$A$485,$A137,Observed!$C$2:$C$485,$C137),"")</f>
        <v>0.22566666666666668</v>
      </c>
      <c r="AP137" s="25">
        <f>IF(ISNUMBER(AVERAGEIFS(Observed!AP$2:AP$485,Observed!$A$2:$A$485,$A137,Observed!$C$2:$C$485,$C137)),AVERAGEIFS(Observed!AP$2:AP$485,Observed!$A$2:$A$485,$A137,Observed!$C$2:$C$485,$C137),"")</f>
        <v>5.3333333333333337E-2</v>
      </c>
      <c r="AQ137" s="24" t="str">
        <f>IF(ISNUMBER(AVERAGEIFS(Observed!AQ$2:AQ$485,Observed!$A$2:$A$485,$A137,Observed!$C$2:$C$485,$C137)),AVERAGEIFS(Observed!AQ$2:AQ$485,Observed!$A$2:$A$485,$A137,Observed!$C$2:$C$485,$C137),"")</f>
        <v/>
      </c>
      <c r="AR137" s="25" t="str">
        <f>IF(ISNUMBER(AVERAGEIFS(Observed!AR$2:AR$485,Observed!$A$2:$A$485,$A137,Observed!$C$2:$C$485,$C137)),AVERAGEIFS(Observed!AR$2:AR$485,Observed!$A$2:$A$485,$A137,Observed!$C$2:$C$485,$C137),"")</f>
        <v/>
      </c>
      <c r="AS137" s="24" t="str">
        <f>IF(ISNUMBER(AVERAGEIFS(Observed!AS$2:AS$485,Observed!$A$2:$A$485,$A137,Observed!$C$2:$C$485,$C137)),AVERAGEIFS(Observed!AS$2:AS$485,Observed!$A$2:$A$485,$A137,Observed!$C$2:$C$485,$C137),"")</f>
        <v/>
      </c>
      <c r="AT137" s="24" t="str">
        <f>IF(ISNUMBER(AVERAGEIFS(Observed!AT$2:AT$485,Observed!$A$2:$A$485,$A137,Observed!$C$2:$C$485,$C137)),AVERAGEIFS(Observed!AT$2:AT$485,Observed!$A$2:$A$485,$A137,Observed!$C$2:$C$485,$C137),"")</f>
        <v/>
      </c>
      <c r="AU137" s="2">
        <f>COUNTIFS(Observed!$A$2:$A$485,$A137,Observed!$C$2:$C$485,$C137)</f>
        <v>3</v>
      </c>
      <c r="AV137" s="2">
        <f>COUNT(M137:AT137)</f>
        <v>8</v>
      </c>
    </row>
    <row r="138" spans="1:48" x14ac:dyDescent="0.25">
      <c r="A138" s="4" t="s">
        <v>118</v>
      </c>
      <c r="B138" t="s">
        <v>90</v>
      </c>
      <c r="C138" s="3">
        <v>41781</v>
      </c>
      <c r="D138">
        <v>1</v>
      </c>
      <c r="F138" t="s">
        <v>94</v>
      </c>
      <c r="G138" t="s">
        <v>96</v>
      </c>
      <c r="H138" s="2">
        <v>2014</v>
      </c>
      <c r="I138" s="2" t="s">
        <v>91</v>
      </c>
      <c r="J138">
        <v>1</v>
      </c>
      <c r="K138" s="2" t="s">
        <v>21</v>
      </c>
      <c r="L138" s="23">
        <f>IF(ISNUMBER(AVERAGEIFS(Observed!L$2:L$485,Observed!$A$2:$A$485,$A138,Observed!$C$2:$C$485,$C138)),AVERAGEIFS(Observed!L$2:L$485,Observed!$A$2:$A$485,$A138,Observed!$C$2:$C$485,$C138),"")</f>
        <v>5774.7355441976279</v>
      </c>
      <c r="M138" s="24" t="str">
        <f>IF(ISNUMBER(AVERAGEIFS(Observed!M$2:M$485,Observed!$A$2:$A$485,$A138,Observed!$C$2:$C$485,$C138)),AVERAGEIFS(Observed!M$2:M$485,Observed!$A$2:$A$485,$A138,Observed!$C$2:$C$485,$C138),"")</f>
        <v/>
      </c>
      <c r="N138" s="24">
        <f>IF(ISNUMBER(AVERAGEIFS(Observed!N$2:N$485,Observed!$A$2:$A$485,$A138,Observed!$C$2:$C$485,$C138)),AVERAGEIFS(Observed!N$2:N$485,Observed!$A$2:$A$485,$A138,Observed!$C$2:$C$485,$C138),"")</f>
        <v>577.47333333333336</v>
      </c>
      <c r="O138" s="24">
        <f>IF(ISNUMBER(AVERAGEIFS(Observed!O$2:O$485,Observed!$A$2:$A$485,$A138,Observed!$C$2:$C$485,$C138)),AVERAGEIFS(Observed!O$2:O$485,Observed!$A$2:$A$485,$A138,Observed!$C$2:$C$485,$C138),"")</f>
        <v>577.47333333333336</v>
      </c>
      <c r="P138" s="24">
        <f>IF(ISNUMBER(AVERAGEIFS(Observed!P$2:P$485,Observed!$A$2:$A$485,$A138,Observed!$C$2:$C$485,$C138)),AVERAGEIFS(Observed!P$2:P$485,Observed!$A$2:$A$485,$A138,Observed!$C$2:$C$485,$C138),"")</f>
        <v>577.47333333333336</v>
      </c>
      <c r="Q138" s="25" t="str">
        <f>IF(ISNUMBER(AVERAGEIFS(Observed!Q$2:Q$485,Observed!$A$2:$A$485,$A138,Observed!$C$2:$C$485,$C138)),AVERAGEIFS(Observed!Q$2:Q$485,Observed!$A$2:$A$485,$A138,Observed!$C$2:$C$485,$C138),"")</f>
        <v/>
      </c>
      <c r="R138" s="25" t="str">
        <f>IF(ISNUMBER(AVERAGEIFS(Observed!R$2:R$485,Observed!$A$2:$A$485,$A138,Observed!$C$2:$C$485,$C138)),AVERAGEIFS(Observed!R$2:R$485,Observed!$A$2:$A$485,$A138,Observed!$C$2:$C$485,$C138),"")</f>
        <v/>
      </c>
      <c r="S138" s="25" t="str">
        <f>IF(ISNUMBER(AVERAGEIFS(Observed!S$2:S$485,Observed!$A$2:$A$485,$A138,Observed!$C$2:$C$485,$C138)),AVERAGEIFS(Observed!S$2:S$485,Observed!$A$2:$A$485,$A138,Observed!$C$2:$C$485,$C138),"")</f>
        <v/>
      </c>
      <c r="T138" s="24" t="str">
        <f>IF(ISNUMBER(AVERAGEIFS(Observed!T$2:T$485,Observed!$A$2:$A$485,$A138,Observed!$C$2:$C$485,$C138)),AVERAGEIFS(Observed!T$2:T$485,Observed!$A$2:$A$485,$A138,Observed!$C$2:$C$485,$C138),"")</f>
        <v/>
      </c>
      <c r="U138" s="26" t="str">
        <f>IF(ISNUMBER(AVERAGEIFS(Observed!U$2:U$485,Observed!$A$2:$A$485,$A138,Observed!$C$2:$C$485,$C138)),AVERAGEIFS(Observed!U$2:U$485,Observed!$A$2:$A$485,$A138,Observed!$C$2:$C$485,$C138),"")</f>
        <v/>
      </c>
      <c r="V138" s="26" t="str">
        <f>IF(ISNUMBER(AVERAGEIFS(Observed!V$2:V$485,Observed!$A$2:$A$485,$A138,Observed!$C$2:$C$485,$C138)),AVERAGEIFS(Observed!V$2:V$485,Observed!$A$2:$A$485,$A138,Observed!$C$2:$C$485,$C138),"")</f>
        <v/>
      </c>
      <c r="W138" s="24" t="str">
        <f>IF(ISNUMBER(AVERAGEIFS(Observed!W$2:W$485,Observed!$A$2:$A$485,$A138,Observed!$C$2:$C$485,$C138)),AVERAGEIFS(Observed!W$2:W$485,Observed!$A$2:$A$485,$A138,Observed!$C$2:$C$485,$C138),"")</f>
        <v/>
      </c>
      <c r="X138" s="24" t="str">
        <f>IF(ISNUMBER(AVERAGEIFS(Observed!X$2:X$485,Observed!$A$2:$A$485,$A138,Observed!$C$2:$C$485,$C138)),AVERAGEIFS(Observed!X$2:X$485,Observed!$A$2:$A$485,$A138,Observed!$C$2:$C$485,$C138),"")</f>
        <v/>
      </c>
      <c r="Y138" s="24" t="str">
        <f>IF(ISNUMBER(AVERAGEIFS(Observed!Y$2:Y$485,Observed!$A$2:$A$485,$A138,Observed!$C$2:$C$485,$C138)),AVERAGEIFS(Observed!Y$2:Y$485,Observed!$A$2:$A$485,$A138,Observed!$C$2:$C$485,$C138),"")</f>
        <v/>
      </c>
      <c r="Z138" s="24" t="str">
        <f>IF(ISNUMBER(AVERAGEIFS(Observed!Z$2:Z$485,Observed!$A$2:$A$485,$A138,Observed!$C$2:$C$485,$C138)),AVERAGEIFS(Observed!Z$2:Z$485,Observed!$A$2:$A$485,$A138,Observed!$C$2:$C$485,$C138),"")</f>
        <v/>
      </c>
      <c r="AA138" s="24" t="str">
        <f>IF(ISNUMBER(AVERAGEIFS(Observed!AA$2:AA$485,Observed!$A$2:$A$485,$A138,Observed!$C$2:$C$485,$C138)),AVERAGEIFS(Observed!AA$2:AA$485,Observed!$A$2:$A$485,$A138,Observed!$C$2:$C$485,$C138),"")</f>
        <v/>
      </c>
      <c r="AB138" s="24" t="str">
        <f>IF(ISNUMBER(AVERAGEIFS(Observed!AB$2:AB$485,Observed!$A$2:$A$485,$A138,Observed!$C$2:$C$485,$C138)),AVERAGEIFS(Observed!AB$2:AB$485,Observed!$A$2:$A$485,$A138,Observed!$C$2:$C$485,$C138),"")</f>
        <v/>
      </c>
      <c r="AC138" s="24" t="str">
        <f>IF(ISNUMBER(AVERAGEIFS(Observed!AC$2:AC$485,Observed!$A$2:$A$485,$A138,Observed!$C$2:$C$485,$C138)),AVERAGEIFS(Observed!AC$2:AC$485,Observed!$A$2:$A$485,$A138,Observed!$C$2:$C$485,$C138),"")</f>
        <v/>
      </c>
      <c r="AD138" s="24" t="str">
        <f>IF(ISNUMBER(AVERAGEIFS(Observed!AD$2:AD$485,Observed!$A$2:$A$485,$A138,Observed!$C$2:$C$485,$C138)),AVERAGEIFS(Observed!AD$2:AD$485,Observed!$A$2:$A$485,$A138,Observed!$C$2:$C$485,$C138),"")</f>
        <v/>
      </c>
      <c r="AE138" s="24" t="str">
        <f>IF(ISNUMBER(AVERAGEIFS(Observed!AE$2:AE$485,Observed!$A$2:$A$485,$A138,Observed!$C$2:$C$485,$C138)),AVERAGEIFS(Observed!AE$2:AE$485,Observed!$A$2:$A$485,$A138,Observed!$C$2:$C$485,$C138),"")</f>
        <v/>
      </c>
      <c r="AF138" s="25" t="str">
        <f>IF(ISNUMBER(AVERAGEIFS(Observed!AF$2:AF$485,Observed!$A$2:$A$485,$A138,Observed!$C$2:$C$485,$C138)),AVERAGEIFS(Observed!AF$2:AF$485,Observed!$A$2:$A$485,$A138,Observed!$C$2:$C$485,$C138),"")</f>
        <v/>
      </c>
      <c r="AG138" s="25" t="str">
        <f>IF(ISNUMBER(AVERAGEIFS(Observed!AG$2:AG$485,Observed!$A$2:$A$485,$A138,Observed!$C$2:$C$485,$C138)),AVERAGEIFS(Observed!AG$2:AG$485,Observed!$A$2:$A$485,$A138,Observed!$C$2:$C$485,$C138),"")</f>
        <v/>
      </c>
      <c r="AH138" s="25" t="str">
        <f>IF(ISNUMBER(AVERAGEIFS(Observed!AH$2:AH$485,Observed!$A$2:$A$485,$A138,Observed!$C$2:$C$485,$C138)),AVERAGEIFS(Observed!AH$2:AH$485,Observed!$A$2:$A$485,$A138,Observed!$C$2:$C$485,$C138),"")</f>
        <v/>
      </c>
      <c r="AI138" s="24" t="str">
        <f>IF(ISNUMBER(AVERAGEIFS(Observed!AI$2:AI$485,Observed!$A$2:$A$485,$A138,Observed!$C$2:$C$485,$C138)),AVERAGEIFS(Observed!AI$2:AI$485,Observed!$A$2:$A$485,$A138,Observed!$C$2:$C$485,$C138),"")</f>
        <v/>
      </c>
      <c r="AJ138" s="25">
        <f>IF(ISNUMBER(AVERAGEIFS(Observed!AJ$2:AJ$485,Observed!$A$2:$A$485,$A138,Observed!$C$2:$C$485,$C138)),AVERAGEIFS(Observed!AJ$2:AJ$485,Observed!$A$2:$A$485,$A138,Observed!$C$2:$C$485,$C138),"")</f>
        <v>0.50266666666666671</v>
      </c>
      <c r="AK138" s="25" t="str">
        <f>IF(ISNUMBER(AVERAGEIFS(Observed!AK$2:AK$485,Observed!$A$2:$A$485,$A138,Observed!$C$2:$C$485,$C138)),AVERAGEIFS(Observed!AK$2:AK$485,Observed!$A$2:$A$485,$A138,Observed!$C$2:$C$485,$C138),"")</f>
        <v/>
      </c>
      <c r="AL138" s="25">
        <f>IF(ISNUMBER(AVERAGEIFS(Observed!AL$2:AL$485,Observed!$A$2:$A$485,$A138,Observed!$C$2:$C$485,$C138)),AVERAGEIFS(Observed!AL$2:AL$485,Observed!$A$2:$A$485,$A138,Observed!$C$2:$C$485,$C138),"")</f>
        <v>0</v>
      </c>
      <c r="AM138" s="25">
        <f>IF(ISNUMBER(AVERAGEIFS(Observed!AM$2:AM$485,Observed!$A$2:$A$485,$A138,Observed!$C$2:$C$485,$C138)),AVERAGEIFS(Observed!AM$2:AM$485,Observed!$A$2:$A$485,$A138,Observed!$C$2:$C$485,$C138),"")</f>
        <v>0.14299999999999999</v>
      </c>
      <c r="AN138" s="25" t="str">
        <f>IF(ISNUMBER(AVERAGEIFS(Observed!AN$2:AN$485,Observed!$A$2:$A$485,$A138,Observed!$C$2:$C$485,$C138)),AVERAGEIFS(Observed!AN$2:AN$485,Observed!$A$2:$A$485,$A138,Observed!$C$2:$C$485,$C138),"")</f>
        <v/>
      </c>
      <c r="AO138" s="25">
        <f>IF(ISNUMBER(AVERAGEIFS(Observed!AO$2:AO$485,Observed!$A$2:$A$485,$A138,Observed!$C$2:$C$485,$C138)),AVERAGEIFS(Observed!AO$2:AO$485,Observed!$A$2:$A$485,$A138,Observed!$C$2:$C$485,$C138),"")</f>
        <v>0.33733333333333332</v>
      </c>
      <c r="AP138" s="25">
        <f>IF(ISNUMBER(AVERAGEIFS(Observed!AP$2:AP$485,Observed!$A$2:$A$485,$A138,Observed!$C$2:$C$485,$C138)),AVERAGEIFS(Observed!AP$2:AP$485,Observed!$A$2:$A$485,$A138,Observed!$C$2:$C$485,$C138),"")</f>
        <v>1.7333333333333333E-2</v>
      </c>
      <c r="AQ138" s="24" t="str">
        <f>IF(ISNUMBER(AVERAGEIFS(Observed!AQ$2:AQ$485,Observed!$A$2:$A$485,$A138,Observed!$C$2:$C$485,$C138)),AVERAGEIFS(Observed!AQ$2:AQ$485,Observed!$A$2:$A$485,$A138,Observed!$C$2:$C$485,$C138),"")</f>
        <v/>
      </c>
      <c r="AR138" s="25" t="str">
        <f>IF(ISNUMBER(AVERAGEIFS(Observed!AR$2:AR$485,Observed!$A$2:$A$485,$A138,Observed!$C$2:$C$485,$C138)),AVERAGEIFS(Observed!AR$2:AR$485,Observed!$A$2:$A$485,$A138,Observed!$C$2:$C$485,$C138),"")</f>
        <v/>
      </c>
      <c r="AS138" s="24" t="str">
        <f>IF(ISNUMBER(AVERAGEIFS(Observed!AS$2:AS$485,Observed!$A$2:$A$485,$A138,Observed!$C$2:$C$485,$C138)),AVERAGEIFS(Observed!AS$2:AS$485,Observed!$A$2:$A$485,$A138,Observed!$C$2:$C$485,$C138),"")</f>
        <v/>
      </c>
      <c r="AT138" s="24" t="str">
        <f>IF(ISNUMBER(AVERAGEIFS(Observed!AT$2:AT$485,Observed!$A$2:$A$485,$A138,Observed!$C$2:$C$485,$C138)),AVERAGEIFS(Observed!AT$2:AT$485,Observed!$A$2:$A$485,$A138,Observed!$C$2:$C$485,$C138),"")</f>
        <v/>
      </c>
      <c r="AU138" s="2">
        <f>COUNTIFS(Observed!$A$2:$A$485,$A138,Observed!$C$2:$C$485,$C138)</f>
        <v>3</v>
      </c>
      <c r="AV138" s="2">
        <f>COUNT(M138:AT138)</f>
        <v>8</v>
      </c>
    </row>
    <row r="139" spans="1:48" x14ac:dyDescent="0.25">
      <c r="A139" s="4" t="s">
        <v>118</v>
      </c>
      <c r="B139" t="s">
        <v>90</v>
      </c>
      <c r="C139" s="3">
        <v>41822</v>
      </c>
      <c r="D139">
        <v>1</v>
      </c>
      <c r="F139" t="s">
        <v>94</v>
      </c>
      <c r="G139" t="s">
        <v>96</v>
      </c>
      <c r="H139" s="2">
        <v>2014</v>
      </c>
      <c r="I139" s="2" t="s">
        <v>91</v>
      </c>
      <c r="J139">
        <v>1</v>
      </c>
      <c r="K139" s="2" t="s">
        <v>21</v>
      </c>
      <c r="L139" s="23">
        <f>IF(ISNUMBER(AVERAGEIFS(Observed!L$2:L$485,Observed!$A$2:$A$485,$A139,Observed!$C$2:$C$485,$C139)),AVERAGEIFS(Observed!L$2:L$485,Observed!$A$2:$A$485,$A139,Observed!$C$2:$C$485,$C139),"")</f>
        <v>4533.5334675145423</v>
      </c>
      <c r="M139" s="24" t="str">
        <f>IF(ISNUMBER(AVERAGEIFS(Observed!M$2:M$485,Observed!$A$2:$A$485,$A139,Observed!$C$2:$C$485,$C139)),AVERAGEIFS(Observed!M$2:M$485,Observed!$A$2:$A$485,$A139,Observed!$C$2:$C$485,$C139),"")</f>
        <v/>
      </c>
      <c r="N139" s="24">
        <f>IF(ISNUMBER(AVERAGEIFS(Observed!N$2:N$485,Observed!$A$2:$A$485,$A139,Observed!$C$2:$C$485,$C139)),AVERAGEIFS(Observed!N$2:N$485,Observed!$A$2:$A$485,$A139,Observed!$C$2:$C$485,$C139),"")</f>
        <v>453.3533333333333</v>
      </c>
      <c r="O139" s="24">
        <f>IF(ISNUMBER(AVERAGEIFS(Observed!O$2:O$485,Observed!$A$2:$A$485,$A139,Observed!$C$2:$C$485,$C139)),AVERAGEIFS(Observed!O$2:O$485,Observed!$A$2:$A$485,$A139,Observed!$C$2:$C$485,$C139),"")</f>
        <v>453.3533333333333</v>
      </c>
      <c r="P139" s="24">
        <f>IF(ISNUMBER(AVERAGEIFS(Observed!P$2:P$485,Observed!$A$2:$A$485,$A139,Observed!$C$2:$C$485,$C139)),AVERAGEIFS(Observed!P$2:P$485,Observed!$A$2:$A$485,$A139,Observed!$C$2:$C$485,$C139),"")</f>
        <v>1030.8266666666666</v>
      </c>
      <c r="Q139" s="25" t="str">
        <f>IF(ISNUMBER(AVERAGEIFS(Observed!Q$2:Q$485,Observed!$A$2:$A$485,$A139,Observed!$C$2:$C$485,$C139)),AVERAGEIFS(Observed!Q$2:Q$485,Observed!$A$2:$A$485,$A139,Observed!$C$2:$C$485,$C139),"")</f>
        <v/>
      </c>
      <c r="R139" s="25" t="str">
        <f>IF(ISNUMBER(AVERAGEIFS(Observed!R$2:R$485,Observed!$A$2:$A$485,$A139,Observed!$C$2:$C$485,$C139)),AVERAGEIFS(Observed!R$2:R$485,Observed!$A$2:$A$485,$A139,Observed!$C$2:$C$485,$C139),"")</f>
        <v/>
      </c>
      <c r="S139" s="25" t="str">
        <f>IF(ISNUMBER(AVERAGEIFS(Observed!S$2:S$485,Observed!$A$2:$A$485,$A139,Observed!$C$2:$C$485,$C139)),AVERAGEIFS(Observed!S$2:S$485,Observed!$A$2:$A$485,$A139,Observed!$C$2:$C$485,$C139),"")</f>
        <v/>
      </c>
      <c r="T139" s="24" t="str">
        <f>IF(ISNUMBER(AVERAGEIFS(Observed!T$2:T$485,Observed!$A$2:$A$485,$A139,Observed!$C$2:$C$485,$C139)),AVERAGEIFS(Observed!T$2:T$485,Observed!$A$2:$A$485,$A139,Observed!$C$2:$C$485,$C139),"")</f>
        <v/>
      </c>
      <c r="U139" s="26" t="str">
        <f>IF(ISNUMBER(AVERAGEIFS(Observed!U$2:U$485,Observed!$A$2:$A$485,$A139,Observed!$C$2:$C$485,$C139)),AVERAGEIFS(Observed!U$2:U$485,Observed!$A$2:$A$485,$A139,Observed!$C$2:$C$485,$C139),"")</f>
        <v/>
      </c>
      <c r="V139" s="26" t="str">
        <f>IF(ISNUMBER(AVERAGEIFS(Observed!V$2:V$485,Observed!$A$2:$A$485,$A139,Observed!$C$2:$C$485,$C139)),AVERAGEIFS(Observed!V$2:V$485,Observed!$A$2:$A$485,$A139,Observed!$C$2:$C$485,$C139),"")</f>
        <v/>
      </c>
      <c r="W139" s="24" t="str">
        <f>IF(ISNUMBER(AVERAGEIFS(Observed!W$2:W$485,Observed!$A$2:$A$485,$A139,Observed!$C$2:$C$485,$C139)),AVERAGEIFS(Observed!W$2:W$485,Observed!$A$2:$A$485,$A139,Observed!$C$2:$C$485,$C139),"")</f>
        <v/>
      </c>
      <c r="X139" s="24" t="str">
        <f>IF(ISNUMBER(AVERAGEIFS(Observed!X$2:X$485,Observed!$A$2:$A$485,$A139,Observed!$C$2:$C$485,$C139)),AVERAGEIFS(Observed!X$2:X$485,Observed!$A$2:$A$485,$A139,Observed!$C$2:$C$485,$C139),"")</f>
        <v/>
      </c>
      <c r="Y139" s="24" t="str">
        <f>IF(ISNUMBER(AVERAGEIFS(Observed!Y$2:Y$485,Observed!$A$2:$A$485,$A139,Observed!$C$2:$C$485,$C139)),AVERAGEIFS(Observed!Y$2:Y$485,Observed!$A$2:$A$485,$A139,Observed!$C$2:$C$485,$C139),"")</f>
        <v/>
      </c>
      <c r="Z139" s="24" t="str">
        <f>IF(ISNUMBER(AVERAGEIFS(Observed!Z$2:Z$485,Observed!$A$2:$A$485,$A139,Observed!$C$2:$C$485,$C139)),AVERAGEIFS(Observed!Z$2:Z$485,Observed!$A$2:$A$485,$A139,Observed!$C$2:$C$485,$C139),"")</f>
        <v/>
      </c>
      <c r="AA139" s="24" t="str">
        <f>IF(ISNUMBER(AVERAGEIFS(Observed!AA$2:AA$485,Observed!$A$2:$A$485,$A139,Observed!$C$2:$C$485,$C139)),AVERAGEIFS(Observed!AA$2:AA$485,Observed!$A$2:$A$485,$A139,Observed!$C$2:$C$485,$C139),"")</f>
        <v/>
      </c>
      <c r="AB139" s="24" t="str">
        <f>IF(ISNUMBER(AVERAGEIFS(Observed!AB$2:AB$485,Observed!$A$2:$A$485,$A139,Observed!$C$2:$C$485,$C139)),AVERAGEIFS(Observed!AB$2:AB$485,Observed!$A$2:$A$485,$A139,Observed!$C$2:$C$485,$C139),"")</f>
        <v/>
      </c>
      <c r="AC139" s="24" t="str">
        <f>IF(ISNUMBER(AVERAGEIFS(Observed!AC$2:AC$485,Observed!$A$2:$A$485,$A139,Observed!$C$2:$C$485,$C139)),AVERAGEIFS(Observed!AC$2:AC$485,Observed!$A$2:$A$485,$A139,Observed!$C$2:$C$485,$C139),"")</f>
        <v/>
      </c>
      <c r="AD139" s="24" t="str">
        <f>IF(ISNUMBER(AVERAGEIFS(Observed!AD$2:AD$485,Observed!$A$2:$A$485,$A139,Observed!$C$2:$C$485,$C139)),AVERAGEIFS(Observed!AD$2:AD$485,Observed!$A$2:$A$485,$A139,Observed!$C$2:$C$485,$C139),"")</f>
        <v/>
      </c>
      <c r="AE139" s="24" t="str">
        <f>IF(ISNUMBER(AVERAGEIFS(Observed!AE$2:AE$485,Observed!$A$2:$A$485,$A139,Observed!$C$2:$C$485,$C139)),AVERAGEIFS(Observed!AE$2:AE$485,Observed!$A$2:$A$485,$A139,Observed!$C$2:$C$485,$C139),"")</f>
        <v/>
      </c>
      <c r="AF139" s="25" t="str">
        <f>IF(ISNUMBER(AVERAGEIFS(Observed!AF$2:AF$485,Observed!$A$2:$A$485,$A139,Observed!$C$2:$C$485,$C139)),AVERAGEIFS(Observed!AF$2:AF$485,Observed!$A$2:$A$485,$A139,Observed!$C$2:$C$485,$C139),"")</f>
        <v/>
      </c>
      <c r="AG139" s="25" t="str">
        <f>IF(ISNUMBER(AVERAGEIFS(Observed!AG$2:AG$485,Observed!$A$2:$A$485,$A139,Observed!$C$2:$C$485,$C139)),AVERAGEIFS(Observed!AG$2:AG$485,Observed!$A$2:$A$485,$A139,Observed!$C$2:$C$485,$C139),"")</f>
        <v/>
      </c>
      <c r="AH139" s="25" t="str">
        <f>IF(ISNUMBER(AVERAGEIFS(Observed!AH$2:AH$485,Observed!$A$2:$A$485,$A139,Observed!$C$2:$C$485,$C139)),AVERAGEIFS(Observed!AH$2:AH$485,Observed!$A$2:$A$485,$A139,Observed!$C$2:$C$485,$C139),"")</f>
        <v/>
      </c>
      <c r="AI139" s="24" t="str">
        <f>IF(ISNUMBER(AVERAGEIFS(Observed!AI$2:AI$485,Observed!$A$2:$A$485,$A139,Observed!$C$2:$C$485,$C139)),AVERAGEIFS(Observed!AI$2:AI$485,Observed!$A$2:$A$485,$A139,Observed!$C$2:$C$485,$C139),"")</f>
        <v/>
      </c>
      <c r="AJ139" s="25">
        <f>IF(ISNUMBER(AVERAGEIFS(Observed!AJ$2:AJ$485,Observed!$A$2:$A$485,$A139,Observed!$C$2:$C$485,$C139)),AVERAGEIFS(Observed!AJ$2:AJ$485,Observed!$A$2:$A$485,$A139,Observed!$C$2:$C$485,$C139),"")</f>
        <v>0.28633333333333338</v>
      </c>
      <c r="AK139" s="25" t="str">
        <f>IF(ISNUMBER(AVERAGEIFS(Observed!AK$2:AK$485,Observed!$A$2:$A$485,$A139,Observed!$C$2:$C$485,$C139)),AVERAGEIFS(Observed!AK$2:AK$485,Observed!$A$2:$A$485,$A139,Observed!$C$2:$C$485,$C139),"")</f>
        <v/>
      </c>
      <c r="AL139" s="25">
        <f>IF(ISNUMBER(AVERAGEIFS(Observed!AL$2:AL$485,Observed!$A$2:$A$485,$A139,Observed!$C$2:$C$485,$C139)),AVERAGEIFS(Observed!AL$2:AL$485,Observed!$A$2:$A$485,$A139,Observed!$C$2:$C$485,$C139),"")</f>
        <v>0</v>
      </c>
      <c r="AM139" s="25">
        <f>IF(ISNUMBER(AVERAGEIFS(Observed!AM$2:AM$485,Observed!$A$2:$A$485,$A139,Observed!$C$2:$C$485,$C139)),AVERAGEIFS(Observed!AM$2:AM$485,Observed!$A$2:$A$485,$A139,Observed!$C$2:$C$485,$C139),"")</f>
        <v>0.39799999999999996</v>
      </c>
      <c r="AN139" s="25" t="str">
        <f>IF(ISNUMBER(AVERAGEIFS(Observed!AN$2:AN$485,Observed!$A$2:$A$485,$A139,Observed!$C$2:$C$485,$C139)),AVERAGEIFS(Observed!AN$2:AN$485,Observed!$A$2:$A$485,$A139,Observed!$C$2:$C$485,$C139),"")</f>
        <v/>
      </c>
      <c r="AO139" s="25">
        <f>IF(ISNUMBER(AVERAGEIFS(Observed!AO$2:AO$485,Observed!$A$2:$A$485,$A139,Observed!$C$2:$C$485,$C139)),AVERAGEIFS(Observed!AO$2:AO$485,Observed!$A$2:$A$485,$A139,Observed!$C$2:$C$485,$C139),"")</f>
        <v>0.29533333333333334</v>
      </c>
      <c r="AP139" s="25">
        <f>IF(ISNUMBER(AVERAGEIFS(Observed!AP$2:AP$485,Observed!$A$2:$A$485,$A139,Observed!$C$2:$C$485,$C139)),AVERAGEIFS(Observed!AP$2:AP$485,Observed!$A$2:$A$485,$A139,Observed!$C$2:$C$485,$C139),"")</f>
        <v>2.0333333333333332E-2</v>
      </c>
      <c r="AQ139" s="24" t="str">
        <f>IF(ISNUMBER(AVERAGEIFS(Observed!AQ$2:AQ$485,Observed!$A$2:$A$485,$A139,Observed!$C$2:$C$485,$C139)),AVERAGEIFS(Observed!AQ$2:AQ$485,Observed!$A$2:$A$485,$A139,Observed!$C$2:$C$485,$C139),"")</f>
        <v/>
      </c>
      <c r="AR139" s="25" t="str">
        <f>IF(ISNUMBER(AVERAGEIFS(Observed!AR$2:AR$485,Observed!$A$2:$A$485,$A139,Observed!$C$2:$C$485,$C139)),AVERAGEIFS(Observed!AR$2:AR$485,Observed!$A$2:$A$485,$A139,Observed!$C$2:$C$485,$C139),"")</f>
        <v/>
      </c>
      <c r="AS139" s="24" t="str">
        <f>IF(ISNUMBER(AVERAGEIFS(Observed!AS$2:AS$485,Observed!$A$2:$A$485,$A139,Observed!$C$2:$C$485,$C139)),AVERAGEIFS(Observed!AS$2:AS$485,Observed!$A$2:$A$485,$A139,Observed!$C$2:$C$485,$C139),"")</f>
        <v/>
      </c>
      <c r="AT139" s="24" t="str">
        <f>IF(ISNUMBER(AVERAGEIFS(Observed!AT$2:AT$485,Observed!$A$2:$A$485,$A139,Observed!$C$2:$C$485,$C139)),AVERAGEIFS(Observed!AT$2:AT$485,Observed!$A$2:$A$485,$A139,Observed!$C$2:$C$485,$C139),"")</f>
        <v/>
      </c>
      <c r="AU139" s="2">
        <f>COUNTIFS(Observed!$A$2:$A$485,$A139,Observed!$C$2:$C$485,$C139)</f>
        <v>3</v>
      </c>
      <c r="AV139" s="2">
        <f>COUNT(M139:AT139)</f>
        <v>8</v>
      </c>
    </row>
    <row r="140" spans="1:48" x14ac:dyDescent="0.25">
      <c r="A140" s="4" t="s">
        <v>118</v>
      </c>
      <c r="B140" t="s">
        <v>90</v>
      </c>
      <c r="C140" s="3">
        <v>41871</v>
      </c>
      <c r="D140">
        <v>1</v>
      </c>
      <c r="F140" t="s">
        <v>94</v>
      </c>
      <c r="G140" t="s">
        <v>96</v>
      </c>
      <c r="H140" s="2">
        <v>2014</v>
      </c>
      <c r="I140" s="2" t="s">
        <v>91</v>
      </c>
      <c r="J140">
        <v>1</v>
      </c>
      <c r="K140" s="2" t="s">
        <v>21</v>
      </c>
      <c r="L140" s="23">
        <f>IF(ISNUMBER(AVERAGEIFS(Observed!L$2:L$485,Observed!$A$2:$A$485,$A140,Observed!$C$2:$C$485,$C140)),AVERAGEIFS(Observed!L$2:L$485,Observed!$A$2:$A$485,$A140,Observed!$C$2:$C$485,$C140),"")</f>
        <v>4249.1673639687933</v>
      </c>
      <c r="M140" s="24" t="str">
        <f>IF(ISNUMBER(AVERAGEIFS(Observed!M$2:M$485,Observed!$A$2:$A$485,$A140,Observed!$C$2:$C$485,$C140)),AVERAGEIFS(Observed!M$2:M$485,Observed!$A$2:$A$485,$A140,Observed!$C$2:$C$485,$C140),"")</f>
        <v/>
      </c>
      <c r="N140" s="24">
        <f>IF(ISNUMBER(AVERAGEIFS(Observed!N$2:N$485,Observed!$A$2:$A$485,$A140,Observed!$C$2:$C$485,$C140)),AVERAGEIFS(Observed!N$2:N$485,Observed!$A$2:$A$485,$A140,Observed!$C$2:$C$485,$C140),"")</f>
        <v>424.91666666666669</v>
      </c>
      <c r="O140" s="24">
        <f>IF(ISNUMBER(AVERAGEIFS(Observed!O$2:O$485,Observed!$A$2:$A$485,$A140,Observed!$C$2:$C$485,$C140)),AVERAGEIFS(Observed!O$2:O$485,Observed!$A$2:$A$485,$A140,Observed!$C$2:$C$485,$C140),"")</f>
        <v>424.91666666666669</v>
      </c>
      <c r="P140" s="24">
        <f>IF(ISNUMBER(AVERAGEIFS(Observed!P$2:P$485,Observed!$A$2:$A$485,$A140,Observed!$C$2:$C$485,$C140)),AVERAGEIFS(Observed!P$2:P$485,Observed!$A$2:$A$485,$A140,Observed!$C$2:$C$485,$C140),"")</f>
        <v>1455.7433333333331</v>
      </c>
      <c r="Q140" s="25" t="str">
        <f>IF(ISNUMBER(AVERAGEIFS(Observed!Q$2:Q$485,Observed!$A$2:$A$485,$A140,Observed!$C$2:$C$485,$C140)),AVERAGEIFS(Observed!Q$2:Q$485,Observed!$A$2:$A$485,$A140,Observed!$C$2:$C$485,$C140),"")</f>
        <v/>
      </c>
      <c r="R140" s="25" t="str">
        <f>IF(ISNUMBER(AVERAGEIFS(Observed!R$2:R$485,Observed!$A$2:$A$485,$A140,Observed!$C$2:$C$485,$C140)),AVERAGEIFS(Observed!R$2:R$485,Observed!$A$2:$A$485,$A140,Observed!$C$2:$C$485,$C140),"")</f>
        <v/>
      </c>
      <c r="S140" s="25" t="str">
        <f>IF(ISNUMBER(AVERAGEIFS(Observed!S$2:S$485,Observed!$A$2:$A$485,$A140,Observed!$C$2:$C$485,$C140)),AVERAGEIFS(Observed!S$2:S$485,Observed!$A$2:$A$485,$A140,Observed!$C$2:$C$485,$C140),"")</f>
        <v/>
      </c>
      <c r="T140" s="24" t="str">
        <f>IF(ISNUMBER(AVERAGEIFS(Observed!T$2:T$485,Observed!$A$2:$A$485,$A140,Observed!$C$2:$C$485,$C140)),AVERAGEIFS(Observed!T$2:T$485,Observed!$A$2:$A$485,$A140,Observed!$C$2:$C$485,$C140),"")</f>
        <v/>
      </c>
      <c r="U140" s="26" t="str">
        <f>IF(ISNUMBER(AVERAGEIFS(Observed!U$2:U$485,Observed!$A$2:$A$485,$A140,Observed!$C$2:$C$485,$C140)),AVERAGEIFS(Observed!U$2:U$485,Observed!$A$2:$A$485,$A140,Observed!$C$2:$C$485,$C140),"")</f>
        <v/>
      </c>
      <c r="V140" s="26" t="str">
        <f>IF(ISNUMBER(AVERAGEIFS(Observed!V$2:V$485,Observed!$A$2:$A$485,$A140,Observed!$C$2:$C$485,$C140)),AVERAGEIFS(Observed!V$2:V$485,Observed!$A$2:$A$485,$A140,Observed!$C$2:$C$485,$C140),"")</f>
        <v/>
      </c>
      <c r="W140" s="24" t="str">
        <f>IF(ISNUMBER(AVERAGEIFS(Observed!W$2:W$485,Observed!$A$2:$A$485,$A140,Observed!$C$2:$C$485,$C140)),AVERAGEIFS(Observed!W$2:W$485,Observed!$A$2:$A$485,$A140,Observed!$C$2:$C$485,$C140),"")</f>
        <v/>
      </c>
      <c r="X140" s="24" t="str">
        <f>IF(ISNUMBER(AVERAGEIFS(Observed!X$2:X$485,Observed!$A$2:$A$485,$A140,Observed!$C$2:$C$485,$C140)),AVERAGEIFS(Observed!X$2:X$485,Observed!$A$2:$A$485,$A140,Observed!$C$2:$C$485,$C140),"")</f>
        <v/>
      </c>
      <c r="Y140" s="24" t="str">
        <f>IF(ISNUMBER(AVERAGEIFS(Observed!Y$2:Y$485,Observed!$A$2:$A$485,$A140,Observed!$C$2:$C$485,$C140)),AVERAGEIFS(Observed!Y$2:Y$485,Observed!$A$2:$A$485,$A140,Observed!$C$2:$C$485,$C140),"")</f>
        <v/>
      </c>
      <c r="Z140" s="24" t="str">
        <f>IF(ISNUMBER(AVERAGEIFS(Observed!Z$2:Z$485,Observed!$A$2:$A$485,$A140,Observed!$C$2:$C$485,$C140)),AVERAGEIFS(Observed!Z$2:Z$485,Observed!$A$2:$A$485,$A140,Observed!$C$2:$C$485,$C140),"")</f>
        <v/>
      </c>
      <c r="AA140" s="24" t="str">
        <f>IF(ISNUMBER(AVERAGEIFS(Observed!AA$2:AA$485,Observed!$A$2:$A$485,$A140,Observed!$C$2:$C$485,$C140)),AVERAGEIFS(Observed!AA$2:AA$485,Observed!$A$2:$A$485,$A140,Observed!$C$2:$C$485,$C140),"")</f>
        <v/>
      </c>
      <c r="AB140" s="24" t="str">
        <f>IF(ISNUMBER(AVERAGEIFS(Observed!AB$2:AB$485,Observed!$A$2:$A$485,$A140,Observed!$C$2:$C$485,$C140)),AVERAGEIFS(Observed!AB$2:AB$485,Observed!$A$2:$A$485,$A140,Observed!$C$2:$C$485,$C140),"")</f>
        <v/>
      </c>
      <c r="AC140" s="24" t="str">
        <f>IF(ISNUMBER(AVERAGEIFS(Observed!AC$2:AC$485,Observed!$A$2:$A$485,$A140,Observed!$C$2:$C$485,$C140)),AVERAGEIFS(Observed!AC$2:AC$485,Observed!$A$2:$A$485,$A140,Observed!$C$2:$C$485,$C140),"")</f>
        <v/>
      </c>
      <c r="AD140" s="24" t="str">
        <f>IF(ISNUMBER(AVERAGEIFS(Observed!AD$2:AD$485,Observed!$A$2:$A$485,$A140,Observed!$C$2:$C$485,$C140)),AVERAGEIFS(Observed!AD$2:AD$485,Observed!$A$2:$A$485,$A140,Observed!$C$2:$C$485,$C140),"")</f>
        <v/>
      </c>
      <c r="AE140" s="24" t="str">
        <f>IF(ISNUMBER(AVERAGEIFS(Observed!AE$2:AE$485,Observed!$A$2:$A$485,$A140,Observed!$C$2:$C$485,$C140)),AVERAGEIFS(Observed!AE$2:AE$485,Observed!$A$2:$A$485,$A140,Observed!$C$2:$C$485,$C140),"")</f>
        <v/>
      </c>
      <c r="AF140" s="25" t="str">
        <f>IF(ISNUMBER(AVERAGEIFS(Observed!AF$2:AF$485,Observed!$A$2:$A$485,$A140,Observed!$C$2:$C$485,$C140)),AVERAGEIFS(Observed!AF$2:AF$485,Observed!$A$2:$A$485,$A140,Observed!$C$2:$C$485,$C140),"")</f>
        <v/>
      </c>
      <c r="AG140" s="25" t="str">
        <f>IF(ISNUMBER(AVERAGEIFS(Observed!AG$2:AG$485,Observed!$A$2:$A$485,$A140,Observed!$C$2:$C$485,$C140)),AVERAGEIFS(Observed!AG$2:AG$485,Observed!$A$2:$A$485,$A140,Observed!$C$2:$C$485,$C140),"")</f>
        <v/>
      </c>
      <c r="AH140" s="25" t="str">
        <f>IF(ISNUMBER(AVERAGEIFS(Observed!AH$2:AH$485,Observed!$A$2:$A$485,$A140,Observed!$C$2:$C$485,$C140)),AVERAGEIFS(Observed!AH$2:AH$485,Observed!$A$2:$A$485,$A140,Observed!$C$2:$C$485,$C140),"")</f>
        <v/>
      </c>
      <c r="AI140" s="24" t="str">
        <f>IF(ISNUMBER(AVERAGEIFS(Observed!AI$2:AI$485,Observed!$A$2:$A$485,$A140,Observed!$C$2:$C$485,$C140)),AVERAGEIFS(Observed!AI$2:AI$485,Observed!$A$2:$A$485,$A140,Observed!$C$2:$C$485,$C140),"")</f>
        <v/>
      </c>
      <c r="AJ140" s="25">
        <f>IF(ISNUMBER(AVERAGEIFS(Observed!AJ$2:AJ$485,Observed!$A$2:$A$485,$A140,Observed!$C$2:$C$485,$C140)),AVERAGEIFS(Observed!AJ$2:AJ$485,Observed!$A$2:$A$485,$A140,Observed!$C$2:$C$485,$C140),"")</f>
        <v>6.4666666666666664E-2</v>
      </c>
      <c r="AK140" s="25" t="str">
        <f>IF(ISNUMBER(AVERAGEIFS(Observed!AK$2:AK$485,Observed!$A$2:$A$485,$A140,Observed!$C$2:$C$485,$C140)),AVERAGEIFS(Observed!AK$2:AK$485,Observed!$A$2:$A$485,$A140,Observed!$C$2:$C$485,$C140),"")</f>
        <v/>
      </c>
      <c r="AL140" s="25">
        <f>IF(ISNUMBER(AVERAGEIFS(Observed!AL$2:AL$485,Observed!$A$2:$A$485,$A140,Observed!$C$2:$C$485,$C140)),AVERAGEIFS(Observed!AL$2:AL$485,Observed!$A$2:$A$485,$A140,Observed!$C$2:$C$485,$C140),"")</f>
        <v>0</v>
      </c>
      <c r="AM140" s="25">
        <f>IF(ISNUMBER(AVERAGEIFS(Observed!AM$2:AM$485,Observed!$A$2:$A$485,$A140,Observed!$C$2:$C$485,$C140)),AVERAGEIFS(Observed!AM$2:AM$485,Observed!$A$2:$A$485,$A140,Observed!$C$2:$C$485,$C140),"")</f>
        <v>0.20899999999999999</v>
      </c>
      <c r="AN140" s="25" t="str">
        <f>IF(ISNUMBER(AVERAGEIFS(Observed!AN$2:AN$485,Observed!$A$2:$A$485,$A140,Observed!$C$2:$C$485,$C140)),AVERAGEIFS(Observed!AN$2:AN$485,Observed!$A$2:$A$485,$A140,Observed!$C$2:$C$485,$C140),"")</f>
        <v/>
      </c>
      <c r="AO140" s="25">
        <f>IF(ISNUMBER(AVERAGEIFS(Observed!AO$2:AO$485,Observed!$A$2:$A$485,$A140,Observed!$C$2:$C$485,$C140)),AVERAGEIFS(Observed!AO$2:AO$485,Observed!$A$2:$A$485,$A140,Observed!$C$2:$C$485,$C140),"")</f>
        <v>0.71633333333333338</v>
      </c>
      <c r="AP140" s="25">
        <f>IF(ISNUMBER(AVERAGEIFS(Observed!AP$2:AP$485,Observed!$A$2:$A$485,$A140,Observed!$C$2:$C$485,$C140)),AVERAGEIFS(Observed!AP$2:AP$485,Observed!$A$2:$A$485,$A140,Observed!$C$2:$C$485,$C140),"")</f>
        <v>1.0333333333333333E-2</v>
      </c>
      <c r="AQ140" s="24" t="str">
        <f>IF(ISNUMBER(AVERAGEIFS(Observed!AQ$2:AQ$485,Observed!$A$2:$A$485,$A140,Observed!$C$2:$C$485,$C140)),AVERAGEIFS(Observed!AQ$2:AQ$485,Observed!$A$2:$A$485,$A140,Observed!$C$2:$C$485,$C140),"")</f>
        <v/>
      </c>
      <c r="AR140" s="25" t="str">
        <f>IF(ISNUMBER(AVERAGEIFS(Observed!AR$2:AR$485,Observed!$A$2:$A$485,$A140,Observed!$C$2:$C$485,$C140)),AVERAGEIFS(Observed!AR$2:AR$485,Observed!$A$2:$A$485,$A140,Observed!$C$2:$C$485,$C140),"")</f>
        <v/>
      </c>
      <c r="AS140" s="24" t="str">
        <f>IF(ISNUMBER(AVERAGEIFS(Observed!AS$2:AS$485,Observed!$A$2:$A$485,$A140,Observed!$C$2:$C$485,$C140)),AVERAGEIFS(Observed!AS$2:AS$485,Observed!$A$2:$A$485,$A140,Observed!$C$2:$C$485,$C140),"")</f>
        <v/>
      </c>
      <c r="AT140" s="24" t="str">
        <f>IF(ISNUMBER(AVERAGEIFS(Observed!AT$2:AT$485,Observed!$A$2:$A$485,$A140,Observed!$C$2:$C$485,$C140)),AVERAGEIFS(Observed!AT$2:AT$485,Observed!$A$2:$A$485,$A140,Observed!$C$2:$C$485,$C140),"")</f>
        <v/>
      </c>
      <c r="AU140" s="2">
        <f>COUNTIFS(Observed!$A$2:$A$485,$A140,Observed!$C$2:$C$485,$C140)</f>
        <v>3</v>
      </c>
      <c r="AV140" s="2">
        <f>COUNT(M140:AT140)</f>
        <v>8</v>
      </c>
    </row>
    <row r="141" spans="1:48" x14ac:dyDescent="0.25">
      <c r="A141" s="4" t="s">
        <v>118</v>
      </c>
      <c r="B141" t="s">
        <v>90</v>
      </c>
      <c r="C141" s="3">
        <v>41918</v>
      </c>
      <c r="D141">
        <v>1</v>
      </c>
      <c r="F141" t="s">
        <v>94</v>
      </c>
      <c r="G141" t="s">
        <v>96</v>
      </c>
      <c r="H141" s="2">
        <v>2014</v>
      </c>
      <c r="I141" s="2" t="s">
        <v>91</v>
      </c>
      <c r="J141">
        <v>1</v>
      </c>
      <c r="K141" s="2" t="s">
        <v>21</v>
      </c>
      <c r="L141" s="23">
        <f>IF(ISNUMBER(AVERAGEIFS(Observed!L$2:L$485,Observed!$A$2:$A$485,$A141,Observed!$C$2:$C$485,$C141)),AVERAGEIFS(Observed!L$2:L$485,Observed!$A$2:$A$485,$A141,Observed!$C$2:$C$485,$C141),"")</f>
        <v>1963.9718943991741</v>
      </c>
      <c r="M141" s="24" t="str">
        <f>IF(ISNUMBER(AVERAGEIFS(Observed!M$2:M$485,Observed!$A$2:$A$485,$A141,Observed!$C$2:$C$485,$C141)),AVERAGEIFS(Observed!M$2:M$485,Observed!$A$2:$A$485,$A141,Observed!$C$2:$C$485,$C141),"")</f>
        <v/>
      </c>
      <c r="N141" s="24">
        <f>IF(ISNUMBER(AVERAGEIFS(Observed!N$2:N$485,Observed!$A$2:$A$485,$A141,Observed!$C$2:$C$485,$C141)),AVERAGEIFS(Observed!N$2:N$485,Observed!$A$2:$A$485,$A141,Observed!$C$2:$C$485,$C141),"")</f>
        <v>196.4</v>
      </c>
      <c r="O141" s="24">
        <f>IF(ISNUMBER(AVERAGEIFS(Observed!O$2:O$485,Observed!$A$2:$A$485,$A141,Observed!$C$2:$C$485,$C141)),AVERAGEIFS(Observed!O$2:O$485,Observed!$A$2:$A$485,$A141,Observed!$C$2:$C$485,$C141),"")</f>
        <v>196.4</v>
      </c>
      <c r="P141" s="24">
        <f>IF(ISNUMBER(AVERAGEIFS(Observed!P$2:P$485,Observed!$A$2:$A$485,$A141,Observed!$C$2:$C$485,$C141)),AVERAGEIFS(Observed!P$2:P$485,Observed!$A$2:$A$485,$A141,Observed!$C$2:$C$485,$C141),"")</f>
        <v>1652.1433333333332</v>
      </c>
      <c r="Q141" s="25" t="str">
        <f>IF(ISNUMBER(AVERAGEIFS(Observed!Q$2:Q$485,Observed!$A$2:$A$485,$A141,Observed!$C$2:$C$485,$C141)),AVERAGEIFS(Observed!Q$2:Q$485,Observed!$A$2:$A$485,$A141,Observed!$C$2:$C$485,$C141),"")</f>
        <v/>
      </c>
      <c r="R141" s="25" t="str">
        <f>IF(ISNUMBER(AVERAGEIFS(Observed!R$2:R$485,Observed!$A$2:$A$485,$A141,Observed!$C$2:$C$485,$C141)),AVERAGEIFS(Observed!R$2:R$485,Observed!$A$2:$A$485,$A141,Observed!$C$2:$C$485,$C141),"")</f>
        <v/>
      </c>
      <c r="S141" s="25" t="str">
        <f>IF(ISNUMBER(AVERAGEIFS(Observed!S$2:S$485,Observed!$A$2:$A$485,$A141,Observed!$C$2:$C$485,$C141)),AVERAGEIFS(Observed!S$2:S$485,Observed!$A$2:$A$485,$A141,Observed!$C$2:$C$485,$C141),"")</f>
        <v/>
      </c>
      <c r="T141" s="24" t="str">
        <f>IF(ISNUMBER(AVERAGEIFS(Observed!T$2:T$485,Observed!$A$2:$A$485,$A141,Observed!$C$2:$C$485,$C141)),AVERAGEIFS(Observed!T$2:T$485,Observed!$A$2:$A$485,$A141,Observed!$C$2:$C$485,$C141),"")</f>
        <v/>
      </c>
      <c r="U141" s="26" t="str">
        <f>IF(ISNUMBER(AVERAGEIFS(Observed!U$2:U$485,Observed!$A$2:$A$485,$A141,Observed!$C$2:$C$485,$C141)),AVERAGEIFS(Observed!U$2:U$485,Observed!$A$2:$A$485,$A141,Observed!$C$2:$C$485,$C141),"")</f>
        <v/>
      </c>
      <c r="V141" s="26" t="str">
        <f>IF(ISNUMBER(AVERAGEIFS(Observed!V$2:V$485,Observed!$A$2:$A$485,$A141,Observed!$C$2:$C$485,$C141)),AVERAGEIFS(Observed!V$2:V$485,Observed!$A$2:$A$485,$A141,Observed!$C$2:$C$485,$C141),"")</f>
        <v/>
      </c>
      <c r="W141" s="24" t="str">
        <f>IF(ISNUMBER(AVERAGEIFS(Observed!W$2:W$485,Observed!$A$2:$A$485,$A141,Observed!$C$2:$C$485,$C141)),AVERAGEIFS(Observed!W$2:W$485,Observed!$A$2:$A$485,$A141,Observed!$C$2:$C$485,$C141),"")</f>
        <v/>
      </c>
      <c r="X141" s="24" t="str">
        <f>IF(ISNUMBER(AVERAGEIFS(Observed!X$2:X$485,Observed!$A$2:$A$485,$A141,Observed!$C$2:$C$485,$C141)),AVERAGEIFS(Observed!X$2:X$485,Observed!$A$2:$A$485,$A141,Observed!$C$2:$C$485,$C141),"")</f>
        <v/>
      </c>
      <c r="Y141" s="24" t="str">
        <f>IF(ISNUMBER(AVERAGEIFS(Observed!Y$2:Y$485,Observed!$A$2:$A$485,$A141,Observed!$C$2:$C$485,$C141)),AVERAGEIFS(Observed!Y$2:Y$485,Observed!$A$2:$A$485,$A141,Observed!$C$2:$C$485,$C141),"")</f>
        <v/>
      </c>
      <c r="Z141" s="24" t="str">
        <f>IF(ISNUMBER(AVERAGEIFS(Observed!Z$2:Z$485,Observed!$A$2:$A$485,$A141,Observed!$C$2:$C$485,$C141)),AVERAGEIFS(Observed!Z$2:Z$485,Observed!$A$2:$A$485,$A141,Observed!$C$2:$C$485,$C141),"")</f>
        <v/>
      </c>
      <c r="AA141" s="24" t="str">
        <f>IF(ISNUMBER(AVERAGEIFS(Observed!AA$2:AA$485,Observed!$A$2:$A$485,$A141,Observed!$C$2:$C$485,$C141)),AVERAGEIFS(Observed!AA$2:AA$485,Observed!$A$2:$A$485,$A141,Observed!$C$2:$C$485,$C141),"")</f>
        <v/>
      </c>
      <c r="AB141" s="24" t="str">
        <f>IF(ISNUMBER(AVERAGEIFS(Observed!AB$2:AB$485,Observed!$A$2:$A$485,$A141,Observed!$C$2:$C$485,$C141)),AVERAGEIFS(Observed!AB$2:AB$485,Observed!$A$2:$A$485,$A141,Observed!$C$2:$C$485,$C141),"")</f>
        <v/>
      </c>
      <c r="AC141" s="24" t="str">
        <f>IF(ISNUMBER(AVERAGEIFS(Observed!AC$2:AC$485,Observed!$A$2:$A$485,$A141,Observed!$C$2:$C$485,$C141)),AVERAGEIFS(Observed!AC$2:AC$485,Observed!$A$2:$A$485,$A141,Observed!$C$2:$C$485,$C141),"")</f>
        <v/>
      </c>
      <c r="AD141" s="24" t="str">
        <f>IF(ISNUMBER(AVERAGEIFS(Observed!AD$2:AD$485,Observed!$A$2:$A$485,$A141,Observed!$C$2:$C$485,$C141)),AVERAGEIFS(Observed!AD$2:AD$485,Observed!$A$2:$A$485,$A141,Observed!$C$2:$C$485,$C141),"")</f>
        <v/>
      </c>
      <c r="AE141" s="24" t="str">
        <f>IF(ISNUMBER(AVERAGEIFS(Observed!AE$2:AE$485,Observed!$A$2:$A$485,$A141,Observed!$C$2:$C$485,$C141)),AVERAGEIFS(Observed!AE$2:AE$485,Observed!$A$2:$A$485,$A141,Observed!$C$2:$C$485,$C141),"")</f>
        <v/>
      </c>
      <c r="AF141" s="25" t="str">
        <f>IF(ISNUMBER(AVERAGEIFS(Observed!AF$2:AF$485,Observed!$A$2:$A$485,$A141,Observed!$C$2:$C$485,$C141)),AVERAGEIFS(Observed!AF$2:AF$485,Observed!$A$2:$A$485,$A141,Observed!$C$2:$C$485,$C141),"")</f>
        <v/>
      </c>
      <c r="AG141" s="25" t="str">
        <f>IF(ISNUMBER(AVERAGEIFS(Observed!AG$2:AG$485,Observed!$A$2:$A$485,$A141,Observed!$C$2:$C$485,$C141)),AVERAGEIFS(Observed!AG$2:AG$485,Observed!$A$2:$A$485,$A141,Observed!$C$2:$C$485,$C141),"")</f>
        <v/>
      </c>
      <c r="AH141" s="25" t="str">
        <f>IF(ISNUMBER(AVERAGEIFS(Observed!AH$2:AH$485,Observed!$A$2:$A$485,$A141,Observed!$C$2:$C$485,$C141)),AVERAGEIFS(Observed!AH$2:AH$485,Observed!$A$2:$A$485,$A141,Observed!$C$2:$C$485,$C141),"")</f>
        <v/>
      </c>
      <c r="AI141" s="24" t="str">
        <f>IF(ISNUMBER(AVERAGEIFS(Observed!AI$2:AI$485,Observed!$A$2:$A$485,$A141,Observed!$C$2:$C$485,$C141)),AVERAGEIFS(Observed!AI$2:AI$485,Observed!$A$2:$A$485,$A141,Observed!$C$2:$C$485,$C141),"")</f>
        <v/>
      </c>
      <c r="AJ141" s="25">
        <f>IF(ISNUMBER(AVERAGEIFS(Observed!AJ$2:AJ$485,Observed!$A$2:$A$485,$A141,Observed!$C$2:$C$485,$C141)),AVERAGEIFS(Observed!AJ$2:AJ$485,Observed!$A$2:$A$485,$A141,Observed!$C$2:$C$485,$C141),"")</f>
        <v>0.36099999999999999</v>
      </c>
      <c r="AK141" s="25" t="str">
        <f>IF(ISNUMBER(AVERAGEIFS(Observed!AK$2:AK$485,Observed!$A$2:$A$485,$A141,Observed!$C$2:$C$485,$C141)),AVERAGEIFS(Observed!AK$2:AK$485,Observed!$A$2:$A$485,$A141,Observed!$C$2:$C$485,$C141),"")</f>
        <v/>
      </c>
      <c r="AL141" s="25">
        <f>IF(ISNUMBER(AVERAGEIFS(Observed!AL$2:AL$485,Observed!$A$2:$A$485,$A141,Observed!$C$2:$C$485,$C141)),AVERAGEIFS(Observed!AL$2:AL$485,Observed!$A$2:$A$485,$A141,Observed!$C$2:$C$485,$C141),"")</f>
        <v>0</v>
      </c>
      <c r="AM141" s="25">
        <f>IF(ISNUMBER(AVERAGEIFS(Observed!AM$2:AM$485,Observed!$A$2:$A$485,$A141,Observed!$C$2:$C$485,$C141)),AVERAGEIFS(Observed!AM$2:AM$485,Observed!$A$2:$A$485,$A141,Observed!$C$2:$C$485,$C141),"")</f>
        <v>0.25066666666666665</v>
      </c>
      <c r="AN141" s="25" t="str">
        <f>IF(ISNUMBER(AVERAGEIFS(Observed!AN$2:AN$485,Observed!$A$2:$A$485,$A141,Observed!$C$2:$C$485,$C141)),AVERAGEIFS(Observed!AN$2:AN$485,Observed!$A$2:$A$485,$A141,Observed!$C$2:$C$485,$C141),"")</f>
        <v/>
      </c>
      <c r="AO141" s="25">
        <f>IF(ISNUMBER(AVERAGEIFS(Observed!AO$2:AO$485,Observed!$A$2:$A$485,$A141,Observed!$C$2:$C$485,$C141)),AVERAGEIFS(Observed!AO$2:AO$485,Observed!$A$2:$A$485,$A141,Observed!$C$2:$C$485,$C141),"")</f>
        <v>0.34133333333333332</v>
      </c>
      <c r="AP141" s="25">
        <f>IF(ISNUMBER(AVERAGEIFS(Observed!AP$2:AP$485,Observed!$A$2:$A$485,$A141,Observed!$C$2:$C$485,$C141)),AVERAGEIFS(Observed!AP$2:AP$485,Observed!$A$2:$A$485,$A141,Observed!$C$2:$C$485,$C141),"")</f>
        <v>4.6666666666666669E-2</v>
      </c>
      <c r="AQ141" s="24" t="str">
        <f>IF(ISNUMBER(AVERAGEIFS(Observed!AQ$2:AQ$485,Observed!$A$2:$A$485,$A141,Observed!$C$2:$C$485,$C141)),AVERAGEIFS(Observed!AQ$2:AQ$485,Observed!$A$2:$A$485,$A141,Observed!$C$2:$C$485,$C141),"")</f>
        <v/>
      </c>
      <c r="AR141" s="25" t="str">
        <f>IF(ISNUMBER(AVERAGEIFS(Observed!AR$2:AR$485,Observed!$A$2:$A$485,$A141,Observed!$C$2:$C$485,$C141)),AVERAGEIFS(Observed!AR$2:AR$485,Observed!$A$2:$A$485,$A141,Observed!$C$2:$C$485,$C141),"")</f>
        <v/>
      </c>
      <c r="AS141" s="24" t="str">
        <f>IF(ISNUMBER(AVERAGEIFS(Observed!AS$2:AS$485,Observed!$A$2:$A$485,$A141,Observed!$C$2:$C$485,$C141)),AVERAGEIFS(Observed!AS$2:AS$485,Observed!$A$2:$A$485,$A141,Observed!$C$2:$C$485,$C141),"")</f>
        <v/>
      </c>
      <c r="AT141" s="24" t="str">
        <f>IF(ISNUMBER(AVERAGEIFS(Observed!AT$2:AT$485,Observed!$A$2:$A$485,$A141,Observed!$C$2:$C$485,$C141)),AVERAGEIFS(Observed!AT$2:AT$485,Observed!$A$2:$A$485,$A141,Observed!$C$2:$C$485,$C141),"")</f>
        <v/>
      </c>
      <c r="AU141" s="2">
        <f>COUNTIFS(Observed!$A$2:$A$485,$A141,Observed!$C$2:$C$485,$C141)</f>
        <v>3</v>
      </c>
      <c r="AV141" s="2">
        <f>COUNT(M141:AT141)</f>
        <v>8</v>
      </c>
    </row>
    <row r="142" spans="1:48" x14ac:dyDescent="0.25">
      <c r="A142" s="4" t="s">
        <v>118</v>
      </c>
      <c r="B142" t="s">
        <v>90</v>
      </c>
      <c r="C142" s="3">
        <v>42156</v>
      </c>
      <c r="D142">
        <v>1</v>
      </c>
      <c r="F142" t="s">
        <v>94</v>
      </c>
      <c r="G142" t="s">
        <v>96</v>
      </c>
      <c r="H142" s="2">
        <v>2015</v>
      </c>
      <c r="I142" s="2" t="s">
        <v>91</v>
      </c>
      <c r="J142">
        <v>1</v>
      </c>
      <c r="K142" s="2" t="s">
        <v>21</v>
      </c>
      <c r="L142" s="23">
        <f>IF(ISNUMBER(AVERAGEIFS(Observed!L$2:L$485,Observed!$A$2:$A$485,$A142,Observed!$C$2:$C$485,$C142)),AVERAGEIFS(Observed!L$2:L$485,Observed!$A$2:$A$485,$A142,Observed!$C$2:$C$485,$C142),"")</f>
        <v>4917.2754665861439</v>
      </c>
      <c r="M142" s="24" t="str">
        <f>IF(ISNUMBER(AVERAGEIFS(Observed!M$2:M$485,Observed!$A$2:$A$485,$A142,Observed!$C$2:$C$485,$C142)),AVERAGEIFS(Observed!M$2:M$485,Observed!$A$2:$A$485,$A142,Observed!$C$2:$C$485,$C142),"")</f>
        <v/>
      </c>
      <c r="N142" s="24">
        <f>IF(ISNUMBER(AVERAGEIFS(Observed!N$2:N$485,Observed!$A$2:$A$485,$A142,Observed!$C$2:$C$485,$C142)),AVERAGEIFS(Observed!N$2:N$485,Observed!$A$2:$A$485,$A142,Observed!$C$2:$C$485,$C142),"")</f>
        <v>491.72666666666663</v>
      </c>
      <c r="O142" s="24">
        <f>IF(ISNUMBER(AVERAGEIFS(Observed!O$2:O$485,Observed!$A$2:$A$485,$A142,Observed!$C$2:$C$485,$C142)),AVERAGEIFS(Observed!O$2:O$485,Observed!$A$2:$A$485,$A142,Observed!$C$2:$C$485,$C142),"")</f>
        <v>491.72666666666663</v>
      </c>
      <c r="P142" s="24">
        <f>IF(ISNUMBER(AVERAGEIFS(Observed!P$2:P$485,Observed!$A$2:$A$485,$A142,Observed!$C$2:$C$485,$C142)),AVERAGEIFS(Observed!P$2:P$485,Observed!$A$2:$A$485,$A142,Observed!$C$2:$C$485,$C142),"")</f>
        <v>491.72666666666663</v>
      </c>
      <c r="Q142" s="25" t="str">
        <f>IF(ISNUMBER(AVERAGEIFS(Observed!Q$2:Q$485,Observed!$A$2:$A$485,$A142,Observed!$C$2:$C$485,$C142)),AVERAGEIFS(Observed!Q$2:Q$485,Observed!$A$2:$A$485,$A142,Observed!$C$2:$C$485,$C142),"")</f>
        <v/>
      </c>
      <c r="R142" s="25" t="str">
        <f>IF(ISNUMBER(AVERAGEIFS(Observed!R$2:R$485,Observed!$A$2:$A$485,$A142,Observed!$C$2:$C$485,$C142)),AVERAGEIFS(Observed!R$2:R$485,Observed!$A$2:$A$485,$A142,Observed!$C$2:$C$485,$C142),"")</f>
        <v/>
      </c>
      <c r="S142" s="25" t="str">
        <f>IF(ISNUMBER(AVERAGEIFS(Observed!S$2:S$485,Observed!$A$2:$A$485,$A142,Observed!$C$2:$C$485,$C142)),AVERAGEIFS(Observed!S$2:S$485,Observed!$A$2:$A$485,$A142,Observed!$C$2:$C$485,$C142),"")</f>
        <v/>
      </c>
      <c r="T142" s="24" t="str">
        <f>IF(ISNUMBER(AVERAGEIFS(Observed!T$2:T$485,Observed!$A$2:$A$485,$A142,Observed!$C$2:$C$485,$C142)),AVERAGEIFS(Observed!T$2:T$485,Observed!$A$2:$A$485,$A142,Observed!$C$2:$C$485,$C142),"")</f>
        <v/>
      </c>
      <c r="U142" s="26" t="str">
        <f>IF(ISNUMBER(AVERAGEIFS(Observed!U$2:U$485,Observed!$A$2:$A$485,$A142,Observed!$C$2:$C$485,$C142)),AVERAGEIFS(Observed!U$2:U$485,Observed!$A$2:$A$485,$A142,Observed!$C$2:$C$485,$C142),"")</f>
        <v/>
      </c>
      <c r="V142" s="26" t="str">
        <f>IF(ISNUMBER(AVERAGEIFS(Observed!V$2:V$485,Observed!$A$2:$A$485,$A142,Observed!$C$2:$C$485,$C142)),AVERAGEIFS(Observed!V$2:V$485,Observed!$A$2:$A$485,$A142,Observed!$C$2:$C$485,$C142),"")</f>
        <v/>
      </c>
      <c r="W142" s="24" t="str">
        <f>IF(ISNUMBER(AVERAGEIFS(Observed!W$2:W$485,Observed!$A$2:$A$485,$A142,Observed!$C$2:$C$485,$C142)),AVERAGEIFS(Observed!W$2:W$485,Observed!$A$2:$A$485,$A142,Observed!$C$2:$C$485,$C142),"")</f>
        <v/>
      </c>
      <c r="X142" s="24" t="str">
        <f>IF(ISNUMBER(AVERAGEIFS(Observed!X$2:X$485,Observed!$A$2:$A$485,$A142,Observed!$C$2:$C$485,$C142)),AVERAGEIFS(Observed!X$2:X$485,Observed!$A$2:$A$485,$A142,Observed!$C$2:$C$485,$C142),"")</f>
        <v/>
      </c>
      <c r="Y142" s="24" t="str">
        <f>IF(ISNUMBER(AVERAGEIFS(Observed!Y$2:Y$485,Observed!$A$2:$A$485,$A142,Observed!$C$2:$C$485,$C142)),AVERAGEIFS(Observed!Y$2:Y$485,Observed!$A$2:$A$485,$A142,Observed!$C$2:$C$485,$C142),"")</f>
        <v/>
      </c>
      <c r="Z142" s="24" t="str">
        <f>IF(ISNUMBER(AVERAGEIFS(Observed!Z$2:Z$485,Observed!$A$2:$A$485,$A142,Observed!$C$2:$C$485,$C142)),AVERAGEIFS(Observed!Z$2:Z$485,Observed!$A$2:$A$485,$A142,Observed!$C$2:$C$485,$C142),"")</f>
        <v/>
      </c>
      <c r="AA142" s="24" t="str">
        <f>IF(ISNUMBER(AVERAGEIFS(Observed!AA$2:AA$485,Observed!$A$2:$A$485,$A142,Observed!$C$2:$C$485,$C142)),AVERAGEIFS(Observed!AA$2:AA$485,Observed!$A$2:$A$485,$A142,Observed!$C$2:$C$485,$C142),"")</f>
        <v/>
      </c>
      <c r="AB142" s="24" t="str">
        <f>IF(ISNUMBER(AVERAGEIFS(Observed!AB$2:AB$485,Observed!$A$2:$A$485,$A142,Observed!$C$2:$C$485,$C142)),AVERAGEIFS(Observed!AB$2:AB$485,Observed!$A$2:$A$485,$A142,Observed!$C$2:$C$485,$C142),"")</f>
        <v/>
      </c>
      <c r="AC142" s="24" t="str">
        <f>IF(ISNUMBER(AVERAGEIFS(Observed!AC$2:AC$485,Observed!$A$2:$A$485,$A142,Observed!$C$2:$C$485,$C142)),AVERAGEIFS(Observed!AC$2:AC$485,Observed!$A$2:$A$485,$A142,Observed!$C$2:$C$485,$C142),"")</f>
        <v/>
      </c>
      <c r="AD142" s="24" t="str">
        <f>IF(ISNUMBER(AVERAGEIFS(Observed!AD$2:AD$485,Observed!$A$2:$A$485,$A142,Observed!$C$2:$C$485,$C142)),AVERAGEIFS(Observed!AD$2:AD$485,Observed!$A$2:$A$485,$A142,Observed!$C$2:$C$485,$C142),"")</f>
        <v/>
      </c>
      <c r="AE142" s="24" t="str">
        <f>IF(ISNUMBER(AVERAGEIFS(Observed!AE$2:AE$485,Observed!$A$2:$A$485,$A142,Observed!$C$2:$C$485,$C142)),AVERAGEIFS(Observed!AE$2:AE$485,Observed!$A$2:$A$485,$A142,Observed!$C$2:$C$485,$C142),"")</f>
        <v/>
      </c>
      <c r="AF142" s="25" t="str">
        <f>IF(ISNUMBER(AVERAGEIFS(Observed!AF$2:AF$485,Observed!$A$2:$A$485,$A142,Observed!$C$2:$C$485,$C142)),AVERAGEIFS(Observed!AF$2:AF$485,Observed!$A$2:$A$485,$A142,Observed!$C$2:$C$485,$C142),"")</f>
        <v/>
      </c>
      <c r="AG142" s="25" t="str">
        <f>IF(ISNUMBER(AVERAGEIFS(Observed!AG$2:AG$485,Observed!$A$2:$A$485,$A142,Observed!$C$2:$C$485,$C142)),AVERAGEIFS(Observed!AG$2:AG$485,Observed!$A$2:$A$485,$A142,Observed!$C$2:$C$485,$C142),"")</f>
        <v/>
      </c>
      <c r="AH142" s="25" t="str">
        <f>IF(ISNUMBER(AVERAGEIFS(Observed!AH$2:AH$485,Observed!$A$2:$A$485,$A142,Observed!$C$2:$C$485,$C142)),AVERAGEIFS(Observed!AH$2:AH$485,Observed!$A$2:$A$485,$A142,Observed!$C$2:$C$485,$C142),"")</f>
        <v/>
      </c>
      <c r="AI142" s="24" t="str">
        <f>IF(ISNUMBER(AVERAGEIFS(Observed!AI$2:AI$485,Observed!$A$2:$A$485,$A142,Observed!$C$2:$C$485,$C142)),AVERAGEIFS(Observed!AI$2:AI$485,Observed!$A$2:$A$485,$A142,Observed!$C$2:$C$485,$C142),"")</f>
        <v/>
      </c>
      <c r="AJ142" s="25">
        <f>IF(ISNUMBER(AVERAGEIFS(Observed!AJ$2:AJ$485,Observed!$A$2:$A$485,$A142,Observed!$C$2:$C$485,$C142)),AVERAGEIFS(Observed!AJ$2:AJ$485,Observed!$A$2:$A$485,$A142,Observed!$C$2:$C$485,$C142),"")</f>
        <v>0.60333333333333339</v>
      </c>
      <c r="AK142" s="25" t="str">
        <f>IF(ISNUMBER(AVERAGEIFS(Observed!AK$2:AK$485,Observed!$A$2:$A$485,$A142,Observed!$C$2:$C$485,$C142)),AVERAGEIFS(Observed!AK$2:AK$485,Observed!$A$2:$A$485,$A142,Observed!$C$2:$C$485,$C142),"")</f>
        <v/>
      </c>
      <c r="AL142" s="25">
        <f>IF(ISNUMBER(AVERAGEIFS(Observed!AL$2:AL$485,Observed!$A$2:$A$485,$A142,Observed!$C$2:$C$485,$C142)),AVERAGEIFS(Observed!AL$2:AL$485,Observed!$A$2:$A$485,$A142,Observed!$C$2:$C$485,$C142),"")</f>
        <v>0</v>
      </c>
      <c r="AM142" s="25">
        <f>IF(ISNUMBER(AVERAGEIFS(Observed!AM$2:AM$485,Observed!$A$2:$A$485,$A142,Observed!$C$2:$C$485,$C142)),AVERAGEIFS(Observed!AM$2:AM$485,Observed!$A$2:$A$485,$A142,Observed!$C$2:$C$485,$C142),"")</f>
        <v>0.17366666666666666</v>
      </c>
      <c r="AN142" s="25" t="str">
        <f>IF(ISNUMBER(AVERAGEIFS(Observed!AN$2:AN$485,Observed!$A$2:$A$485,$A142,Observed!$C$2:$C$485,$C142)),AVERAGEIFS(Observed!AN$2:AN$485,Observed!$A$2:$A$485,$A142,Observed!$C$2:$C$485,$C142),"")</f>
        <v/>
      </c>
      <c r="AO142" s="25">
        <f>IF(ISNUMBER(AVERAGEIFS(Observed!AO$2:AO$485,Observed!$A$2:$A$485,$A142,Observed!$C$2:$C$485,$C142)),AVERAGEIFS(Observed!AO$2:AO$485,Observed!$A$2:$A$485,$A142,Observed!$C$2:$C$485,$C142),"")</f>
        <v>0.19699999999999998</v>
      </c>
      <c r="AP142" s="25">
        <f>IF(ISNUMBER(AVERAGEIFS(Observed!AP$2:AP$485,Observed!$A$2:$A$485,$A142,Observed!$C$2:$C$485,$C142)),AVERAGEIFS(Observed!AP$2:AP$485,Observed!$A$2:$A$485,$A142,Observed!$C$2:$C$485,$C142),"")</f>
        <v>2.5999999999999999E-2</v>
      </c>
      <c r="AQ142" s="24" t="str">
        <f>IF(ISNUMBER(AVERAGEIFS(Observed!AQ$2:AQ$485,Observed!$A$2:$A$485,$A142,Observed!$C$2:$C$485,$C142)),AVERAGEIFS(Observed!AQ$2:AQ$485,Observed!$A$2:$A$485,$A142,Observed!$C$2:$C$485,$C142),"")</f>
        <v/>
      </c>
      <c r="AR142" s="25" t="str">
        <f>IF(ISNUMBER(AVERAGEIFS(Observed!AR$2:AR$485,Observed!$A$2:$A$485,$A142,Observed!$C$2:$C$485,$C142)),AVERAGEIFS(Observed!AR$2:AR$485,Observed!$A$2:$A$485,$A142,Observed!$C$2:$C$485,$C142),"")</f>
        <v/>
      </c>
      <c r="AS142" s="24" t="str">
        <f>IF(ISNUMBER(AVERAGEIFS(Observed!AS$2:AS$485,Observed!$A$2:$A$485,$A142,Observed!$C$2:$C$485,$C142)),AVERAGEIFS(Observed!AS$2:AS$485,Observed!$A$2:$A$485,$A142,Observed!$C$2:$C$485,$C142),"")</f>
        <v/>
      </c>
      <c r="AT142" s="24" t="str">
        <f>IF(ISNUMBER(AVERAGEIFS(Observed!AT$2:AT$485,Observed!$A$2:$A$485,$A142,Observed!$C$2:$C$485,$C142)),AVERAGEIFS(Observed!AT$2:AT$485,Observed!$A$2:$A$485,$A142,Observed!$C$2:$C$485,$C142),"")</f>
        <v/>
      </c>
      <c r="AU142" s="2">
        <f>COUNTIFS(Observed!$A$2:$A$485,$A142,Observed!$C$2:$C$485,$C142)</f>
        <v>3</v>
      </c>
      <c r="AV142" s="2">
        <f>COUNT(M142:AT142)</f>
        <v>8</v>
      </c>
    </row>
    <row r="143" spans="1:48" x14ac:dyDescent="0.25">
      <c r="A143" s="4" t="s">
        <v>118</v>
      </c>
      <c r="B143" t="s">
        <v>90</v>
      </c>
      <c r="C143" s="3">
        <v>42199</v>
      </c>
      <c r="D143">
        <v>1</v>
      </c>
      <c r="F143" t="s">
        <v>94</v>
      </c>
      <c r="G143" t="s">
        <v>96</v>
      </c>
      <c r="H143" s="2">
        <v>2015</v>
      </c>
      <c r="I143" s="2" t="s">
        <v>91</v>
      </c>
      <c r="J143">
        <v>1</v>
      </c>
      <c r="K143" s="2" t="s">
        <v>21</v>
      </c>
      <c r="L143" s="23">
        <f>IF(ISNUMBER(AVERAGEIFS(Observed!L$2:L$485,Observed!$A$2:$A$485,$A143,Observed!$C$2:$C$485,$C143)),AVERAGEIFS(Observed!L$2:L$485,Observed!$A$2:$A$485,$A143,Observed!$C$2:$C$485,$C143),"")</f>
        <v>4271.8002793290507</v>
      </c>
      <c r="M143" s="24" t="str">
        <f>IF(ISNUMBER(AVERAGEIFS(Observed!M$2:M$485,Observed!$A$2:$A$485,$A143,Observed!$C$2:$C$485,$C143)),AVERAGEIFS(Observed!M$2:M$485,Observed!$A$2:$A$485,$A143,Observed!$C$2:$C$485,$C143),"")</f>
        <v/>
      </c>
      <c r="N143" s="24">
        <f>IF(ISNUMBER(AVERAGEIFS(Observed!N$2:N$485,Observed!$A$2:$A$485,$A143,Observed!$C$2:$C$485,$C143)),AVERAGEIFS(Observed!N$2:N$485,Observed!$A$2:$A$485,$A143,Observed!$C$2:$C$485,$C143),"")</f>
        <v>427.18</v>
      </c>
      <c r="O143" s="24">
        <f>IF(ISNUMBER(AVERAGEIFS(Observed!O$2:O$485,Observed!$A$2:$A$485,$A143,Observed!$C$2:$C$485,$C143)),AVERAGEIFS(Observed!O$2:O$485,Observed!$A$2:$A$485,$A143,Observed!$C$2:$C$485,$C143),"")</f>
        <v>427.18</v>
      </c>
      <c r="P143" s="24">
        <f>IF(ISNUMBER(AVERAGEIFS(Observed!P$2:P$485,Observed!$A$2:$A$485,$A143,Observed!$C$2:$C$485,$C143)),AVERAGEIFS(Observed!P$2:P$485,Observed!$A$2:$A$485,$A143,Observed!$C$2:$C$485,$C143),"")</f>
        <v>918.90666666666664</v>
      </c>
      <c r="Q143" s="25" t="str">
        <f>IF(ISNUMBER(AVERAGEIFS(Observed!Q$2:Q$485,Observed!$A$2:$A$485,$A143,Observed!$C$2:$C$485,$C143)),AVERAGEIFS(Observed!Q$2:Q$485,Observed!$A$2:$A$485,$A143,Observed!$C$2:$C$485,$C143),"")</f>
        <v/>
      </c>
      <c r="R143" s="25" t="str">
        <f>IF(ISNUMBER(AVERAGEIFS(Observed!R$2:R$485,Observed!$A$2:$A$485,$A143,Observed!$C$2:$C$485,$C143)),AVERAGEIFS(Observed!R$2:R$485,Observed!$A$2:$A$485,$A143,Observed!$C$2:$C$485,$C143),"")</f>
        <v/>
      </c>
      <c r="S143" s="25" t="str">
        <f>IF(ISNUMBER(AVERAGEIFS(Observed!S$2:S$485,Observed!$A$2:$A$485,$A143,Observed!$C$2:$C$485,$C143)),AVERAGEIFS(Observed!S$2:S$485,Observed!$A$2:$A$485,$A143,Observed!$C$2:$C$485,$C143),"")</f>
        <v/>
      </c>
      <c r="T143" s="24" t="str">
        <f>IF(ISNUMBER(AVERAGEIFS(Observed!T$2:T$485,Observed!$A$2:$A$485,$A143,Observed!$C$2:$C$485,$C143)),AVERAGEIFS(Observed!T$2:T$485,Observed!$A$2:$A$485,$A143,Observed!$C$2:$C$485,$C143),"")</f>
        <v/>
      </c>
      <c r="U143" s="26" t="str">
        <f>IF(ISNUMBER(AVERAGEIFS(Observed!U$2:U$485,Observed!$A$2:$A$485,$A143,Observed!$C$2:$C$485,$C143)),AVERAGEIFS(Observed!U$2:U$485,Observed!$A$2:$A$485,$A143,Observed!$C$2:$C$485,$C143),"")</f>
        <v/>
      </c>
      <c r="V143" s="26" t="str">
        <f>IF(ISNUMBER(AVERAGEIFS(Observed!V$2:V$485,Observed!$A$2:$A$485,$A143,Observed!$C$2:$C$485,$C143)),AVERAGEIFS(Observed!V$2:V$485,Observed!$A$2:$A$485,$A143,Observed!$C$2:$C$485,$C143),"")</f>
        <v/>
      </c>
      <c r="W143" s="24" t="str">
        <f>IF(ISNUMBER(AVERAGEIFS(Observed!W$2:W$485,Observed!$A$2:$A$485,$A143,Observed!$C$2:$C$485,$C143)),AVERAGEIFS(Observed!W$2:W$485,Observed!$A$2:$A$485,$A143,Observed!$C$2:$C$485,$C143),"")</f>
        <v/>
      </c>
      <c r="X143" s="24" t="str">
        <f>IF(ISNUMBER(AVERAGEIFS(Observed!X$2:X$485,Observed!$A$2:$A$485,$A143,Observed!$C$2:$C$485,$C143)),AVERAGEIFS(Observed!X$2:X$485,Observed!$A$2:$A$485,$A143,Observed!$C$2:$C$485,$C143),"")</f>
        <v/>
      </c>
      <c r="Y143" s="24" t="str">
        <f>IF(ISNUMBER(AVERAGEIFS(Observed!Y$2:Y$485,Observed!$A$2:$A$485,$A143,Observed!$C$2:$C$485,$C143)),AVERAGEIFS(Observed!Y$2:Y$485,Observed!$A$2:$A$485,$A143,Observed!$C$2:$C$485,$C143),"")</f>
        <v/>
      </c>
      <c r="Z143" s="24" t="str">
        <f>IF(ISNUMBER(AVERAGEIFS(Observed!Z$2:Z$485,Observed!$A$2:$A$485,$A143,Observed!$C$2:$C$485,$C143)),AVERAGEIFS(Observed!Z$2:Z$485,Observed!$A$2:$A$485,$A143,Observed!$C$2:$C$485,$C143),"")</f>
        <v/>
      </c>
      <c r="AA143" s="24" t="str">
        <f>IF(ISNUMBER(AVERAGEIFS(Observed!AA$2:AA$485,Observed!$A$2:$A$485,$A143,Observed!$C$2:$C$485,$C143)),AVERAGEIFS(Observed!AA$2:AA$485,Observed!$A$2:$A$485,$A143,Observed!$C$2:$C$485,$C143),"")</f>
        <v/>
      </c>
      <c r="AB143" s="24" t="str">
        <f>IF(ISNUMBER(AVERAGEIFS(Observed!AB$2:AB$485,Observed!$A$2:$A$485,$A143,Observed!$C$2:$C$485,$C143)),AVERAGEIFS(Observed!AB$2:AB$485,Observed!$A$2:$A$485,$A143,Observed!$C$2:$C$485,$C143),"")</f>
        <v/>
      </c>
      <c r="AC143" s="24" t="str">
        <f>IF(ISNUMBER(AVERAGEIFS(Observed!AC$2:AC$485,Observed!$A$2:$A$485,$A143,Observed!$C$2:$C$485,$C143)),AVERAGEIFS(Observed!AC$2:AC$485,Observed!$A$2:$A$485,$A143,Observed!$C$2:$C$485,$C143),"")</f>
        <v/>
      </c>
      <c r="AD143" s="24" t="str">
        <f>IF(ISNUMBER(AVERAGEIFS(Observed!AD$2:AD$485,Observed!$A$2:$A$485,$A143,Observed!$C$2:$C$485,$C143)),AVERAGEIFS(Observed!AD$2:AD$485,Observed!$A$2:$A$485,$A143,Observed!$C$2:$C$485,$C143),"")</f>
        <v/>
      </c>
      <c r="AE143" s="24" t="str">
        <f>IF(ISNUMBER(AVERAGEIFS(Observed!AE$2:AE$485,Observed!$A$2:$A$485,$A143,Observed!$C$2:$C$485,$C143)),AVERAGEIFS(Observed!AE$2:AE$485,Observed!$A$2:$A$485,$A143,Observed!$C$2:$C$485,$C143),"")</f>
        <v/>
      </c>
      <c r="AF143" s="25" t="str">
        <f>IF(ISNUMBER(AVERAGEIFS(Observed!AF$2:AF$485,Observed!$A$2:$A$485,$A143,Observed!$C$2:$C$485,$C143)),AVERAGEIFS(Observed!AF$2:AF$485,Observed!$A$2:$A$485,$A143,Observed!$C$2:$C$485,$C143),"")</f>
        <v/>
      </c>
      <c r="AG143" s="25" t="str">
        <f>IF(ISNUMBER(AVERAGEIFS(Observed!AG$2:AG$485,Observed!$A$2:$A$485,$A143,Observed!$C$2:$C$485,$C143)),AVERAGEIFS(Observed!AG$2:AG$485,Observed!$A$2:$A$485,$A143,Observed!$C$2:$C$485,$C143),"")</f>
        <v/>
      </c>
      <c r="AH143" s="25" t="str">
        <f>IF(ISNUMBER(AVERAGEIFS(Observed!AH$2:AH$485,Observed!$A$2:$A$485,$A143,Observed!$C$2:$C$485,$C143)),AVERAGEIFS(Observed!AH$2:AH$485,Observed!$A$2:$A$485,$A143,Observed!$C$2:$C$485,$C143),"")</f>
        <v/>
      </c>
      <c r="AI143" s="24" t="str">
        <f>IF(ISNUMBER(AVERAGEIFS(Observed!AI$2:AI$485,Observed!$A$2:$A$485,$A143,Observed!$C$2:$C$485,$C143)),AVERAGEIFS(Observed!AI$2:AI$485,Observed!$A$2:$A$485,$A143,Observed!$C$2:$C$485,$C143),"")</f>
        <v/>
      </c>
      <c r="AJ143" s="25">
        <f>IF(ISNUMBER(AVERAGEIFS(Observed!AJ$2:AJ$485,Observed!$A$2:$A$485,$A143,Observed!$C$2:$C$485,$C143)),AVERAGEIFS(Observed!AJ$2:AJ$485,Observed!$A$2:$A$485,$A143,Observed!$C$2:$C$485,$C143),"")</f>
        <v>0.38099999999999995</v>
      </c>
      <c r="AK143" s="25" t="str">
        <f>IF(ISNUMBER(AVERAGEIFS(Observed!AK$2:AK$485,Observed!$A$2:$A$485,$A143,Observed!$C$2:$C$485,$C143)),AVERAGEIFS(Observed!AK$2:AK$485,Observed!$A$2:$A$485,$A143,Observed!$C$2:$C$485,$C143),"")</f>
        <v/>
      </c>
      <c r="AL143" s="25">
        <f>IF(ISNUMBER(AVERAGEIFS(Observed!AL$2:AL$485,Observed!$A$2:$A$485,$A143,Observed!$C$2:$C$485,$C143)),AVERAGEIFS(Observed!AL$2:AL$485,Observed!$A$2:$A$485,$A143,Observed!$C$2:$C$485,$C143),"")</f>
        <v>0</v>
      </c>
      <c r="AM143" s="25">
        <f>IF(ISNUMBER(AVERAGEIFS(Observed!AM$2:AM$485,Observed!$A$2:$A$485,$A143,Observed!$C$2:$C$485,$C143)),AVERAGEIFS(Observed!AM$2:AM$485,Observed!$A$2:$A$485,$A143,Observed!$C$2:$C$485,$C143),"")</f>
        <v>0.28566666666666668</v>
      </c>
      <c r="AN143" s="25" t="str">
        <f>IF(ISNUMBER(AVERAGEIFS(Observed!AN$2:AN$485,Observed!$A$2:$A$485,$A143,Observed!$C$2:$C$485,$C143)),AVERAGEIFS(Observed!AN$2:AN$485,Observed!$A$2:$A$485,$A143,Observed!$C$2:$C$485,$C143),"")</f>
        <v/>
      </c>
      <c r="AO143" s="25">
        <f>IF(ISNUMBER(AVERAGEIFS(Observed!AO$2:AO$485,Observed!$A$2:$A$485,$A143,Observed!$C$2:$C$485,$C143)),AVERAGEIFS(Observed!AO$2:AO$485,Observed!$A$2:$A$485,$A143,Observed!$C$2:$C$485,$C143),"")</f>
        <v>0.29633333333333334</v>
      </c>
      <c r="AP143" s="25">
        <f>IF(ISNUMBER(AVERAGEIFS(Observed!AP$2:AP$485,Observed!$A$2:$A$485,$A143,Observed!$C$2:$C$485,$C143)),AVERAGEIFS(Observed!AP$2:AP$485,Observed!$A$2:$A$485,$A143,Observed!$C$2:$C$485,$C143),"")</f>
        <v>3.7000000000000005E-2</v>
      </c>
      <c r="AQ143" s="24" t="str">
        <f>IF(ISNUMBER(AVERAGEIFS(Observed!AQ$2:AQ$485,Observed!$A$2:$A$485,$A143,Observed!$C$2:$C$485,$C143)),AVERAGEIFS(Observed!AQ$2:AQ$485,Observed!$A$2:$A$485,$A143,Observed!$C$2:$C$485,$C143),"")</f>
        <v/>
      </c>
      <c r="AR143" s="25" t="str">
        <f>IF(ISNUMBER(AVERAGEIFS(Observed!AR$2:AR$485,Observed!$A$2:$A$485,$A143,Observed!$C$2:$C$485,$C143)),AVERAGEIFS(Observed!AR$2:AR$485,Observed!$A$2:$A$485,$A143,Observed!$C$2:$C$485,$C143),"")</f>
        <v/>
      </c>
      <c r="AS143" s="24" t="str">
        <f>IF(ISNUMBER(AVERAGEIFS(Observed!AS$2:AS$485,Observed!$A$2:$A$485,$A143,Observed!$C$2:$C$485,$C143)),AVERAGEIFS(Observed!AS$2:AS$485,Observed!$A$2:$A$485,$A143,Observed!$C$2:$C$485,$C143),"")</f>
        <v/>
      </c>
      <c r="AT143" s="24" t="str">
        <f>IF(ISNUMBER(AVERAGEIFS(Observed!AT$2:AT$485,Observed!$A$2:$A$485,$A143,Observed!$C$2:$C$485,$C143)),AVERAGEIFS(Observed!AT$2:AT$485,Observed!$A$2:$A$485,$A143,Observed!$C$2:$C$485,$C143),"")</f>
        <v/>
      </c>
      <c r="AU143" s="2">
        <f>COUNTIFS(Observed!$A$2:$A$485,$A143,Observed!$C$2:$C$485,$C143)</f>
        <v>3</v>
      </c>
      <c r="AV143" s="2">
        <f>COUNT(M143:AT143)</f>
        <v>8</v>
      </c>
    </row>
    <row r="144" spans="1:48" x14ac:dyDescent="0.25">
      <c r="A144" s="4" t="s">
        <v>118</v>
      </c>
      <c r="B144" t="s">
        <v>90</v>
      </c>
      <c r="C144" s="3">
        <v>42240</v>
      </c>
      <c r="D144">
        <v>1</v>
      </c>
      <c r="F144" t="s">
        <v>94</v>
      </c>
      <c r="G144" t="s">
        <v>96</v>
      </c>
      <c r="H144" s="2">
        <v>2015</v>
      </c>
      <c r="I144" s="2" t="s">
        <v>91</v>
      </c>
      <c r="J144">
        <v>1</v>
      </c>
      <c r="K144" s="2" t="s">
        <v>21</v>
      </c>
      <c r="L144" s="23">
        <f>IF(ISNUMBER(AVERAGEIFS(Observed!L$2:L$485,Observed!$A$2:$A$485,$A144,Observed!$C$2:$C$485,$C144)),AVERAGEIFS(Observed!L$2:L$485,Observed!$A$2:$A$485,$A144,Observed!$C$2:$C$485,$C144),"")</f>
        <v>2251.9610908284844</v>
      </c>
      <c r="M144" s="24" t="str">
        <f>IF(ISNUMBER(AVERAGEIFS(Observed!M$2:M$485,Observed!$A$2:$A$485,$A144,Observed!$C$2:$C$485,$C144)),AVERAGEIFS(Observed!M$2:M$485,Observed!$A$2:$A$485,$A144,Observed!$C$2:$C$485,$C144),"")</f>
        <v/>
      </c>
      <c r="N144" s="24">
        <f>IF(ISNUMBER(AVERAGEIFS(Observed!N$2:N$485,Observed!$A$2:$A$485,$A144,Observed!$C$2:$C$485,$C144)),AVERAGEIFS(Observed!N$2:N$485,Observed!$A$2:$A$485,$A144,Observed!$C$2:$C$485,$C144),"")</f>
        <v>225.1933333333333</v>
      </c>
      <c r="O144" s="24">
        <f>IF(ISNUMBER(AVERAGEIFS(Observed!O$2:O$485,Observed!$A$2:$A$485,$A144,Observed!$C$2:$C$485,$C144)),AVERAGEIFS(Observed!O$2:O$485,Observed!$A$2:$A$485,$A144,Observed!$C$2:$C$485,$C144),"")</f>
        <v>225.1933333333333</v>
      </c>
      <c r="P144" s="24">
        <f>IF(ISNUMBER(AVERAGEIFS(Observed!P$2:P$485,Observed!$A$2:$A$485,$A144,Observed!$C$2:$C$485,$C144)),AVERAGEIFS(Observed!P$2:P$485,Observed!$A$2:$A$485,$A144,Observed!$C$2:$C$485,$C144),"")</f>
        <v>1144.1000000000001</v>
      </c>
      <c r="Q144" s="25" t="str">
        <f>IF(ISNUMBER(AVERAGEIFS(Observed!Q$2:Q$485,Observed!$A$2:$A$485,$A144,Observed!$C$2:$C$485,$C144)),AVERAGEIFS(Observed!Q$2:Q$485,Observed!$A$2:$A$485,$A144,Observed!$C$2:$C$485,$C144),"")</f>
        <v/>
      </c>
      <c r="R144" s="25" t="str">
        <f>IF(ISNUMBER(AVERAGEIFS(Observed!R$2:R$485,Observed!$A$2:$A$485,$A144,Observed!$C$2:$C$485,$C144)),AVERAGEIFS(Observed!R$2:R$485,Observed!$A$2:$A$485,$A144,Observed!$C$2:$C$485,$C144),"")</f>
        <v/>
      </c>
      <c r="S144" s="25" t="str">
        <f>IF(ISNUMBER(AVERAGEIFS(Observed!S$2:S$485,Observed!$A$2:$A$485,$A144,Observed!$C$2:$C$485,$C144)),AVERAGEIFS(Observed!S$2:S$485,Observed!$A$2:$A$485,$A144,Observed!$C$2:$C$485,$C144),"")</f>
        <v/>
      </c>
      <c r="T144" s="24" t="str">
        <f>IF(ISNUMBER(AVERAGEIFS(Observed!T$2:T$485,Observed!$A$2:$A$485,$A144,Observed!$C$2:$C$485,$C144)),AVERAGEIFS(Observed!T$2:T$485,Observed!$A$2:$A$485,$A144,Observed!$C$2:$C$485,$C144),"")</f>
        <v/>
      </c>
      <c r="U144" s="26" t="str">
        <f>IF(ISNUMBER(AVERAGEIFS(Observed!U$2:U$485,Observed!$A$2:$A$485,$A144,Observed!$C$2:$C$485,$C144)),AVERAGEIFS(Observed!U$2:U$485,Observed!$A$2:$A$485,$A144,Observed!$C$2:$C$485,$C144),"")</f>
        <v/>
      </c>
      <c r="V144" s="26" t="str">
        <f>IF(ISNUMBER(AVERAGEIFS(Observed!V$2:V$485,Observed!$A$2:$A$485,$A144,Observed!$C$2:$C$485,$C144)),AVERAGEIFS(Observed!V$2:V$485,Observed!$A$2:$A$485,$A144,Observed!$C$2:$C$485,$C144),"")</f>
        <v/>
      </c>
      <c r="W144" s="24" t="str">
        <f>IF(ISNUMBER(AVERAGEIFS(Observed!W$2:W$485,Observed!$A$2:$A$485,$A144,Observed!$C$2:$C$485,$C144)),AVERAGEIFS(Observed!W$2:W$485,Observed!$A$2:$A$485,$A144,Observed!$C$2:$C$485,$C144),"")</f>
        <v/>
      </c>
      <c r="X144" s="24" t="str">
        <f>IF(ISNUMBER(AVERAGEIFS(Observed!X$2:X$485,Observed!$A$2:$A$485,$A144,Observed!$C$2:$C$485,$C144)),AVERAGEIFS(Observed!X$2:X$485,Observed!$A$2:$A$485,$A144,Observed!$C$2:$C$485,$C144),"")</f>
        <v/>
      </c>
      <c r="Y144" s="24" t="str">
        <f>IF(ISNUMBER(AVERAGEIFS(Observed!Y$2:Y$485,Observed!$A$2:$A$485,$A144,Observed!$C$2:$C$485,$C144)),AVERAGEIFS(Observed!Y$2:Y$485,Observed!$A$2:$A$485,$A144,Observed!$C$2:$C$485,$C144),"")</f>
        <v/>
      </c>
      <c r="Z144" s="24" t="str">
        <f>IF(ISNUMBER(AVERAGEIFS(Observed!Z$2:Z$485,Observed!$A$2:$A$485,$A144,Observed!$C$2:$C$485,$C144)),AVERAGEIFS(Observed!Z$2:Z$485,Observed!$A$2:$A$485,$A144,Observed!$C$2:$C$485,$C144),"")</f>
        <v/>
      </c>
      <c r="AA144" s="24" t="str">
        <f>IF(ISNUMBER(AVERAGEIFS(Observed!AA$2:AA$485,Observed!$A$2:$A$485,$A144,Observed!$C$2:$C$485,$C144)),AVERAGEIFS(Observed!AA$2:AA$485,Observed!$A$2:$A$485,$A144,Observed!$C$2:$C$485,$C144),"")</f>
        <v/>
      </c>
      <c r="AB144" s="24" t="str">
        <f>IF(ISNUMBER(AVERAGEIFS(Observed!AB$2:AB$485,Observed!$A$2:$A$485,$A144,Observed!$C$2:$C$485,$C144)),AVERAGEIFS(Observed!AB$2:AB$485,Observed!$A$2:$A$485,$A144,Observed!$C$2:$C$485,$C144),"")</f>
        <v/>
      </c>
      <c r="AC144" s="24" t="str">
        <f>IF(ISNUMBER(AVERAGEIFS(Observed!AC$2:AC$485,Observed!$A$2:$A$485,$A144,Observed!$C$2:$C$485,$C144)),AVERAGEIFS(Observed!AC$2:AC$485,Observed!$A$2:$A$485,$A144,Observed!$C$2:$C$485,$C144),"")</f>
        <v/>
      </c>
      <c r="AD144" s="24" t="str">
        <f>IF(ISNUMBER(AVERAGEIFS(Observed!AD$2:AD$485,Observed!$A$2:$A$485,$A144,Observed!$C$2:$C$485,$C144)),AVERAGEIFS(Observed!AD$2:AD$485,Observed!$A$2:$A$485,$A144,Observed!$C$2:$C$485,$C144),"")</f>
        <v/>
      </c>
      <c r="AE144" s="24" t="str">
        <f>IF(ISNUMBER(AVERAGEIFS(Observed!AE$2:AE$485,Observed!$A$2:$A$485,$A144,Observed!$C$2:$C$485,$C144)),AVERAGEIFS(Observed!AE$2:AE$485,Observed!$A$2:$A$485,$A144,Observed!$C$2:$C$485,$C144),"")</f>
        <v/>
      </c>
      <c r="AF144" s="25" t="str">
        <f>IF(ISNUMBER(AVERAGEIFS(Observed!AF$2:AF$485,Observed!$A$2:$A$485,$A144,Observed!$C$2:$C$485,$C144)),AVERAGEIFS(Observed!AF$2:AF$485,Observed!$A$2:$A$485,$A144,Observed!$C$2:$C$485,$C144),"")</f>
        <v/>
      </c>
      <c r="AG144" s="25" t="str">
        <f>IF(ISNUMBER(AVERAGEIFS(Observed!AG$2:AG$485,Observed!$A$2:$A$485,$A144,Observed!$C$2:$C$485,$C144)),AVERAGEIFS(Observed!AG$2:AG$485,Observed!$A$2:$A$485,$A144,Observed!$C$2:$C$485,$C144),"")</f>
        <v/>
      </c>
      <c r="AH144" s="25" t="str">
        <f>IF(ISNUMBER(AVERAGEIFS(Observed!AH$2:AH$485,Observed!$A$2:$A$485,$A144,Observed!$C$2:$C$485,$C144)),AVERAGEIFS(Observed!AH$2:AH$485,Observed!$A$2:$A$485,$A144,Observed!$C$2:$C$485,$C144),"")</f>
        <v/>
      </c>
      <c r="AI144" s="24" t="str">
        <f>IF(ISNUMBER(AVERAGEIFS(Observed!AI$2:AI$485,Observed!$A$2:$A$485,$A144,Observed!$C$2:$C$485,$C144)),AVERAGEIFS(Observed!AI$2:AI$485,Observed!$A$2:$A$485,$A144,Observed!$C$2:$C$485,$C144),"")</f>
        <v/>
      </c>
      <c r="AJ144" s="25">
        <f>IF(ISNUMBER(AVERAGEIFS(Observed!AJ$2:AJ$485,Observed!$A$2:$A$485,$A144,Observed!$C$2:$C$485,$C144)),AVERAGEIFS(Observed!AJ$2:AJ$485,Observed!$A$2:$A$485,$A144,Observed!$C$2:$C$485,$C144),"")</f>
        <v>0.18866666666666665</v>
      </c>
      <c r="AK144" s="25" t="str">
        <f>IF(ISNUMBER(AVERAGEIFS(Observed!AK$2:AK$485,Observed!$A$2:$A$485,$A144,Observed!$C$2:$C$485,$C144)),AVERAGEIFS(Observed!AK$2:AK$485,Observed!$A$2:$A$485,$A144,Observed!$C$2:$C$485,$C144),"")</f>
        <v/>
      </c>
      <c r="AL144" s="25">
        <f>IF(ISNUMBER(AVERAGEIFS(Observed!AL$2:AL$485,Observed!$A$2:$A$485,$A144,Observed!$C$2:$C$485,$C144)),AVERAGEIFS(Observed!AL$2:AL$485,Observed!$A$2:$A$485,$A144,Observed!$C$2:$C$485,$C144),"")</f>
        <v>0</v>
      </c>
      <c r="AM144" s="25">
        <f>IF(ISNUMBER(AVERAGEIFS(Observed!AM$2:AM$485,Observed!$A$2:$A$485,$A144,Observed!$C$2:$C$485,$C144)),AVERAGEIFS(Observed!AM$2:AM$485,Observed!$A$2:$A$485,$A144,Observed!$C$2:$C$485,$C144),"")</f>
        <v>0.28000000000000003</v>
      </c>
      <c r="AN144" s="25" t="str">
        <f>IF(ISNUMBER(AVERAGEIFS(Observed!AN$2:AN$485,Observed!$A$2:$A$485,$A144,Observed!$C$2:$C$485,$C144)),AVERAGEIFS(Observed!AN$2:AN$485,Observed!$A$2:$A$485,$A144,Observed!$C$2:$C$485,$C144),"")</f>
        <v/>
      </c>
      <c r="AO144" s="25">
        <f>IF(ISNUMBER(AVERAGEIFS(Observed!AO$2:AO$485,Observed!$A$2:$A$485,$A144,Observed!$C$2:$C$485,$C144)),AVERAGEIFS(Observed!AO$2:AO$485,Observed!$A$2:$A$485,$A144,Observed!$C$2:$C$485,$C144),"")</f>
        <v>0.436</v>
      </c>
      <c r="AP144" s="25">
        <f>IF(ISNUMBER(AVERAGEIFS(Observed!AP$2:AP$485,Observed!$A$2:$A$485,$A144,Observed!$C$2:$C$485,$C144)),AVERAGEIFS(Observed!AP$2:AP$485,Observed!$A$2:$A$485,$A144,Observed!$C$2:$C$485,$C144),"")</f>
        <v>9.5333333333333339E-2</v>
      </c>
      <c r="AQ144" s="24" t="str">
        <f>IF(ISNUMBER(AVERAGEIFS(Observed!AQ$2:AQ$485,Observed!$A$2:$A$485,$A144,Observed!$C$2:$C$485,$C144)),AVERAGEIFS(Observed!AQ$2:AQ$485,Observed!$A$2:$A$485,$A144,Observed!$C$2:$C$485,$C144),"")</f>
        <v/>
      </c>
      <c r="AR144" s="25" t="str">
        <f>IF(ISNUMBER(AVERAGEIFS(Observed!AR$2:AR$485,Observed!$A$2:$A$485,$A144,Observed!$C$2:$C$485,$C144)),AVERAGEIFS(Observed!AR$2:AR$485,Observed!$A$2:$A$485,$A144,Observed!$C$2:$C$485,$C144),"")</f>
        <v/>
      </c>
      <c r="AS144" s="24" t="str">
        <f>IF(ISNUMBER(AVERAGEIFS(Observed!AS$2:AS$485,Observed!$A$2:$A$485,$A144,Observed!$C$2:$C$485,$C144)),AVERAGEIFS(Observed!AS$2:AS$485,Observed!$A$2:$A$485,$A144,Observed!$C$2:$C$485,$C144),"")</f>
        <v/>
      </c>
      <c r="AT144" s="24" t="str">
        <f>IF(ISNUMBER(AVERAGEIFS(Observed!AT$2:AT$485,Observed!$A$2:$A$485,$A144,Observed!$C$2:$C$485,$C144)),AVERAGEIFS(Observed!AT$2:AT$485,Observed!$A$2:$A$485,$A144,Observed!$C$2:$C$485,$C144),"")</f>
        <v/>
      </c>
      <c r="AU144" s="2">
        <f>COUNTIFS(Observed!$A$2:$A$485,$A144,Observed!$C$2:$C$485,$C144)</f>
        <v>3</v>
      </c>
      <c r="AV144" s="2">
        <f>COUNT(M144:AT144)</f>
        <v>8</v>
      </c>
    </row>
    <row r="145" spans="1:48" x14ac:dyDescent="0.25">
      <c r="A145" s="4" t="s">
        <v>118</v>
      </c>
      <c r="B145" t="s">
        <v>90</v>
      </c>
      <c r="C145" s="3">
        <v>42296</v>
      </c>
      <c r="D145">
        <v>1</v>
      </c>
      <c r="F145" t="s">
        <v>94</v>
      </c>
      <c r="G145" t="s">
        <v>96</v>
      </c>
      <c r="H145" s="2">
        <v>2015</v>
      </c>
      <c r="I145" s="2" t="s">
        <v>91</v>
      </c>
      <c r="J145">
        <v>1</v>
      </c>
      <c r="K145" s="2" t="s">
        <v>21</v>
      </c>
      <c r="L145" s="23">
        <f>IF(ISNUMBER(AVERAGEIFS(Observed!L$2:L$485,Observed!$A$2:$A$485,$A145,Observed!$C$2:$C$485,$C145)),AVERAGEIFS(Observed!L$2:L$485,Observed!$A$2:$A$485,$A145,Observed!$C$2:$C$485,$C145),"")</f>
        <v>848.22040543819639</v>
      </c>
      <c r="M145" s="24" t="str">
        <f>IF(ISNUMBER(AVERAGEIFS(Observed!M$2:M$485,Observed!$A$2:$A$485,$A145,Observed!$C$2:$C$485,$C145)),AVERAGEIFS(Observed!M$2:M$485,Observed!$A$2:$A$485,$A145,Observed!$C$2:$C$485,$C145),"")</f>
        <v/>
      </c>
      <c r="N145" s="24">
        <f>IF(ISNUMBER(AVERAGEIFS(Observed!N$2:N$485,Observed!$A$2:$A$485,$A145,Observed!$C$2:$C$485,$C145)),AVERAGEIFS(Observed!N$2:N$485,Observed!$A$2:$A$485,$A145,Observed!$C$2:$C$485,$C145),"")</f>
        <v>84.823333333333338</v>
      </c>
      <c r="O145" s="24">
        <f>IF(ISNUMBER(AVERAGEIFS(Observed!O$2:O$485,Observed!$A$2:$A$485,$A145,Observed!$C$2:$C$485,$C145)),AVERAGEIFS(Observed!O$2:O$485,Observed!$A$2:$A$485,$A145,Observed!$C$2:$C$485,$C145),"")</f>
        <v>84.823333333333338</v>
      </c>
      <c r="P145" s="24">
        <f>IF(ISNUMBER(AVERAGEIFS(Observed!P$2:P$485,Observed!$A$2:$A$485,$A145,Observed!$C$2:$C$485,$C145)),AVERAGEIFS(Observed!P$2:P$485,Observed!$A$2:$A$485,$A145,Observed!$C$2:$C$485,$C145),"")</f>
        <v>1228.9233333333334</v>
      </c>
      <c r="Q145" s="25" t="str">
        <f>IF(ISNUMBER(AVERAGEIFS(Observed!Q$2:Q$485,Observed!$A$2:$A$485,$A145,Observed!$C$2:$C$485,$C145)),AVERAGEIFS(Observed!Q$2:Q$485,Observed!$A$2:$A$485,$A145,Observed!$C$2:$C$485,$C145),"")</f>
        <v/>
      </c>
      <c r="R145" s="25" t="str">
        <f>IF(ISNUMBER(AVERAGEIFS(Observed!R$2:R$485,Observed!$A$2:$A$485,$A145,Observed!$C$2:$C$485,$C145)),AVERAGEIFS(Observed!R$2:R$485,Observed!$A$2:$A$485,$A145,Observed!$C$2:$C$485,$C145),"")</f>
        <v/>
      </c>
      <c r="S145" s="25" t="str">
        <f>IF(ISNUMBER(AVERAGEIFS(Observed!S$2:S$485,Observed!$A$2:$A$485,$A145,Observed!$C$2:$C$485,$C145)),AVERAGEIFS(Observed!S$2:S$485,Observed!$A$2:$A$485,$A145,Observed!$C$2:$C$485,$C145),"")</f>
        <v/>
      </c>
      <c r="T145" s="24" t="str">
        <f>IF(ISNUMBER(AVERAGEIFS(Observed!T$2:T$485,Observed!$A$2:$A$485,$A145,Observed!$C$2:$C$485,$C145)),AVERAGEIFS(Observed!T$2:T$485,Observed!$A$2:$A$485,$A145,Observed!$C$2:$C$485,$C145),"")</f>
        <v/>
      </c>
      <c r="U145" s="26" t="str">
        <f>IF(ISNUMBER(AVERAGEIFS(Observed!U$2:U$485,Observed!$A$2:$A$485,$A145,Observed!$C$2:$C$485,$C145)),AVERAGEIFS(Observed!U$2:U$485,Observed!$A$2:$A$485,$A145,Observed!$C$2:$C$485,$C145),"")</f>
        <v/>
      </c>
      <c r="V145" s="26" t="str">
        <f>IF(ISNUMBER(AVERAGEIFS(Observed!V$2:V$485,Observed!$A$2:$A$485,$A145,Observed!$C$2:$C$485,$C145)),AVERAGEIFS(Observed!V$2:V$485,Observed!$A$2:$A$485,$A145,Observed!$C$2:$C$485,$C145),"")</f>
        <v/>
      </c>
      <c r="W145" s="24" t="str">
        <f>IF(ISNUMBER(AVERAGEIFS(Observed!W$2:W$485,Observed!$A$2:$A$485,$A145,Observed!$C$2:$C$485,$C145)),AVERAGEIFS(Observed!W$2:W$485,Observed!$A$2:$A$485,$A145,Observed!$C$2:$C$485,$C145),"")</f>
        <v/>
      </c>
      <c r="X145" s="24" t="str">
        <f>IF(ISNUMBER(AVERAGEIFS(Observed!X$2:X$485,Observed!$A$2:$A$485,$A145,Observed!$C$2:$C$485,$C145)),AVERAGEIFS(Observed!X$2:X$485,Observed!$A$2:$A$485,$A145,Observed!$C$2:$C$485,$C145),"")</f>
        <v/>
      </c>
      <c r="Y145" s="24" t="str">
        <f>IF(ISNUMBER(AVERAGEIFS(Observed!Y$2:Y$485,Observed!$A$2:$A$485,$A145,Observed!$C$2:$C$485,$C145)),AVERAGEIFS(Observed!Y$2:Y$485,Observed!$A$2:$A$485,$A145,Observed!$C$2:$C$485,$C145),"")</f>
        <v/>
      </c>
      <c r="Z145" s="24" t="str">
        <f>IF(ISNUMBER(AVERAGEIFS(Observed!Z$2:Z$485,Observed!$A$2:$A$485,$A145,Observed!$C$2:$C$485,$C145)),AVERAGEIFS(Observed!Z$2:Z$485,Observed!$A$2:$A$485,$A145,Observed!$C$2:$C$485,$C145),"")</f>
        <v/>
      </c>
      <c r="AA145" s="24" t="str">
        <f>IF(ISNUMBER(AVERAGEIFS(Observed!AA$2:AA$485,Observed!$A$2:$A$485,$A145,Observed!$C$2:$C$485,$C145)),AVERAGEIFS(Observed!AA$2:AA$485,Observed!$A$2:$A$485,$A145,Observed!$C$2:$C$485,$C145),"")</f>
        <v/>
      </c>
      <c r="AB145" s="24" t="str">
        <f>IF(ISNUMBER(AVERAGEIFS(Observed!AB$2:AB$485,Observed!$A$2:$A$485,$A145,Observed!$C$2:$C$485,$C145)),AVERAGEIFS(Observed!AB$2:AB$485,Observed!$A$2:$A$485,$A145,Observed!$C$2:$C$485,$C145),"")</f>
        <v/>
      </c>
      <c r="AC145" s="24" t="str">
        <f>IF(ISNUMBER(AVERAGEIFS(Observed!AC$2:AC$485,Observed!$A$2:$A$485,$A145,Observed!$C$2:$C$485,$C145)),AVERAGEIFS(Observed!AC$2:AC$485,Observed!$A$2:$A$485,$A145,Observed!$C$2:$C$485,$C145),"")</f>
        <v/>
      </c>
      <c r="AD145" s="24" t="str">
        <f>IF(ISNUMBER(AVERAGEIFS(Observed!AD$2:AD$485,Observed!$A$2:$A$485,$A145,Observed!$C$2:$C$485,$C145)),AVERAGEIFS(Observed!AD$2:AD$485,Observed!$A$2:$A$485,$A145,Observed!$C$2:$C$485,$C145),"")</f>
        <v/>
      </c>
      <c r="AE145" s="24" t="str">
        <f>IF(ISNUMBER(AVERAGEIFS(Observed!AE$2:AE$485,Observed!$A$2:$A$485,$A145,Observed!$C$2:$C$485,$C145)),AVERAGEIFS(Observed!AE$2:AE$485,Observed!$A$2:$A$485,$A145,Observed!$C$2:$C$485,$C145),"")</f>
        <v/>
      </c>
      <c r="AF145" s="25" t="str">
        <f>IF(ISNUMBER(AVERAGEIFS(Observed!AF$2:AF$485,Observed!$A$2:$A$485,$A145,Observed!$C$2:$C$485,$C145)),AVERAGEIFS(Observed!AF$2:AF$485,Observed!$A$2:$A$485,$A145,Observed!$C$2:$C$485,$C145),"")</f>
        <v/>
      </c>
      <c r="AG145" s="25" t="str">
        <f>IF(ISNUMBER(AVERAGEIFS(Observed!AG$2:AG$485,Observed!$A$2:$A$485,$A145,Observed!$C$2:$C$485,$C145)),AVERAGEIFS(Observed!AG$2:AG$485,Observed!$A$2:$A$485,$A145,Observed!$C$2:$C$485,$C145),"")</f>
        <v/>
      </c>
      <c r="AH145" s="25" t="str">
        <f>IF(ISNUMBER(AVERAGEIFS(Observed!AH$2:AH$485,Observed!$A$2:$A$485,$A145,Observed!$C$2:$C$485,$C145)),AVERAGEIFS(Observed!AH$2:AH$485,Observed!$A$2:$A$485,$A145,Observed!$C$2:$C$485,$C145),"")</f>
        <v/>
      </c>
      <c r="AI145" s="24" t="str">
        <f>IF(ISNUMBER(AVERAGEIFS(Observed!AI$2:AI$485,Observed!$A$2:$A$485,$A145,Observed!$C$2:$C$485,$C145)),AVERAGEIFS(Observed!AI$2:AI$485,Observed!$A$2:$A$485,$A145,Observed!$C$2:$C$485,$C145),"")</f>
        <v/>
      </c>
      <c r="AJ145" s="25">
        <f>IF(ISNUMBER(AVERAGEIFS(Observed!AJ$2:AJ$485,Observed!$A$2:$A$485,$A145,Observed!$C$2:$C$485,$C145)),AVERAGEIFS(Observed!AJ$2:AJ$485,Observed!$A$2:$A$485,$A145,Observed!$C$2:$C$485,$C145),"")</f>
        <v>0.65200000000000002</v>
      </c>
      <c r="AK145" s="25" t="str">
        <f>IF(ISNUMBER(AVERAGEIFS(Observed!AK$2:AK$485,Observed!$A$2:$A$485,$A145,Observed!$C$2:$C$485,$C145)),AVERAGEIFS(Observed!AK$2:AK$485,Observed!$A$2:$A$485,$A145,Observed!$C$2:$C$485,$C145),"")</f>
        <v/>
      </c>
      <c r="AL145" s="25">
        <f>IF(ISNUMBER(AVERAGEIFS(Observed!AL$2:AL$485,Observed!$A$2:$A$485,$A145,Observed!$C$2:$C$485,$C145)),AVERAGEIFS(Observed!AL$2:AL$485,Observed!$A$2:$A$485,$A145,Observed!$C$2:$C$485,$C145),"")</f>
        <v>0</v>
      </c>
      <c r="AM145" s="25">
        <f>IF(ISNUMBER(AVERAGEIFS(Observed!AM$2:AM$485,Observed!$A$2:$A$485,$A145,Observed!$C$2:$C$485,$C145)),AVERAGEIFS(Observed!AM$2:AM$485,Observed!$A$2:$A$485,$A145,Observed!$C$2:$C$485,$C145),"")</f>
        <v>0.156</v>
      </c>
      <c r="AN145" s="25" t="str">
        <f>IF(ISNUMBER(AVERAGEIFS(Observed!AN$2:AN$485,Observed!$A$2:$A$485,$A145,Observed!$C$2:$C$485,$C145)),AVERAGEIFS(Observed!AN$2:AN$485,Observed!$A$2:$A$485,$A145,Observed!$C$2:$C$485,$C145),"")</f>
        <v/>
      </c>
      <c r="AO145" s="25">
        <f>IF(ISNUMBER(AVERAGEIFS(Observed!AO$2:AO$485,Observed!$A$2:$A$485,$A145,Observed!$C$2:$C$485,$C145)),AVERAGEIFS(Observed!AO$2:AO$485,Observed!$A$2:$A$485,$A145,Observed!$C$2:$C$485,$C145),"")</f>
        <v>0.13733333333333334</v>
      </c>
      <c r="AP145" s="25">
        <f>IF(ISNUMBER(AVERAGEIFS(Observed!AP$2:AP$485,Observed!$A$2:$A$485,$A145,Observed!$C$2:$C$485,$C145)),AVERAGEIFS(Observed!AP$2:AP$485,Observed!$A$2:$A$485,$A145,Observed!$C$2:$C$485,$C145),"")</f>
        <v>5.4333333333333338E-2</v>
      </c>
      <c r="AQ145" s="24" t="str">
        <f>IF(ISNUMBER(AVERAGEIFS(Observed!AQ$2:AQ$485,Observed!$A$2:$A$485,$A145,Observed!$C$2:$C$485,$C145)),AVERAGEIFS(Observed!AQ$2:AQ$485,Observed!$A$2:$A$485,$A145,Observed!$C$2:$C$485,$C145),"")</f>
        <v/>
      </c>
      <c r="AR145" s="25" t="str">
        <f>IF(ISNUMBER(AVERAGEIFS(Observed!AR$2:AR$485,Observed!$A$2:$A$485,$A145,Observed!$C$2:$C$485,$C145)),AVERAGEIFS(Observed!AR$2:AR$485,Observed!$A$2:$A$485,$A145,Observed!$C$2:$C$485,$C145),"")</f>
        <v/>
      </c>
      <c r="AS145" s="24" t="str">
        <f>IF(ISNUMBER(AVERAGEIFS(Observed!AS$2:AS$485,Observed!$A$2:$A$485,$A145,Observed!$C$2:$C$485,$C145)),AVERAGEIFS(Observed!AS$2:AS$485,Observed!$A$2:$A$485,$A145,Observed!$C$2:$C$485,$C145),"")</f>
        <v/>
      </c>
      <c r="AT145" s="24" t="str">
        <f>IF(ISNUMBER(AVERAGEIFS(Observed!AT$2:AT$485,Observed!$A$2:$A$485,$A145,Observed!$C$2:$C$485,$C145)),AVERAGEIFS(Observed!AT$2:AT$485,Observed!$A$2:$A$485,$A145,Observed!$C$2:$C$485,$C145),"")</f>
        <v/>
      </c>
      <c r="AU145" s="2">
        <f>COUNTIFS(Observed!$A$2:$A$485,$A145,Observed!$C$2:$C$485,$C145)</f>
        <v>3</v>
      </c>
      <c r="AV145" s="2">
        <f>COUNT(M145:AT145)</f>
        <v>8</v>
      </c>
    </row>
    <row r="146" spans="1:48" x14ac:dyDescent="0.25">
      <c r="A146" s="4" t="s">
        <v>119</v>
      </c>
      <c r="B146" t="s">
        <v>90</v>
      </c>
      <c r="C146" s="3">
        <v>41781</v>
      </c>
      <c r="D146">
        <v>1</v>
      </c>
      <c r="F146" t="s">
        <v>92</v>
      </c>
      <c r="G146" t="s">
        <v>97</v>
      </c>
      <c r="H146" s="2">
        <v>2014</v>
      </c>
      <c r="I146" s="2" t="s">
        <v>91</v>
      </c>
      <c r="J146">
        <v>1</v>
      </c>
      <c r="K146" s="2" t="s">
        <v>21</v>
      </c>
      <c r="L146" s="23">
        <f>IF(ISNUMBER(AVERAGEIFS(Observed!L$2:L$485,Observed!$A$2:$A$485,$A146,Observed!$C$2:$C$485,$C146)),AVERAGEIFS(Observed!L$2:L$485,Observed!$A$2:$A$485,$A146,Observed!$C$2:$C$485,$C146),"")</f>
        <v>5093.7337990805636</v>
      </c>
      <c r="M146" s="24" t="str">
        <f>IF(ISNUMBER(AVERAGEIFS(Observed!M$2:M$485,Observed!$A$2:$A$485,$A146,Observed!$C$2:$C$485,$C146)),AVERAGEIFS(Observed!M$2:M$485,Observed!$A$2:$A$485,$A146,Observed!$C$2:$C$485,$C146),"")</f>
        <v/>
      </c>
      <c r="N146" s="24">
        <f>IF(ISNUMBER(AVERAGEIFS(Observed!N$2:N$485,Observed!$A$2:$A$485,$A146,Observed!$C$2:$C$485,$C146)),AVERAGEIFS(Observed!N$2:N$485,Observed!$A$2:$A$485,$A146,Observed!$C$2:$C$485,$C146),"")</f>
        <v>509.37333333333328</v>
      </c>
      <c r="O146" s="24">
        <f>IF(ISNUMBER(AVERAGEIFS(Observed!O$2:O$485,Observed!$A$2:$A$485,$A146,Observed!$C$2:$C$485,$C146)),AVERAGEIFS(Observed!O$2:O$485,Observed!$A$2:$A$485,$A146,Observed!$C$2:$C$485,$C146),"")</f>
        <v>509.37333333333328</v>
      </c>
      <c r="P146" s="24">
        <f>IF(ISNUMBER(AVERAGEIFS(Observed!P$2:P$485,Observed!$A$2:$A$485,$A146,Observed!$C$2:$C$485,$C146)),AVERAGEIFS(Observed!P$2:P$485,Observed!$A$2:$A$485,$A146,Observed!$C$2:$C$485,$C146),"")</f>
        <v>509.37333333333328</v>
      </c>
      <c r="Q146" s="25" t="str">
        <f>IF(ISNUMBER(AVERAGEIFS(Observed!Q$2:Q$485,Observed!$A$2:$A$485,$A146,Observed!$C$2:$C$485,$C146)),AVERAGEIFS(Observed!Q$2:Q$485,Observed!$A$2:$A$485,$A146,Observed!$C$2:$C$485,$C146),"")</f>
        <v/>
      </c>
      <c r="R146" s="25" t="str">
        <f>IF(ISNUMBER(AVERAGEIFS(Observed!R$2:R$485,Observed!$A$2:$A$485,$A146,Observed!$C$2:$C$485,$C146)),AVERAGEIFS(Observed!R$2:R$485,Observed!$A$2:$A$485,$A146,Observed!$C$2:$C$485,$C146),"")</f>
        <v/>
      </c>
      <c r="S146" s="25" t="str">
        <f>IF(ISNUMBER(AVERAGEIFS(Observed!S$2:S$485,Observed!$A$2:$A$485,$A146,Observed!$C$2:$C$485,$C146)),AVERAGEIFS(Observed!S$2:S$485,Observed!$A$2:$A$485,$A146,Observed!$C$2:$C$485,$C146),"")</f>
        <v/>
      </c>
      <c r="T146" s="24" t="str">
        <f>IF(ISNUMBER(AVERAGEIFS(Observed!T$2:T$485,Observed!$A$2:$A$485,$A146,Observed!$C$2:$C$485,$C146)),AVERAGEIFS(Observed!T$2:T$485,Observed!$A$2:$A$485,$A146,Observed!$C$2:$C$485,$C146),"")</f>
        <v/>
      </c>
      <c r="U146" s="26" t="str">
        <f>IF(ISNUMBER(AVERAGEIFS(Observed!U$2:U$485,Observed!$A$2:$A$485,$A146,Observed!$C$2:$C$485,$C146)),AVERAGEIFS(Observed!U$2:U$485,Observed!$A$2:$A$485,$A146,Observed!$C$2:$C$485,$C146),"")</f>
        <v/>
      </c>
      <c r="V146" s="26" t="str">
        <f>IF(ISNUMBER(AVERAGEIFS(Observed!V$2:V$485,Observed!$A$2:$A$485,$A146,Observed!$C$2:$C$485,$C146)),AVERAGEIFS(Observed!V$2:V$485,Observed!$A$2:$A$485,$A146,Observed!$C$2:$C$485,$C146),"")</f>
        <v/>
      </c>
      <c r="W146" s="24" t="str">
        <f>IF(ISNUMBER(AVERAGEIFS(Observed!W$2:W$485,Observed!$A$2:$A$485,$A146,Observed!$C$2:$C$485,$C146)),AVERAGEIFS(Observed!W$2:W$485,Observed!$A$2:$A$485,$A146,Observed!$C$2:$C$485,$C146),"")</f>
        <v/>
      </c>
      <c r="X146" s="24" t="str">
        <f>IF(ISNUMBER(AVERAGEIFS(Observed!X$2:X$485,Observed!$A$2:$A$485,$A146,Observed!$C$2:$C$485,$C146)),AVERAGEIFS(Observed!X$2:X$485,Observed!$A$2:$A$485,$A146,Observed!$C$2:$C$485,$C146),"")</f>
        <v/>
      </c>
      <c r="Y146" s="24" t="str">
        <f>IF(ISNUMBER(AVERAGEIFS(Observed!Y$2:Y$485,Observed!$A$2:$A$485,$A146,Observed!$C$2:$C$485,$C146)),AVERAGEIFS(Observed!Y$2:Y$485,Observed!$A$2:$A$485,$A146,Observed!$C$2:$C$485,$C146),"")</f>
        <v/>
      </c>
      <c r="Z146" s="24" t="str">
        <f>IF(ISNUMBER(AVERAGEIFS(Observed!Z$2:Z$485,Observed!$A$2:$A$485,$A146,Observed!$C$2:$C$485,$C146)),AVERAGEIFS(Observed!Z$2:Z$485,Observed!$A$2:$A$485,$A146,Observed!$C$2:$C$485,$C146),"")</f>
        <v/>
      </c>
      <c r="AA146" s="24" t="str">
        <f>IF(ISNUMBER(AVERAGEIFS(Observed!AA$2:AA$485,Observed!$A$2:$A$485,$A146,Observed!$C$2:$C$485,$C146)),AVERAGEIFS(Observed!AA$2:AA$485,Observed!$A$2:$A$485,$A146,Observed!$C$2:$C$485,$C146),"")</f>
        <v/>
      </c>
      <c r="AB146" s="24" t="str">
        <f>IF(ISNUMBER(AVERAGEIFS(Observed!AB$2:AB$485,Observed!$A$2:$A$485,$A146,Observed!$C$2:$C$485,$C146)),AVERAGEIFS(Observed!AB$2:AB$485,Observed!$A$2:$A$485,$A146,Observed!$C$2:$C$485,$C146),"")</f>
        <v/>
      </c>
      <c r="AC146" s="24" t="str">
        <f>IF(ISNUMBER(AVERAGEIFS(Observed!AC$2:AC$485,Observed!$A$2:$A$485,$A146,Observed!$C$2:$C$485,$C146)),AVERAGEIFS(Observed!AC$2:AC$485,Observed!$A$2:$A$485,$A146,Observed!$C$2:$C$485,$C146),"")</f>
        <v/>
      </c>
      <c r="AD146" s="24" t="str">
        <f>IF(ISNUMBER(AVERAGEIFS(Observed!AD$2:AD$485,Observed!$A$2:$A$485,$A146,Observed!$C$2:$C$485,$C146)),AVERAGEIFS(Observed!AD$2:AD$485,Observed!$A$2:$A$485,$A146,Observed!$C$2:$C$485,$C146),"")</f>
        <v/>
      </c>
      <c r="AE146" s="24" t="str">
        <f>IF(ISNUMBER(AVERAGEIFS(Observed!AE$2:AE$485,Observed!$A$2:$A$485,$A146,Observed!$C$2:$C$485,$C146)),AVERAGEIFS(Observed!AE$2:AE$485,Observed!$A$2:$A$485,$A146,Observed!$C$2:$C$485,$C146),"")</f>
        <v/>
      </c>
      <c r="AF146" s="25" t="str">
        <f>IF(ISNUMBER(AVERAGEIFS(Observed!AF$2:AF$485,Observed!$A$2:$A$485,$A146,Observed!$C$2:$C$485,$C146)),AVERAGEIFS(Observed!AF$2:AF$485,Observed!$A$2:$A$485,$A146,Observed!$C$2:$C$485,$C146),"")</f>
        <v/>
      </c>
      <c r="AG146" s="25" t="str">
        <f>IF(ISNUMBER(AVERAGEIFS(Observed!AG$2:AG$485,Observed!$A$2:$A$485,$A146,Observed!$C$2:$C$485,$C146)),AVERAGEIFS(Observed!AG$2:AG$485,Observed!$A$2:$A$485,$A146,Observed!$C$2:$C$485,$C146),"")</f>
        <v/>
      </c>
      <c r="AH146" s="25" t="str">
        <f>IF(ISNUMBER(AVERAGEIFS(Observed!AH$2:AH$485,Observed!$A$2:$A$485,$A146,Observed!$C$2:$C$485,$C146)),AVERAGEIFS(Observed!AH$2:AH$485,Observed!$A$2:$A$485,$A146,Observed!$C$2:$C$485,$C146),"")</f>
        <v/>
      </c>
      <c r="AI146" s="24" t="str">
        <f>IF(ISNUMBER(AVERAGEIFS(Observed!AI$2:AI$485,Observed!$A$2:$A$485,$A146,Observed!$C$2:$C$485,$C146)),AVERAGEIFS(Observed!AI$2:AI$485,Observed!$A$2:$A$485,$A146,Observed!$C$2:$C$485,$C146),"")</f>
        <v/>
      </c>
      <c r="AJ146" s="25">
        <f>IF(ISNUMBER(AVERAGEIFS(Observed!AJ$2:AJ$485,Observed!$A$2:$A$485,$A146,Observed!$C$2:$C$485,$C146)),AVERAGEIFS(Observed!AJ$2:AJ$485,Observed!$A$2:$A$485,$A146,Observed!$C$2:$C$485,$C146),"")</f>
        <v>7.8666666666666676E-2</v>
      </c>
      <c r="AK146" s="25" t="str">
        <f>IF(ISNUMBER(AVERAGEIFS(Observed!AK$2:AK$485,Observed!$A$2:$A$485,$A146,Observed!$C$2:$C$485,$C146)),AVERAGEIFS(Observed!AK$2:AK$485,Observed!$A$2:$A$485,$A146,Observed!$C$2:$C$485,$C146),"")</f>
        <v/>
      </c>
      <c r="AL146" s="25">
        <f>IF(ISNUMBER(AVERAGEIFS(Observed!AL$2:AL$485,Observed!$A$2:$A$485,$A146,Observed!$C$2:$C$485,$C146)),AVERAGEIFS(Observed!AL$2:AL$485,Observed!$A$2:$A$485,$A146,Observed!$C$2:$C$485,$C146),"")</f>
        <v>0</v>
      </c>
      <c r="AM146" s="25">
        <f>IF(ISNUMBER(AVERAGEIFS(Observed!AM$2:AM$485,Observed!$A$2:$A$485,$A146,Observed!$C$2:$C$485,$C146)),AVERAGEIFS(Observed!AM$2:AM$485,Observed!$A$2:$A$485,$A146,Observed!$C$2:$C$485,$C146),"")</f>
        <v>0.31633333333333336</v>
      </c>
      <c r="AN146" s="25" t="str">
        <f>IF(ISNUMBER(AVERAGEIFS(Observed!AN$2:AN$485,Observed!$A$2:$A$485,$A146,Observed!$C$2:$C$485,$C146)),AVERAGEIFS(Observed!AN$2:AN$485,Observed!$A$2:$A$485,$A146,Observed!$C$2:$C$485,$C146),"")</f>
        <v/>
      </c>
      <c r="AO146" s="25">
        <f>IF(ISNUMBER(AVERAGEIFS(Observed!AO$2:AO$485,Observed!$A$2:$A$485,$A146,Observed!$C$2:$C$485,$C146)),AVERAGEIFS(Observed!AO$2:AO$485,Observed!$A$2:$A$485,$A146,Observed!$C$2:$C$485,$C146),"")</f>
        <v>0.59799999999999998</v>
      </c>
      <c r="AP146" s="25">
        <f>IF(ISNUMBER(AVERAGEIFS(Observed!AP$2:AP$485,Observed!$A$2:$A$485,$A146,Observed!$C$2:$C$485,$C146)),AVERAGEIFS(Observed!AP$2:AP$485,Observed!$A$2:$A$485,$A146,Observed!$C$2:$C$485,$C146),"")</f>
        <v>7.3333333333333332E-3</v>
      </c>
      <c r="AQ146" s="24" t="str">
        <f>IF(ISNUMBER(AVERAGEIFS(Observed!AQ$2:AQ$485,Observed!$A$2:$A$485,$A146,Observed!$C$2:$C$485,$C146)),AVERAGEIFS(Observed!AQ$2:AQ$485,Observed!$A$2:$A$485,$A146,Observed!$C$2:$C$485,$C146),"")</f>
        <v/>
      </c>
      <c r="AR146" s="25" t="str">
        <f>IF(ISNUMBER(AVERAGEIFS(Observed!AR$2:AR$485,Observed!$A$2:$A$485,$A146,Observed!$C$2:$C$485,$C146)),AVERAGEIFS(Observed!AR$2:AR$485,Observed!$A$2:$A$485,$A146,Observed!$C$2:$C$485,$C146),"")</f>
        <v/>
      </c>
      <c r="AS146" s="24" t="str">
        <f>IF(ISNUMBER(AVERAGEIFS(Observed!AS$2:AS$485,Observed!$A$2:$A$485,$A146,Observed!$C$2:$C$485,$C146)),AVERAGEIFS(Observed!AS$2:AS$485,Observed!$A$2:$A$485,$A146,Observed!$C$2:$C$485,$C146),"")</f>
        <v/>
      </c>
      <c r="AT146" s="24" t="str">
        <f>IF(ISNUMBER(AVERAGEIFS(Observed!AT$2:AT$485,Observed!$A$2:$A$485,$A146,Observed!$C$2:$C$485,$C146)),AVERAGEIFS(Observed!AT$2:AT$485,Observed!$A$2:$A$485,$A146,Observed!$C$2:$C$485,$C146),"")</f>
        <v/>
      </c>
      <c r="AU146" s="2">
        <f>COUNTIFS(Observed!$A$2:$A$485,$A146,Observed!$C$2:$C$485,$C146)</f>
        <v>3</v>
      </c>
      <c r="AV146" s="2">
        <f>COUNT(M146:AT146)</f>
        <v>8</v>
      </c>
    </row>
    <row r="147" spans="1:48" x14ac:dyDescent="0.25">
      <c r="A147" s="4" t="s">
        <v>119</v>
      </c>
      <c r="B147" t="s">
        <v>90</v>
      </c>
      <c r="C147" s="3">
        <v>41822</v>
      </c>
      <c r="D147">
        <v>1</v>
      </c>
      <c r="F147" t="s">
        <v>92</v>
      </c>
      <c r="G147" t="s">
        <v>97</v>
      </c>
      <c r="H147" s="2">
        <v>2014</v>
      </c>
      <c r="I147" s="2" t="s">
        <v>91</v>
      </c>
      <c r="J147">
        <v>1</v>
      </c>
      <c r="K147" s="2" t="s">
        <v>21</v>
      </c>
      <c r="L147" s="23">
        <f>IF(ISNUMBER(AVERAGEIFS(Observed!L$2:L$485,Observed!$A$2:$A$485,$A147,Observed!$C$2:$C$485,$C147)),AVERAGEIFS(Observed!L$2:L$485,Observed!$A$2:$A$485,$A147,Observed!$C$2:$C$485,$C147),"")</f>
        <v>4562.6464308032382</v>
      </c>
      <c r="M147" s="24" t="str">
        <f>IF(ISNUMBER(AVERAGEIFS(Observed!M$2:M$485,Observed!$A$2:$A$485,$A147,Observed!$C$2:$C$485,$C147)),AVERAGEIFS(Observed!M$2:M$485,Observed!$A$2:$A$485,$A147,Observed!$C$2:$C$485,$C147),"")</f>
        <v/>
      </c>
      <c r="N147" s="24">
        <f>IF(ISNUMBER(AVERAGEIFS(Observed!N$2:N$485,Observed!$A$2:$A$485,$A147,Observed!$C$2:$C$485,$C147)),AVERAGEIFS(Observed!N$2:N$485,Observed!$A$2:$A$485,$A147,Observed!$C$2:$C$485,$C147),"")</f>
        <v>456.26666666666665</v>
      </c>
      <c r="O147" s="24">
        <f>IF(ISNUMBER(AVERAGEIFS(Observed!O$2:O$485,Observed!$A$2:$A$485,$A147,Observed!$C$2:$C$485,$C147)),AVERAGEIFS(Observed!O$2:O$485,Observed!$A$2:$A$485,$A147,Observed!$C$2:$C$485,$C147),"")</f>
        <v>456.26666666666665</v>
      </c>
      <c r="P147" s="24">
        <f>IF(ISNUMBER(AVERAGEIFS(Observed!P$2:P$485,Observed!$A$2:$A$485,$A147,Observed!$C$2:$C$485,$C147)),AVERAGEIFS(Observed!P$2:P$485,Observed!$A$2:$A$485,$A147,Observed!$C$2:$C$485,$C147),"")</f>
        <v>965.64</v>
      </c>
      <c r="Q147" s="25" t="str">
        <f>IF(ISNUMBER(AVERAGEIFS(Observed!Q$2:Q$485,Observed!$A$2:$A$485,$A147,Observed!$C$2:$C$485,$C147)),AVERAGEIFS(Observed!Q$2:Q$485,Observed!$A$2:$A$485,$A147,Observed!$C$2:$C$485,$C147),"")</f>
        <v/>
      </c>
      <c r="R147" s="25" t="str">
        <f>IF(ISNUMBER(AVERAGEIFS(Observed!R$2:R$485,Observed!$A$2:$A$485,$A147,Observed!$C$2:$C$485,$C147)),AVERAGEIFS(Observed!R$2:R$485,Observed!$A$2:$A$485,$A147,Observed!$C$2:$C$485,$C147),"")</f>
        <v/>
      </c>
      <c r="S147" s="25" t="str">
        <f>IF(ISNUMBER(AVERAGEIFS(Observed!S$2:S$485,Observed!$A$2:$A$485,$A147,Observed!$C$2:$C$485,$C147)),AVERAGEIFS(Observed!S$2:S$485,Observed!$A$2:$A$485,$A147,Observed!$C$2:$C$485,$C147),"")</f>
        <v/>
      </c>
      <c r="T147" s="24" t="str">
        <f>IF(ISNUMBER(AVERAGEIFS(Observed!T$2:T$485,Observed!$A$2:$A$485,$A147,Observed!$C$2:$C$485,$C147)),AVERAGEIFS(Observed!T$2:T$485,Observed!$A$2:$A$485,$A147,Observed!$C$2:$C$485,$C147),"")</f>
        <v/>
      </c>
      <c r="U147" s="26" t="str">
        <f>IF(ISNUMBER(AVERAGEIFS(Observed!U$2:U$485,Observed!$A$2:$A$485,$A147,Observed!$C$2:$C$485,$C147)),AVERAGEIFS(Observed!U$2:U$485,Observed!$A$2:$A$485,$A147,Observed!$C$2:$C$485,$C147),"")</f>
        <v/>
      </c>
      <c r="V147" s="26" t="str">
        <f>IF(ISNUMBER(AVERAGEIFS(Observed!V$2:V$485,Observed!$A$2:$A$485,$A147,Observed!$C$2:$C$485,$C147)),AVERAGEIFS(Observed!V$2:V$485,Observed!$A$2:$A$485,$A147,Observed!$C$2:$C$485,$C147),"")</f>
        <v/>
      </c>
      <c r="W147" s="24" t="str">
        <f>IF(ISNUMBER(AVERAGEIFS(Observed!W$2:W$485,Observed!$A$2:$A$485,$A147,Observed!$C$2:$C$485,$C147)),AVERAGEIFS(Observed!W$2:W$485,Observed!$A$2:$A$485,$A147,Observed!$C$2:$C$485,$C147),"")</f>
        <v/>
      </c>
      <c r="X147" s="24" t="str">
        <f>IF(ISNUMBER(AVERAGEIFS(Observed!X$2:X$485,Observed!$A$2:$A$485,$A147,Observed!$C$2:$C$485,$C147)),AVERAGEIFS(Observed!X$2:X$485,Observed!$A$2:$A$485,$A147,Observed!$C$2:$C$485,$C147),"")</f>
        <v/>
      </c>
      <c r="Y147" s="24" t="str">
        <f>IF(ISNUMBER(AVERAGEIFS(Observed!Y$2:Y$485,Observed!$A$2:$A$485,$A147,Observed!$C$2:$C$485,$C147)),AVERAGEIFS(Observed!Y$2:Y$485,Observed!$A$2:$A$485,$A147,Observed!$C$2:$C$485,$C147),"")</f>
        <v/>
      </c>
      <c r="Z147" s="24" t="str">
        <f>IF(ISNUMBER(AVERAGEIFS(Observed!Z$2:Z$485,Observed!$A$2:$A$485,$A147,Observed!$C$2:$C$485,$C147)),AVERAGEIFS(Observed!Z$2:Z$485,Observed!$A$2:$A$485,$A147,Observed!$C$2:$C$485,$C147),"")</f>
        <v/>
      </c>
      <c r="AA147" s="24" t="str">
        <f>IF(ISNUMBER(AVERAGEIFS(Observed!AA$2:AA$485,Observed!$A$2:$A$485,$A147,Observed!$C$2:$C$485,$C147)),AVERAGEIFS(Observed!AA$2:AA$485,Observed!$A$2:$A$485,$A147,Observed!$C$2:$C$485,$C147),"")</f>
        <v/>
      </c>
      <c r="AB147" s="24" t="str">
        <f>IF(ISNUMBER(AVERAGEIFS(Observed!AB$2:AB$485,Observed!$A$2:$A$485,$A147,Observed!$C$2:$C$485,$C147)),AVERAGEIFS(Observed!AB$2:AB$485,Observed!$A$2:$A$485,$A147,Observed!$C$2:$C$485,$C147),"")</f>
        <v/>
      </c>
      <c r="AC147" s="24" t="str">
        <f>IF(ISNUMBER(AVERAGEIFS(Observed!AC$2:AC$485,Observed!$A$2:$A$485,$A147,Observed!$C$2:$C$485,$C147)),AVERAGEIFS(Observed!AC$2:AC$485,Observed!$A$2:$A$485,$A147,Observed!$C$2:$C$485,$C147),"")</f>
        <v/>
      </c>
      <c r="AD147" s="24" t="str">
        <f>IF(ISNUMBER(AVERAGEIFS(Observed!AD$2:AD$485,Observed!$A$2:$A$485,$A147,Observed!$C$2:$C$485,$C147)),AVERAGEIFS(Observed!AD$2:AD$485,Observed!$A$2:$A$485,$A147,Observed!$C$2:$C$485,$C147),"")</f>
        <v/>
      </c>
      <c r="AE147" s="24" t="str">
        <f>IF(ISNUMBER(AVERAGEIFS(Observed!AE$2:AE$485,Observed!$A$2:$A$485,$A147,Observed!$C$2:$C$485,$C147)),AVERAGEIFS(Observed!AE$2:AE$485,Observed!$A$2:$A$485,$A147,Observed!$C$2:$C$485,$C147),"")</f>
        <v/>
      </c>
      <c r="AF147" s="25" t="str">
        <f>IF(ISNUMBER(AVERAGEIFS(Observed!AF$2:AF$485,Observed!$A$2:$A$485,$A147,Observed!$C$2:$C$485,$C147)),AVERAGEIFS(Observed!AF$2:AF$485,Observed!$A$2:$A$485,$A147,Observed!$C$2:$C$485,$C147),"")</f>
        <v/>
      </c>
      <c r="AG147" s="25" t="str">
        <f>IF(ISNUMBER(AVERAGEIFS(Observed!AG$2:AG$485,Observed!$A$2:$A$485,$A147,Observed!$C$2:$C$485,$C147)),AVERAGEIFS(Observed!AG$2:AG$485,Observed!$A$2:$A$485,$A147,Observed!$C$2:$C$485,$C147),"")</f>
        <v/>
      </c>
      <c r="AH147" s="25" t="str">
        <f>IF(ISNUMBER(AVERAGEIFS(Observed!AH$2:AH$485,Observed!$A$2:$A$485,$A147,Observed!$C$2:$C$485,$C147)),AVERAGEIFS(Observed!AH$2:AH$485,Observed!$A$2:$A$485,$A147,Observed!$C$2:$C$485,$C147),"")</f>
        <v/>
      </c>
      <c r="AI147" s="24" t="str">
        <f>IF(ISNUMBER(AVERAGEIFS(Observed!AI$2:AI$485,Observed!$A$2:$A$485,$A147,Observed!$C$2:$C$485,$C147)),AVERAGEIFS(Observed!AI$2:AI$485,Observed!$A$2:$A$485,$A147,Observed!$C$2:$C$485,$C147),"")</f>
        <v/>
      </c>
      <c r="AJ147" s="25">
        <f>IF(ISNUMBER(AVERAGEIFS(Observed!AJ$2:AJ$485,Observed!$A$2:$A$485,$A147,Observed!$C$2:$C$485,$C147)),AVERAGEIFS(Observed!AJ$2:AJ$485,Observed!$A$2:$A$485,$A147,Observed!$C$2:$C$485,$C147),"")</f>
        <v>7.2666666666666671E-2</v>
      </c>
      <c r="AK147" s="25" t="str">
        <f>IF(ISNUMBER(AVERAGEIFS(Observed!AK$2:AK$485,Observed!$A$2:$A$485,$A147,Observed!$C$2:$C$485,$C147)),AVERAGEIFS(Observed!AK$2:AK$485,Observed!$A$2:$A$485,$A147,Observed!$C$2:$C$485,$C147),"")</f>
        <v/>
      </c>
      <c r="AL147" s="25">
        <f>IF(ISNUMBER(AVERAGEIFS(Observed!AL$2:AL$485,Observed!$A$2:$A$485,$A147,Observed!$C$2:$C$485,$C147)),AVERAGEIFS(Observed!AL$2:AL$485,Observed!$A$2:$A$485,$A147,Observed!$C$2:$C$485,$C147),"")</f>
        <v>0</v>
      </c>
      <c r="AM147" s="25">
        <f>IF(ISNUMBER(AVERAGEIFS(Observed!AM$2:AM$485,Observed!$A$2:$A$485,$A147,Observed!$C$2:$C$485,$C147)),AVERAGEIFS(Observed!AM$2:AM$485,Observed!$A$2:$A$485,$A147,Observed!$C$2:$C$485,$C147),"")</f>
        <v>0.50900000000000001</v>
      </c>
      <c r="AN147" s="25" t="str">
        <f>IF(ISNUMBER(AVERAGEIFS(Observed!AN$2:AN$485,Observed!$A$2:$A$485,$A147,Observed!$C$2:$C$485,$C147)),AVERAGEIFS(Observed!AN$2:AN$485,Observed!$A$2:$A$485,$A147,Observed!$C$2:$C$485,$C147),"")</f>
        <v/>
      </c>
      <c r="AO147" s="25">
        <f>IF(ISNUMBER(AVERAGEIFS(Observed!AO$2:AO$485,Observed!$A$2:$A$485,$A147,Observed!$C$2:$C$485,$C147)),AVERAGEIFS(Observed!AO$2:AO$485,Observed!$A$2:$A$485,$A147,Observed!$C$2:$C$485,$C147),"")</f>
        <v>0.375</v>
      </c>
      <c r="AP147" s="25">
        <f>IF(ISNUMBER(AVERAGEIFS(Observed!AP$2:AP$485,Observed!$A$2:$A$485,$A147,Observed!$C$2:$C$485,$C147)),AVERAGEIFS(Observed!AP$2:AP$485,Observed!$A$2:$A$485,$A147,Observed!$C$2:$C$485,$C147),"")</f>
        <v>4.3333333333333335E-2</v>
      </c>
      <c r="AQ147" s="24" t="str">
        <f>IF(ISNUMBER(AVERAGEIFS(Observed!AQ$2:AQ$485,Observed!$A$2:$A$485,$A147,Observed!$C$2:$C$485,$C147)),AVERAGEIFS(Observed!AQ$2:AQ$485,Observed!$A$2:$A$485,$A147,Observed!$C$2:$C$485,$C147),"")</f>
        <v/>
      </c>
      <c r="AR147" s="25" t="str">
        <f>IF(ISNUMBER(AVERAGEIFS(Observed!AR$2:AR$485,Observed!$A$2:$A$485,$A147,Observed!$C$2:$C$485,$C147)),AVERAGEIFS(Observed!AR$2:AR$485,Observed!$A$2:$A$485,$A147,Observed!$C$2:$C$485,$C147),"")</f>
        <v/>
      </c>
      <c r="AS147" s="24" t="str">
        <f>IF(ISNUMBER(AVERAGEIFS(Observed!AS$2:AS$485,Observed!$A$2:$A$485,$A147,Observed!$C$2:$C$485,$C147)),AVERAGEIFS(Observed!AS$2:AS$485,Observed!$A$2:$A$485,$A147,Observed!$C$2:$C$485,$C147),"")</f>
        <v/>
      </c>
      <c r="AT147" s="24" t="str">
        <f>IF(ISNUMBER(AVERAGEIFS(Observed!AT$2:AT$485,Observed!$A$2:$A$485,$A147,Observed!$C$2:$C$485,$C147)),AVERAGEIFS(Observed!AT$2:AT$485,Observed!$A$2:$A$485,$A147,Observed!$C$2:$C$485,$C147),"")</f>
        <v/>
      </c>
      <c r="AU147" s="2">
        <f>COUNTIFS(Observed!$A$2:$A$485,$A147,Observed!$C$2:$C$485,$C147)</f>
        <v>3</v>
      </c>
      <c r="AV147" s="2">
        <f>COUNT(M147:AT147)</f>
        <v>8</v>
      </c>
    </row>
    <row r="148" spans="1:48" x14ac:dyDescent="0.25">
      <c r="A148" s="4" t="s">
        <v>119</v>
      </c>
      <c r="B148" t="s">
        <v>90</v>
      </c>
      <c r="C148" s="3">
        <v>41871</v>
      </c>
      <c r="D148">
        <v>1</v>
      </c>
      <c r="F148" t="s">
        <v>92</v>
      </c>
      <c r="G148" t="s">
        <v>97</v>
      </c>
      <c r="H148" s="2">
        <v>2014</v>
      </c>
      <c r="I148" s="2" t="s">
        <v>91</v>
      </c>
      <c r="J148">
        <v>1</v>
      </c>
      <c r="K148" s="2" t="s">
        <v>21</v>
      </c>
      <c r="L148" s="23">
        <f>IF(ISNUMBER(AVERAGEIFS(Observed!L$2:L$485,Observed!$A$2:$A$485,$A148,Observed!$C$2:$C$485,$C148)),AVERAGEIFS(Observed!L$2:L$485,Observed!$A$2:$A$485,$A148,Observed!$C$2:$C$485,$C148),"")</f>
        <v>4430.8809217286034</v>
      </c>
      <c r="M148" s="24" t="str">
        <f>IF(ISNUMBER(AVERAGEIFS(Observed!M$2:M$485,Observed!$A$2:$A$485,$A148,Observed!$C$2:$C$485,$C148)),AVERAGEIFS(Observed!M$2:M$485,Observed!$A$2:$A$485,$A148,Observed!$C$2:$C$485,$C148),"")</f>
        <v/>
      </c>
      <c r="N148" s="24">
        <f>IF(ISNUMBER(AVERAGEIFS(Observed!N$2:N$485,Observed!$A$2:$A$485,$A148,Observed!$C$2:$C$485,$C148)),AVERAGEIFS(Observed!N$2:N$485,Observed!$A$2:$A$485,$A148,Observed!$C$2:$C$485,$C148),"")</f>
        <v>443.09</v>
      </c>
      <c r="O148" s="24">
        <f>IF(ISNUMBER(AVERAGEIFS(Observed!O$2:O$485,Observed!$A$2:$A$485,$A148,Observed!$C$2:$C$485,$C148)),AVERAGEIFS(Observed!O$2:O$485,Observed!$A$2:$A$485,$A148,Observed!$C$2:$C$485,$C148),"")</f>
        <v>443.09</v>
      </c>
      <c r="P148" s="24">
        <f>IF(ISNUMBER(AVERAGEIFS(Observed!P$2:P$485,Observed!$A$2:$A$485,$A148,Observed!$C$2:$C$485,$C148)),AVERAGEIFS(Observed!P$2:P$485,Observed!$A$2:$A$485,$A148,Observed!$C$2:$C$485,$C148),"")</f>
        <v>1408.7300000000002</v>
      </c>
      <c r="Q148" s="25" t="str">
        <f>IF(ISNUMBER(AVERAGEIFS(Observed!Q$2:Q$485,Observed!$A$2:$A$485,$A148,Observed!$C$2:$C$485,$C148)),AVERAGEIFS(Observed!Q$2:Q$485,Observed!$A$2:$A$485,$A148,Observed!$C$2:$C$485,$C148),"")</f>
        <v/>
      </c>
      <c r="R148" s="25" t="str">
        <f>IF(ISNUMBER(AVERAGEIFS(Observed!R$2:R$485,Observed!$A$2:$A$485,$A148,Observed!$C$2:$C$485,$C148)),AVERAGEIFS(Observed!R$2:R$485,Observed!$A$2:$A$485,$A148,Observed!$C$2:$C$485,$C148),"")</f>
        <v/>
      </c>
      <c r="S148" s="25" t="str">
        <f>IF(ISNUMBER(AVERAGEIFS(Observed!S$2:S$485,Observed!$A$2:$A$485,$A148,Observed!$C$2:$C$485,$C148)),AVERAGEIFS(Observed!S$2:S$485,Observed!$A$2:$A$485,$A148,Observed!$C$2:$C$485,$C148),"")</f>
        <v/>
      </c>
      <c r="T148" s="24" t="str">
        <f>IF(ISNUMBER(AVERAGEIFS(Observed!T$2:T$485,Observed!$A$2:$A$485,$A148,Observed!$C$2:$C$485,$C148)),AVERAGEIFS(Observed!T$2:T$485,Observed!$A$2:$A$485,$A148,Observed!$C$2:$C$485,$C148),"")</f>
        <v/>
      </c>
      <c r="U148" s="26" t="str">
        <f>IF(ISNUMBER(AVERAGEIFS(Observed!U$2:U$485,Observed!$A$2:$A$485,$A148,Observed!$C$2:$C$485,$C148)),AVERAGEIFS(Observed!U$2:U$485,Observed!$A$2:$A$485,$A148,Observed!$C$2:$C$485,$C148),"")</f>
        <v/>
      </c>
      <c r="V148" s="26" t="str">
        <f>IF(ISNUMBER(AVERAGEIFS(Observed!V$2:V$485,Observed!$A$2:$A$485,$A148,Observed!$C$2:$C$485,$C148)),AVERAGEIFS(Observed!V$2:V$485,Observed!$A$2:$A$485,$A148,Observed!$C$2:$C$485,$C148),"")</f>
        <v/>
      </c>
      <c r="W148" s="24" t="str">
        <f>IF(ISNUMBER(AVERAGEIFS(Observed!W$2:W$485,Observed!$A$2:$A$485,$A148,Observed!$C$2:$C$485,$C148)),AVERAGEIFS(Observed!W$2:W$485,Observed!$A$2:$A$485,$A148,Observed!$C$2:$C$485,$C148),"")</f>
        <v/>
      </c>
      <c r="X148" s="24" t="str">
        <f>IF(ISNUMBER(AVERAGEIFS(Observed!X$2:X$485,Observed!$A$2:$A$485,$A148,Observed!$C$2:$C$485,$C148)),AVERAGEIFS(Observed!X$2:X$485,Observed!$A$2:$A$485,$A148,Observed!$C$2:$C$485,$C148),"")</f>
        <v/>
      </c>
      <c r="Y148" s="24" t="str">
        <f>IF(ISNUMBER(AVERAGEIFS(Observed!Y$2:Y$485,Observed!$A$2:$A$485,$A148,Observed!$C$2:$C$485,$C148)),AVERAGEIFS(Observed!Y$2:Y$485,Observed!$A$2:$A$485,$A148,Observed!$C$2:$C$485,$C148),"")</f>
        <v/>
      </c>
      <c r="Z148" s="24" t="str">
        <f>IF(ISNUMBER(AVERAGEIFS(Observed!Z$2:Z$485,Observed!$A$2:$A$485,$A148,Observed!$C$2:$C$485,$C148)),AVERAGEIFS(Observed!Z$2:Z$485,Observed!$A$2:$A$485,$A148,Observed!$C$2:$C$485,$C148),"")</f>
        <v/>
      </c>
      <c r="AA148" s="24" t="str">
        <f>IF(ISNUMBER(AVERAGEIFS(Observed!AA$2:AA$485,Observed!$A$2:$A$485,$A148,Observed!$C$2:$C$485,$C148)),AVERAGEIFS(Observed!AA$2:AA$485,Observed!$A$2:$A$485,$A148,Observed!$C$2:$C$485,$C148),"")</f>
        <v/>
      </c>
      <c r="AB148" s="24" t="str">
        <f>IF(ISNUMBER(AVERAGEIFS(Observed!AB$2:AB$485,Observed!$A$2:$A$485,$A148,Observed!$C$2:$C$485,$C148)),AVERAGEIFS(Observed!AB$2:AB$485,Observed!$A$2:$A$485,$A148,Observed!$C$2:$C$485,$C148),"")</f>
        <v/>
      </c>
      <c r="AC148" s="24" t="str">
        <f>IF(ISNUMBER(AVERAGEIFS(Observed!AC$2:AC$485,Observed!$A$2:$A$485,$A148,Observed!$C$2:$C$485,$C148)),AVERAGEIFS(Observed!AC$2:AC$485,Observed!$A$2:$A$485,$A148,Observed!$C$2:$C$485,$C148),"")</f>
        <v/>
      </c>
      <c r="AD148" s="24" t="str">
        <f>IF(ISNUMBER(AVERAGEIFS(Observed!AD$2:AD$485,Observed!$A$2:$A$485,$A148,Observed!$C$2:$C$485,$C148)),AVERAGEIFS(Observed!AD$2:AD$485,Observed!$A$2:$A$485,$A148,Observed!$C$2:$C$485,$C148),"")</f>
        <v/>
      </c>
      <c r="AE148" s="24" t="str">
        <f>IF(ISNUMBER(AVERAGEIFS(Observed!AE$2:AE$485,Observed!$A$2:$A$485,$A148,Observed!$C$2:$C$485,$C148)),AVERAGEIFS(Observed!AE$2:AE$485,Observed!$A$2:$A$485,$A148,Observed!$C$2:$C$485,$C148),"")</f>
        <v/>
      </c>
      <c r="AF148" s="25" t="str">
        <f>IF(ISNUMBER(AVERAGEIFS(Observed!AF$2:AF$485,Observed!$A$2:$A$485,$A148,Observed!$C$2:$C$485,$C148)),AVERAGEIFS(Observed!AF$2:AF$485,Observed!$A$2:$A$485,$A148,Observed!$C$2:$C$485,$C148),"")</f>
        <v/>
      </c>
      <c r="AG148" s="25" t="str">
        <f>IF(ISNUMBER(AVERAGEIFS(Observed!AG$2:AG$485,Observed!$A$2:$A$485,$A148,Observed!$C$2:$C$485,$C148)),AVERAGEIFS(Observed!AG$2:AG$485,Observed!$A$2:$A$485,$A148,Observed!$C$2:$C$485,$C148),"")</f>
        <v/>
      </c>
      <c r="AH148" s="25" t="str">
        <f>IF(ISNUMBER(AVERAGEIFS(Observed!AH$2:AH$485,Observed!$A$2:$A$485,$A148,Observed!$C$2:$C$485,$C148)),AVERAGEIFS(Observed!AH$2:AH$485,Observed!$A$2:$A$485,$A148,Observed!$C$2:$C$485,$C148),"")</f>
        <v/>
      </c>
      <c r="AI148" s="24" t="str">
        <f>IF(ISNUMBER(AVERAGEIFS(Observed!AI$2:AI$485,Observed!$A$2:$A$485,$A148,Observed!$C$2:$C$485,$C148)),AVERAGEIFS(Observed!AI$2:AI$485,Observed!$A$2:$A$485,$A148,Observed!$C$2:$C$485,$C148),"")</f>
        <v/>
      </c>
      <c r="AJ148" s="25">
        <f>IF(ISNUMBER(AVERAGEIFS(Observed!AJ$2:AJ$485,Observed!$A$2:$A$485,$A148,Observed!$C$2:$C$485,$C148)),AVERAGEIFS(Observed!AJ$2:AJ$485,Observed!$A$2:$A$485,$A148,Observed!$C$2:$C$485,$C148),"")</f>
        <v>2.1666666666666667E-2</v>
      </c>
      <c r="AK148" s="25" t="str">
        <f>IF(ISNUMBER(AVERAGEIFS(Observed!AK$2:AK$485,Observed!$A$2:$A$485,$A148,Observed!$C$2:$C$485,$C148)),AVERAGEIFS(Observed!AK$2:AK$485,Observed!$A$2:$A$485,$A148,Observed!$C$2:$C$485,$C148),"")</f>
        <v/>
      </c>
      <c r="AL148" s="25">
        <f>IF(ISNUMBER(AVERAGEIFS(Observed!AL$2:AL$485,Observed!$A$2:$A$485,$A148,Observed!$C$2:$C$485,$C148)),AVERAGEIFS(Observed!AL$2:AL$485,Observed!$A$2:$A$485,$A148,Observed!$C$2:$C$485,$C148),"")</f>
        <v>0</v>
      </c>
      <c r="AM148" s="25">
        <f>IF(ISNUMBER(AVERAGEIFS(Observed!AM$2:AM$485,Observed!$A$2:$A$485,$A148,Observed!$C$2:$C$485,$C148)),AVERAGEIFS(Observed!AM$2:AM$485,Observed!$A$2:$A$485,$A148,Observed!$C$2:$C$485,$C148),"")</f>
        <v>0.3133333333333333</v>
      </c>
      <c r="AN148" s="25" t="str">
        <f>IF(ISNUMBER(AVERAGEIFS(Observed!AN$2:AN$485,Observed!$A$2:$A$485,$A148,Observed!$C$2:$C$485,$C148)),AVERAGEIFS(Observed!AN$2:AN$485,Observed!$A$2:$A$485,$A148,Observed!$C$2:$C$485,$C148),"")</f>
        <v/>
      </c>
      <c r="AO148" s="25">
        <f>IF(ISNUMBER(AVERAGEIFS(Observed!AO$2:AO$485,Observed!$A$2:$A$485,$A148,Observed!$C$2:$C$485,$C148)),AVERAGEIFS(Observed!AO$2:AO$485,Observed!$A$2:$A$485,$A148,Observed!$C$2:$C$485,$C148),"")</f>
        <v>0.63566666666666671</v>
      </c>
      <c r="AP148" s="25">
        <f>IF(ISNUMBER(AVERAGEIFS(Observed!AP$2:AP$485,Observed!$A$2:$A$485,$A148,Observed!$C$2:$C$485,$C148)),AVERAGEIFS(Observed!AP$2:AP$485,Observed!$A$2:$A$485,$A148,Observed!$C$2:$C$485,$C148),"")</f>
        <v>2.9666666666666664E-2</v>
      </c>
      <c r="AQ148" s="24" t="str">
        <f>IF(ISNUMBER(AVERAGEIFS(Observed!AQ$2:AQ$485,Observed!$A$2:$A$485,$A148,Observed!$C$2:$C$485,$C148)),AVERAGEIFS(Observed!AQ$2:AQ$485,Observed!$A$2:$A$485,$A148,Observed!$C$2:$C$485,$C148),"")</f>
        <v/>
      </c>
      <c r="AR148" s="25" t="str">
        <f>IF(ISNUMBER(AVERAGEIFS(Observed!AR$2:AR$485,Observed!$A$2:$A$485,$A148,Observed!$C$2:$C$485,$C148)),AVERAGEIFS(Observed!AR$2:AR$485,Observed!$A$2:$A$485,$A148,Observed!$C$2:$C$485,$C148),"")</f>
        <v/>
      </c>
      <c r="AS148" s="24" t="str">
        <f>IF(ISNUMBER(AVERAGEIFS(Observed!AS$2:AS$485,Observed!$A$2:$A$485,$A148,Observed!$C$2:$C$485,$C148)),AVERAGEIFS(Observed!AS$2:AS$485,Observed!$A$2:$A$485,$A148,Observed!$C$2:$C$485,$C148),"")</f>
        <v/>
      </c>
      <c r="AT148" s="24" t="str">
        <f>IF(ISNUMBER(AVERAGEIFS(Observed!AT$2:AT$485,Observed!$A$2:$A$485,$A148,Observed!$C$2:$C$485,$C148)),AVERAGEIFS(Observed!AT$2:AT$485,Observed!$A$2:$A$485,$A148,Observed!$C$2:$C$485,$C148),"")</f>
        <v/>
      </c>
      <c r="AU148" s="2">
        <f>COUNTIFS(Observed!$A$2:$A$485,$A148,Observed!$C$2:$C$485,$C148)</f>
        <v>3</v>
      </c>
      <c r="AV148" s="2">
        <f>COUNT(M148:AT148)</f>
        <v>8</v>
      </c>
    </row>
    <row r="149" spans="1:48" x14ac:dyDescent="0.25">
      <c r="A149" s="4" t="s">
        <v>119</v>
      </c>
      <c r="B149" t="s">
        <v>90</v>
      </c>
      <c r="C149" s="3">
        <v>41918</v>
      </c>
      <c r="D149">
        <v>1</v>
      </c>
      <c r="F149" t="s">
        <v>92</v>
      </c>
      <c r="G149" t="s">
        <v>97</v>
      </c>
      <c r="H149" s="2">
        <v>2014</v>
      </c>
      <c r="I149" s="2" t="s">
        <v>91</v>
      </c>
      <c r="J149">
        <v>1</v>
      </c>
      <c r="K149" s="2" t="s">
        <v>21</v>
      </c>
      <c r="L149" s="23">
        <f>IF(ISNUMBER(AVERAGEIFS(Observed!L$2:L$485,Observed!$A$2:$A$485,$A149,Observed!$C$2:$C$485,$C149)),AVERAGEIFS(Observed!L$2:L$485,Observed!$A$2:$A$485,$A149,Observed!$C$2:$C$485,$C149),"")</f>
        <v>1627.9730812413709</v>
      </c>
      <c r="M149" s="24" t="str">
        <f>IF(ISNUMBER(AVERAGEIFS(Observed!M$2:M$485,Observed!$A$2:$A$485,$A149,Observed!$C$2:$C$485,$C149)),AVERAGEIFS(Observed!M$2:M$485,Observed!$A$2:$A$485,$A149,Observed!$C$2:$C$485,$C149),"")</f>
        <v/>
      </c>
      <c r="N149" s="24">
        <f>IF(ISNUMBER(AVERAGEIFS(Observed!N$2:N$485,Observed!$A$2:$A$485,$A149,Observed!$C$2:$C$485,$C149)),AVERAGEIFS(Observed!N$2:N$485,Observed!$A$2:$A$485,$A149,Observed!$C$2:$C$485,$C149),"")</f>
        <v>162.79666666666665</v>
      </c>
      <c r="O149" s="24">
        <f>IF(ISNUMBER(AVERAGEIFS(Observed!O$2:O$485,Observed!$A$2:$A$485,$A149,Observed!$C$2:$C$485,$C149)),AVERAGEIFS(Observed!O$2:O$485,Observed!$A$2:$A$485,$A149,Observed!$C$2:$C$485,$C149),"")</f>
        <v>162.79666666666665</v>
      </c>
      <c r="P149" s="24">
        <f>IF(ISNUMBER(AVERAGEIFS(Observed!P$2:P$485,Observed!$A$2:$A$485,$A149,Observed!$C$2:$C$485,$C149)),AVERAGEIFS(Observed!P$2:P$485,Observed!$A$2:$A$485,$A149,Observed!$C$2:$C$485,$C149),"")</f>
        <v>1571.5266666666666</v>
      </c>
      <c r="Q149" s="25" t="str">
        <f>IF(ISNUMBER(AVERAGEIFS(Observed!Q$2:Q$485,Observed!$A$2:$A$485,$A149,Observed!$C$2:$C$485,$C149)),AVERAGEIFS(Observed!Q$2:Q$485,Observed!$A$2:$A$485,$A149,Observed!$C$2:$C$485,$C149),"")</f>
        <v/>
      </c>
      <c r="R149" s="25" t="str">
        <f>IF(ISNUMBER(AVERAGEIFS(Observed!R$2:R$485,Observed!$A$2:$A$485,$A149,Observed!$C$2:$C$485,$C149)),AVERAGEIFS(Observed!R$2:R$485,Observed!$A$2:$A$485,$A149,Observed!$C$2:$C$485,$C149),"")</f>
        <v/>
      </c>
      <c r="S149" s="25" t="str">
        <f>IF(ISNUMBER(AVERAGEIFS(Observed!S$2:S$485,Observed!$A$2:$A$485,$A149,Observed!$C$2:$C$485,$C149)),AVERAGEIFS(Observed!S$2:S$485,Observed!$A$2:$A$485,$A149,Observed!$C$2:$C$485,$C149),"")</f>
        <v/>
      </c>
      <c r="T149" s="24" t="str">
        <f>IF(ISNUMBER(AVERAGEIFS(Observed!T$2:T$485,Observed!$A$2:$A$485,$A149,Observed!$C$2:$C$485,$C149)),AVERAGEIFS(Observed!T$2:T$485,Observed!$A$2:$A$485,$A149,Observed!$C$2:$C$485,$C149),"")</f>
        <v/>
      </c>
      <c r="U149" s="26" t="str">
        <f>IF(ISNUMBER(AVERAGEIFS(Observed!U$2:U$485,Observed!$A$2:$A$485,$A149,Observed!$C$2:$C$485,$C149)),AVERAGEIFS(Observed!U$2:U$485,Observed!$A$2:$A$485,$A149,Observed!$C$2:$C$485,$C149),"")</f>
        <v/>
      </c>
      <c r="V149" s="26" t="str">
        <f>IF(ISNUMBER(AVERAGEIFS(Observed!V$2:V$485,Observed!$A$2:$A$485,$A149,Observed!$C$2:$C$485,$C149)),AVERAGEIFS(Observed!V$2:V$485,Observed!$A$2:$A$485,$A149,Observed!$C$2:$C$485,$C149),"")</f>
        <v/>
      </c>
      <c r="W149" s="24" t="str">
        <f>IF(ISNUMBER(AVERAGEIFS(Observed!W$2:W$485,Observed!$A$2:$A$485,$A149,Observed!$C$2:$C$485,$C149)),AVERAGEIFS(Observed!W$2:W$485,Observed!$A$2:$A$485,$A149,Observed!$C$2:$C$485,$C149),"")</f>
        <v/>
      </c>
      <c r="X149" s="24" t="str">
        <f>IF(ISNUMBER(AVERAGEIFS(Observed!X$2:X$485,Observed!$A$2:$A$485,$A149,Observed!$C$2:$C$485,$C149)),AVERAGEIFS(Observed!X$2:X$485,Observed!$A$2:$A$485,$A149,Observed!$C$2:$C$485,$C149),"")</f>
        <v/>
      </c>
      <c r="Y149" s="24" t="str">
        <f>IF(ISNUMBER(AVERAGEIFS(Observed!Y$2:Y$485,Observed!$A$2:$A$485,$A149,Observed!$C$2:$C$485,$C149)),AVERAGEIFS(Observed!Y$2:Y$485,Observed!$A$2:$A$485,$A149,Observed!$C$2:$C$485,$C149),"")</f>
        <v/>
      </c>
      <c r="Z149" s="24" t="str">
        <f>IF(ISNUMBER(AVERAGEIFS(Observed!Z$2:Z$485,Observed!$A$2:$A$485,$A149,Observed!$C$2:$C$485,$C149)),AVERAGEIFS(Observed!Z$2:Z$485,Observed!$A$2:$A$485,$A149,Observed!$C$2:$C$485,$C149),"")</f>
        <v/>
      </c>
      <c r="AA149" s="24" t="str">
        <f>IF(ISNUMBER(AVERAGEIFS(Observed!AA$2:AA$485,Observed!$A$2:$A$485,$A149,Observed!$C$2:$C$485,$C149)),AVERAGEIFS(Observed!AA$2:AA$485,Observed!$A$2:$A$485,$A149,Observed!$C$2:$C$485,$C149),"")</f>
        <v/>
      </c>
      <c r="AB149" s="24" t="str">
        <f>IF(ISNUMBER(AVERAGEIFS(Observed!AB$2:AB$485,Observed!$A$2:$A$485,$A149,Observed!$C$2:$C$485,$C149)),AVERAGEIFS(Observed!AB$2:AB$485,Observed!$A$2:$A$485,$A149,Observed!$C$2:$C$485,$C149),"")</f>
        <v/>
      </c>
      <c r="AC149" s="24" t="str">
        <f>IF(ISNUMBER(AVERAGEIFS(Observed!AC$2:AC$485,Observed!$A$2:$A$485,$A149,Observed!$C$2:$C$485,$C149)),AVERAGEIFS(Observed!AC$2:AC$485,Observed!$A$2:$A$485,$A149,Observed!$C$2:$C$485,$C149),"")</f>
        <v/>
      </c>
      <c r="AD149" s="24" t="str">
        <f>IF(ISNUMBER(AVERAGEIFS(Observed!AD$2:AD$485,Observed!$A$2:$A$485,$A149,Observed!$C$2:$C$485,$C149)),AVERAGEIFS(Observed!AD$2:AD$485,Observed!$A$2:$A$485,$A149,Observed!$C$2:$C$485,$C149),"")</f>
        <v/>
      </c>
      <c r="AE149" s="24" t="str">
        <f>IF(ISNUMBER(AVERAGEIFS(Observed!AE$2:AE$485,Observed!$A$2:$A$485,$A149,Observed!$C$2:$C$485,$C149)),AVERAGEIFS(Observed!AE$2:AE$485,Observed!$A$2:$A$485,$A149,Observed!$C$2:$C$485,$C149),"")</f>
        <v/>
      </c>
      <c r="AF149" s="25" t="str">
        <f>IF(ISNUMBER(AVERAGEIFS(Observed!AF$2:AF$485,Observed!$A$2:$A$485,$A149,Observed!$C$2:$C$485,$C149)),AVERAGEIFS(Observed!AF$2:AF$485,Observed!$A$2:$A$485,$A149,Observed!$C$2:$C$485,$C149),"")</f>
        <v/>
      </c>
      <c r="AG149" s="25" t="str">
        <f>IF(ISNUMBER(AVERAGEIFS(Observed!AG$2:AG$485,Observed!$A$2:$A$485,$A149,Observed!$C$2:$C$485,$C149)),AVERAGEIFS(Observed!AG$2:AG$485,Observed!$A$2:$A$485,$A149,Observed!$C$2:$C$485,$C149),"")</f>
        <v/>
      </c>
      <c r="AH149" s="25" t="str">
        <f>IF(ISNUMBER(AVERAGEIFS(Observed!AH$2:AH$485,Observed!$A$2:$A$485,$A149,Observed!$C$2:$C$485,$C149)),AVERAGEIFS(Observed!AH$2:AH$485,Observed!$A$2:$A$485,$A149,Observed!$C$2:$C$485,$C149),"")</f>
        <v/>
      </c>
      <c r="AI149" s="24" t="str">
        <f>IF(ISNUMBER(AVERAGEIFS(Observed!AI$2:AI$485,Observed!$A$2:$A$485,$A149,Observed!$C$2:$C$485,$C149)),AVERAGEIFS(Observed!AI$2:AI$485,Observed!$A$2:$A$485,$A149,Observed!$C$2:$C$485,$C149),"")</f>
        <v/>
      </c>
      <c r="AJ149" s="25">
        <f>IF(ISNUMBER(AVERAGEIFS(Observed!AJ$2:AJ$485,Observed!$A$2:$A$485,$A149,Observed!$C$2:$C$485,$C149)),AVERAGEIFS(Observed!AJ$2:AJ$485,Observed!$A$2:$A$485,$A149,Observed!$C$2:$C$485,$C149),"")</f>
        <v>6.8999999999999992E-2</v>
      </c>
      <c r="AK149" s="25" t="str">
        <f>IF(ISNUMBER(AVERAGEIFS(Observed!AK$2:AK$485,Observed!$A$2:$A$485,$A149,Observed!$C$2:$C$485,$C149)),AVERAGEIFS(Observed!AK$2:AK$485,Observed!$A$2:$A$485,$A149,Observed!$C$2:$C$485,$C149),"")</f>
        <v/>
      </c>
      <c r="AL149" s="25">
        <f>IF(ISNUMBER(AVERAGEIFS(Observed!AL$2:AL$485,Observed!$A$2:$A$485,$A149,Observed!$C$2:$C$485,$C149)),AVERAGEIFS(Observed!AL$2:AL$485,Observed!$A$2:$A$485,$A149,Observed!$C$2:$C$485,$C149),"")</f>
        <v>0</v>
      </c>
      <c r="AM149" s="25">
        <f>IF(ISNUMBER(AVERAGEIFS(Observed!AM$2:AM$485,Observed!$A$2:$A$485,$A149,Observed!$C$2:$C$485,$C149)),AVERAGEIFS(Observed!AM$2:AM$485,Observed!$A$2:$A$485,$A149,Observed!$C$2:$C$485,$C149),"")</f>
        <v>0.42699999999999999</v>
      </c>
      <c r="AN149" s="25" t="str">
        <f>IF(ISNUMBER(AVERAGEIFS(Observed!AN$2:AN$485,Observed!$A$2:$A$485,$A149,Observed!$C$2:$C$485,$C149)),AVERAGEIFS(Observed!AN$2:AN$485,Observed!$A$2:$A$485,$A149,Observed!$C$2:$C$485,$C149),"")</f>
        <v/>
      </c>
      <c r="AO149" s="25">
        <f>IF(ISNUMBER(AVERAGEIFS(Observed!AO$2:AO$485,Observed!$A$2:$A$485,$A149,Observed!$C$2:$C$485,$C149)),AVERAGEIFS(Observed!AO$2:AO$485,Observed!$A$2:$A$485,$A149,Observed!$C$2:$C$485,$C149),"")</f>
        <v>0.39266666666666666</v>
      </c>
      <c r="AP149" s="25">
        <f>IF(ISNUMBER(AVERAGEIFS(Observed!AP$2:AP$485,Observed!$A$2:$A$485,$A149,Observed!$C$2:$C$485,$C149)),AVERAGEIFS(Observed!AP$2:AP$485,Observed!$A$2:$A$485,$A149,Observed!$C$2:$C$485,$C149),"")</f>
        <v>0.11133333333333333</v>
      </c>
      <c r="AQ149" s="24" t="str">
        <f>IF(ISNUMBER(AVERAGEIFS(Observed!AQ$2:AQ$485,Observed!$A$2:$A$485,$A149,Observed!$C$2:$C$485,$C149)),AVERAGEIFS(Observed!AQ$2:AQ$485,Observed!$A$2:$A$485,$A149,Observed!$C$2:$C$485,$C149),"")</f>
        <v/>
      </c>
      <c r="AR149" s="25" t="str">
        <f>IF(ISNUMBER(AVERAGEIFS(Observed!AR$2:AR$485,Observed!$A$2:$A$485,$A149,Observed!$C$2:$C$485,$C149)),AVERAGEIFS(Observed!AR$2:AR$485,Observed!$A$2:$A$485,$A149,Observed!$C$2:$C$485,$C149),"")</f>
        <v/>
      </c>
      <c r="AS149" s="24" t="str">
        <f>IF(ISNUMBER(AVERAGEIFS(Observed!AS$2:AS$485,Observed!$A$2:$A$485,$A149,Observed!$C$2:$C$485,$C149)),AVERAGEIFS(Observed!AS$2:AS$485,Observed!$A$2:$A$485,$A149,Observed!$C$2:$C$485,$C149),"")</f>
        <v/>
      </c>
      <c r="AT149" s="24" t="str">
        <f>IF(ISNUMBER(AVERAGEIFS(Observed!AT$2:AT$485,Observed!$A$2:$A$485,$A149,Observed!$C$2:$C$485,$C149)),AVERAGEIFS(Observed!AT$2:AT$485,Observed!$A$2:$A$485,$A149,Observed!$C$2:$C$485,$C149),"")</f>
        <v/>
      </c>
      <c r="AU149" s="2">
        <f>COUNTIFS(Observed!$A$2:$A$485,$A149,Observed!$C$2:$C$485,$C149)</f>
        <v>3</v>
      </c>
      <c r="AV149" s="2">
        <f>COUNT(M149:AT149)</f>
        <v>8</v>
      </c>
    </row>
    <row r="150" spans="1:48" x14ac:dyDescent="0.25">
      <c r="A150" s="4" t="s">
        <v>119</v>
      </c>
      <c r="B150" t="s">
        <v>90</v>
      </c>
      <c r="C150" s="3">
        <v>42156</v>
      </c>
      <c r="D150">
        <v>1</v>
      </c>
      <c r="F150" t="s">
        <v>92</v>
      </c>
      <c r="G150" t="s">
        <v>97</v>
      </c>
      <c r="H150" s="2">
        <v>2015</v>
      </c>
      <c r="I150" s="2" t="s">
        <v>91</v>
      </c>
      <c r="J150">
        <v>1</v>
      </c>
      <c r="K150" s="2" t="s">
        <v>21</v>
      </c>
      <c r="L150" s="23">
        <f>IF(ISNUMBER(AVERAGEIFS(Observed!L$2:L$485,Observed!$A$2:$A$485,$A150,Observed!$C$2:$C$485,$C150)),AVERAGEIFS(Observed!L$2:L$485,Observed!$A$2:$A$485,$A150,Observed!$C$2:$C$485,$C150),"")</f>
        <v>4241.0786856153809</v>
      </c>
      <c r="M150" s="24" t="str">
        <f>IF(ISNUMBER(AVERAGEIFS(Observed!M$2:M$485,Observed!$A$2:$A$485,$A150,Observed!$C$2:$C$485,$C150)),AVERAGEIFS(Observed!M$2:M$485,Observed!$A$2:$A$485,$A150,Observed!$C$2:$C$485,$C150),"")</f>
        <v/>
      </c>
      <c r="N150" s="24">
        <f>IF(ISNUMBER(AVERAGEIFS(Observed!N$2:N$485,Observed!$A$2:$A$485,$A150,Observed!$C$2:$C$485,$C150)),AVERAGEIFS(Observed!N$2:N$485,Observed!$A$2:$A$485,$A150,Observed!$C$2:$C$485,$C150),"")</f>
        <v>424.1033333333333</v>
      </c>
      <c r="O150" s="24">
        <f>IF(ISNUMBER(AVERAGEIFS(Observed!O$2:O$485,Observed!$A$2:$A$485,$A150,Observed!$C$2:$C$485,$C150)),AVERAGEIFS(Observed!O$2:O$485,Observed!$A$2:$A$485,$A150,Observed!$C$2:$C$485,$C150),"")</f>
        <v>424.1033333333333</v>
      </c>
      <c r="P150" s="24">
        <f>IF(ISNUMBER(AVERAGEIFS(Observed!P$2:P$485,Observed!$A$2:$A$485,$A150,Observed!$C$2:$C$485,$C150)),AVERAGEIFS(Observed!P$2:P$485,Observed!$A$2:$A$485,$A150,Observed!$C$2:$C$485,$C150),"")</f>
        <v>424.1033333333333</v>
      </c>
      <c r="Q150" s="25" t="str">
        <f>IF(ISNUMBER(AVERAGEIFS(Observed!Q$2:Q$485,Observed!$A$2:$A$485,$A150,Observed!$C$2:$C$485,$C150)),AVERAGEIFS(Observed!Q$2:Q$485,Observed!$A$2:$A$485,$A150,Observed!$C$2:$C$485,$C150),"")</f>
        <v/>
      </c>
      <c r="R150" s="25" t="str">
        <f>IF(ISNUMBER(AVERAGEIFS(Observed!R$2:R$485,Observed!$A$2:$A$485,$A150,Observed!$C$2:$C$485,$C150)),AVERAGEIFS(Observed!R$2:R$485,Observed!$A$2:$A$485,$A150,Observed!$C$2:$C$485,$C150),"")</f>
        <v/>
      </c>
      <c r="S150" s="25" t="str">
        <f>IF(ISNUMBER(AVERAGEIFS(Observed!S$2:S$485,Observed!$A$2:$A$485,$A150,Observed!$C$2:$C$485,$C150)),AVERAGEIFS(Observed!S$2:S$485,Observed!$A$2:$A$485,$A150,Observed!$C$2:$C$485,$C150),"")</f>
        <v/>
      </c>
      <c r="T150" s="24" t="str">
        <f>IF(ISNUMBER(AVERAGEIFS(Observed!T$2:T$485,Observed!$A$2:$A$485,$A150,Observed!$C$2:$C$485,$C150)),AVERAGEIFS(Observed!T$2:T$485,Observed!$A$2:$A$485,$A150,Observed!$C$2:$C$485,$C150),"")</f>
        <v/>
      </c>
      <c r="U150" s="26" t="str">
        <f>IF(ISNUMBER(AVERAGEIFS(Observed!U$2:U$485,Observed!$A$2:$A$485,$A150,Observed!$C$2:$C$485,$C150)),AVERAGEIFS(Observed!U$2:U$485,Observed!$A$2:$A$485,$A150,Observed!$C$2:$C$485,$C150),"")</f>
        <v/>
      </c>
      <c r="V150" s="26" t="str">
        <f>IF(ISNUMBER(AVERAGEIFS(Observed!V$2:V$485,Observed!$A$2:$A$485,$A150,Observed!$C$2:$C$485,$C150)),AVERAGEIFS(Observed!V$2:V$485,Observed!$A$2:$A$485,$A150,Observed!$C$2:$C$485,$C150),"")</f>
        <v/>
      </c>
      <c r="W150" s="24" t="str">
        <f>IF(ISNUMBER(AVERAGEIFS(Observed!W$2:W$485,Observed!$A$2:$A$485,$A150,Observed!$C$2:$C$485,$C150)),AVERAGEIFS(Observed!W$2:W$485,Observed!$A$2:$A$485,$A150,Observed!$C$2:$C$485,$C150),"")</f>
        <v/>
      </c>
      <c r="X150" s="24" t="str">
        <f>IF(ISNUMBER(AVERAGEIFS(Observed!X$2:X$485,Observed!$A$2:$A$485,$A150,Observed!$C$2:$C$485,$C150)),AVERAGEIFS(Observed!X$2:X$485,Observed!$A$2:$A$485,$A150,Observed!$C$2:$C$485,$C150),"")</f>
        <v/>
      </c>
      <c r="Y150" s="24" t="str">
        <f>IF(ISNUMBER(AVERAGEIFS(Observed!Y$2:Y$485,Observed!$A$2:$A$485,$A150,Observed!$C$2:$C$485,$C150)),AVERAGEIFS(Observed!Y$2:Y$485,Observed!$A$2:$A$485,$A150,Observed!$C$2:$C$485,$C150),"")</f>
        <v/>
      </c>
      <c r="Z150" s="24" t="str">
        <f>IF(ISNUMBER(AVERAGEIFS(Observed!Z$2:Z$485,Observed!$A$2:$A$485,$A150,Observed!$C$2:$C$485,$C150)),AVERAGEIFS(Observed!Z$2:Z$485,Observed!$A$2:$A$485,$A150,Observed!$C$2:$C$485,$C150),"")</f>
        <v/>
      </c>
      <c r="AA150" s="24" t="str">
        <f>IF(ISNUMBER(AVERAGEIFS(Observed!AA$2:AA$485,Observed!$A$2:$A$485,$A150,Observed!$C$2:$C$485,$C150)),AVERAGEIFS(Observed!AA$2:AA$485,Observed!$A$2:$A$485,$A150,Observed!$C$2:$C$485,$C150),"")</f>
        <v/>
      </c>
      <c r="AB150" s="24" t="str">
        <f>IF(ISNUMBER(AVERAGEIFS(Observed!AB$2:AB$485,Observed!$A$2:$A$485,$A150,Observed!$C$2:$C$485,$C150)),AVERAGEIFS(Observed!AB$2:AB$485,Observed!$A$2:$A$485,$A150,Observed!$C$2:$C$485,$C150),"")</f>
        <v/>
      </c>
      <c r="AC150" s="24" t="str">
        <f>IF(ISNUMBER(AVERAGEIFS(Observed!AC$2:AC$485,Observed!$A$2:$A$485,$A150,Observed!$C$2:$C$485,$C150)),AVERAGEIFS(Observed!AC$2:AC$485,Observed!$A$2:$A$485,$A150,Observed!$C$2:$C$485,$C150),"")</f>
        <v/>
      </c>
      <c r="AD150" s="24" t="str">
        <f>IF(ISNUMBER(AVERAGEIFS(Observed!AD$2:AD$485,Observed!$A$2:$A$485,$A150,Observed!$C$2:$C$485,$C150)),AVERAGEIFS(Observed!AD$2:AD$485,Observed!$A$2:$A$485,$A150,Observed!$C$2:$C$485,$C150),"")</f>
        <v/>
      </c>
      <c r="AE150" s="24" t="str">
        <f>IF(ISNUMBER(AVERAGEIFS(Observed!AE$2:AE$485,Observed!$A$2:$A$485,$A150,Observed!$C$2:$C$485,$C150)),AVERAGEIFS(Observed!AE$2:AE$485,Observed!$A$2:$A$485,$A150,Observed!$C$2:$C$485,$C150),"")</f>
        <v/>
      </c>
      <c r="AF150" s="25" t="str">
        <f>IF(ISNUMBER(AVERAGEIFS(Observed!AF$2:AF$485,Observed!$A$2:$A$485,$A150,Observed!$C$2:$C$485,$C150)),AVERAGEIFS(Observed!AF$2:AF$485,Observed!$A$2:$A$485,$A150,Observed!$C$2:$C$485,$C150),"")</f>
        <v/>
      </c>
      <c r="AG150" s="25" t="str">
        <f>IF(ISNUMBER(AVERAGEIFS(Observed!AG$2:AG$485,Observed!$A$2:$A$485,$A150,Observed!$C$2:$C$485,$C150)),AVERAGEIFS(Observed!AG$2:AG$485,Observed!$A$2:$A$485,$A150,Observed!$C$2:$C$485,$C150),"")</f>
        <v/>
      </c>
      <c r="AH150" s="25" t="str">
        <f>IF(ISNUMBER(AVERAGEIFS(Observed!AH$2:AH$485,Observed!$A$2:$A$485,$A150,Observed!$C$2:$C$485,$C150)),AVERAGEIFS(Observed!AH$2:AH$485,Observed!$A$2:$A$485,$A150,Observed!$C$2:$C$485,$C150),"")</f>
        <v/>
      </c>
      <c r="AI150" s="24" t="str">
        <f>IF(ISNUMBER(AVERAGEIFS(Observed!AI$2:AI$485,Observed!$A$2:$A$485,$A150,Observed!$C$2:$C$485,$C150)),AVERAGEIFS(Observed!AI$2:AI$485,Observed!$A$2:$A$485,$A150,Observed!$C$2:$C$485,$C150),"")</f>
        <v/>
      </c>
      <c r="AJ150" s="25">
        <f>IF(ISNUMBER(AVERAGEIFS(Observed!AJ$2:AJ$485,Observed!$A$2:$A$485,$A150,Observed!$C$2:$C$485,$C150)),AVERAGEIFS(Observed!AJ$2:AJ$485,Observed!$A$2:$A$485,$A150,Observed!$C$2:$C$485,$C150),"")</f>
        <v>0.33233333333333331</v>
      </c>
      <c r="AK150" s="25" t="str">
        <f>IF(ISNUMBER(AVERAGEIFS(Observed!AK$2:AK$485,Observed!$A$2:$A$485,$A150,Observed!$C$2:$C$485,$C150)),AVERAGEIFS(Observed!AK$2:AK$485,Observed!$A$2:$A$485,$A150,Observed!$C$2:$C$485,$C150),"")</f>
        <v/>
      </c>
      <c r="AL150" s="25">
        <f>IF(ISNUMBER(AVERAGEIFS(Observed!AL$2:AL$485,Observed!$A$2:$A$485,$A150,Observed!$C$2:$C$485,$C150)),AVERAGEIFS(Observed!AL$2:AL$485,Observed!$A$2:$A$485,$A150,Observed!$C$2:$C$485,$C150),"")</f>
        <v>0</v>
      </c>
      <c r="AM150" s="25">
        <f>IF(ISNUMBER(AVERAGEIFS(Observed!AM$2:AM$485,Observed!$A$2:$A$485,$A150,Observed!$C$2:$C$485,$C150)),AVERAGEIFS(Observed!AM$2:AM$485,Observed!$A$2:$A$485,$A150,Observed!$C$2:$C$485,$C150),"")</f>
        <v>0.39033333333333337</v>
      </c>
      <c r="AN150" s="25" t="str">
        <f>IF(ISNUMBER(AVERAGEIFS(Observed!AN$2:AN$485,Observed!$A$2:$A$485,$A150,Observed!$C$2:$C$485,$C150)),AVERAGEIFS(Observed!AN$2:AN$485,Observed!$A$2:$A$485,$A150,Observed!$C$2:$C$485,$C150),"")</f>
        <v/>
      </c>
      <c r="AO150" s="25">
        <f>IF(ISNUMBER(AVERAGEIFS(Observed!AO$2:AO$485,Observed!$A$2:$A$485,$A150,Observed!$C$2:$C$485,$C150)),AVERAGEIFS(Observed!AO$2:AO$485,Observed!$A$2:$A$485,$A150,Observed!$C$2:$C$485,$C150),"")</f>
        <v>0.20399999999999999</v>
      </c>
      <c r="AP150" s="25">
        <f>IF(ISNUMBER(AVERAGEIFS(Observed!AP$2:AP$485,Observed!$A$2:$A$485,$A150,Observed!$C$2:$C$485,$C150)),AVERAGEIFS(Observed!AP$2:AP$485,Observed!$A$2:$A$485,$A150,Observed!$C$2:$C$485,$C150),"")</f>
        <v>7.3333333333333334E-2</v>
      </c>
      <c r="AQ150" s="24" t="str">
        <f>IF(ISNUMBER(AVERAGEIFS(Observed!AQ$2:AQ$485,Observed!$A$2:$A$485,$A150,Observed!$C$2:$C$485,$C150)),AVERAGEIFS(Observed!AQ$2:AQ$485,Observed!$A$2:$A$485,$A150,Observed!$C$2:$C$485,$C150),"")</f>
        <v/>
      </c>
      <c r="AR150" s="25" t="str">
        <f>IF(ISNUMBER(AVERAGEIFS(Observed!AR$2:AR$485,Observed!$A$2:$A$485,$A150,Observed!$C$2:$C$485,$C150)),AVERAGEIFS(Observed!AR$2:AR$485,Observed!$A$2:$A$485,$A150,Observed!$C$2:$C$485,$C150),"")</f>
        <v/>
      </c>
      <c r="AS150" s="24" t="str">
        <f>IF(ISNUMBER(AVERAGEIFS(Observed!AS$2:AS$485,Observed!$A$2:$A$485,$A150,Observed!$C$2:$C$485,$C150)),AVERAGEIFS(Observed!AS$2:AS$485,Observed!$A$2:$A$485,$A150,Observed!$C$2:$C$485,$C150),"")</f>
        <v/>
      </c>
      <c r="AT150" s="24" t="str">
        <f>IF(ISNUMBER(AVERAGEIFS(Observed!AT$2:AT$485,Observed!$A$2:$A$485,$A150,Observed!$C$2:$C$485,$C150)),AVERAGEIFS(Observed!AT$2:AT$485,Observed!$A$2:$A$485,$A150,Observed!$C$2:$C$485,$C150),"")</f>
        <v/>
      </c>
      <c r="AU150" s="2">
        <f>COUNTIFS(Observed!$A$2:$A$485,$A150,Observed!$C$2:$C$485,$C150)</f>
        <v>3</v>
      </c>
      <c r="AV150" s="2">
        <f>COUNT(M150:AT150)</f>
        <v>8</v>
      </c>
    </row>
    <row r="151" spans="1:48" x14ac:dyDescent="0.25">
      <c r="A151" s="4" t="s">
        <v>119</v>
      </c>
      <c r="B151" t="s">
        <v>90</v>
      </c>
      <c r="C151" s="3">
        <v>42199</v>
      </c>
      <c r="D151">
        <v>1</v>
      </c>
      <c r="F151" t="s">
        <v>92</v>
      </c>
      <c r="G151" t="s">
        <v>97</v>
      </c>
      <c r="H151" s="2">
        <v>2015</v>
      </c>
      <c r="I151" s="2" t="s">
        <v>91</v>
      </c>
      <c r="J151">
        <v>1</v>
      </c>
      <c r="K151" s="2" t="s">
        <v>21</v>
      </c>
      <c r="L151" s="23">
        <f>IF(ISNUMBER(AVERAGEIFS(Observed!L$2:L$485,Observed!$A$2:$A$485,$A151,Observed!$C$2:$C$485,$C151)),AVERAGEIFS(Observed!L$2:L$485,Observed!$A$2:$A$485,$A151,Observed!$C$2:$C$485,$C151),"")</f>
        <v>4187.8008385012472</v>
      </c>
      <c r="M151" s="24" t="str">
        <f>IF(ISNUMBER(AVERAGEIFS(Observed!M$2:M$485,Observed!$A$2:$A$485,$A151,Observed!$C$2:$C$485,$C151)),AVERAGEIFS(Observed!M$2:M$485,Observed!$A$2:$A$485,$A151,Observed!$C$2:$C$485,$C151),"")</f>
        <v/>
      </c>
      <c r="N151" s="24">
        <f>IF(ISNUMBER(AVERAGEIFS(Observed!N$2:N$485,Observed!$A$2:$A$485,$A151,Observed!$C$2:$C$485,$C151)),AVERAGEIFS(Observed!N$2:N$485,Observed!$A$2:$A$485,$A151,Observed!$C$2:$C$485,$C151),"")</f>
        <v>418.78</v>
      </c>
      <c r="O151" s="24">
        <f>IF(ISNUMBER(AVERAGEIFS(Observed!O$2:O$485,Observed!$A$2:$A$485,$A151,Observed!$C$2:$C$485,$C151)),AVERAGEIFS(Observed!O$2:O$485,Observed!$A$2:$A$485,$A151,Observed!$C$2:$C$485,$C151),"")</f>
        <v>418.78</v>
      </c>
      <c r="P151" s="24">
        <f>IF(ISNUMBER(AVERAGEIFS(Observed!P$2:P$485,Observed!$A$2:$A$485,$A151,Observed!$C$2:$C$485,$C151)),AVERAGEIFS(Observed!P$2:P$485,Observed!$A$2:$A$485,$A151,Observed!$C$2:$C$485,$C151),"")</f>
        <v>842.88333333333321</v>
      </c>
      <c r="Q151" s="25" t="str">
        <f>IF(ISNUMBER(AVERAGEIFS(Observed!Q$2:Q$485,Observed!$A$2:$A$485,$A151,Observed!$C$2:$C$485,$C151)),AVERAGEIFS(Observed!Q$2:Q$485,Observed!$A$2:$A$485,$A151,Observed!$C$2:$C$485,$C151),"")</f>
        <v/>
      </c>
      <c r="R151" s="25" t="str">
        <f>IF(ISNUMBER(AVERAGEIFS(Observed!R$2:R$485,Observed!$A$2:$A$485,$A151,Observed!$C$2:$C$485,$C151)),AVERAGEIFS(Observed!R$2:R$485,Observed!$A$2:$A$485,$A151,Observed!$C$2:$C$485,$C151),"")</f>
        <v/>
      </c>
      <c r="S151" s="25" t="str">
        <f>IF(ISNUMBER(AVERAGEIFS(Observed!S$2:S$485,Observed!$A$2:$A$485,$A151,Observed!$C$2:$C$485,$C151)),AVERAGEIFS(Observed!S$2:S$485,Observed!$A$2:$A$485,$A151,Observed!$C$2:$C$485,$C151),"")</f>
        <v/>
      </c>
      <c r="T151" s="24" t="str">
        <f>IF(ISNUMBER(AVERAGEIFS(Observed!T$2:T$485,Observed!$A$2:$A$485,$A151,Observed!$C$2:$C$485,$C151)),AVERAGEIFS(Observed!T$2:T$485,Observed!$A$2:$A$485,$A151,Observed!$C$2:$C$485,$C151),"")</f>
        <v/>
      </c>
      <c r="U151" s="26" t="str">
        <f>IF(ISNUMBER(AVERAGEIFS(Observed!U$2:U$485,Observed!$A$2:$A$485,$A151,Observed!$C$2:$C$485,$C151)),AVERAGEIFS(Observed!U$2:U$485,Observed!$A$2:$A$485,$A151,Observed!$C$2:$C$485,$C151),"")</f>
        <v/>
      </c>
      <c r="V151" s="26" t="str">
        <f>IF(ISNUMBER(AVERAGEIFS(Observed!V$2:V$485,Observed!$A$2:$A$485,$A151,Observed!$C$2:$C$485,$C151)),AVERAGEIFS(Observed!V$2:V$485,Observed!$A$2:$A$485,$A151,Observed!$C$2:$C$485,$C151),"")</f>
        <v/>
      </c>
      <c r="W151" s="24" t="str">
        <f>IF(ISNUMBER(AVERAGEIFS(Observed!W$2:W$485,Observed!$A$2:$A$485,$A151,Observed!$C$2:$C$485,$C151)),AVERAGEIFS(Observed!W$2:W$485,Observed!$A$2:$A$485,$A151,Observed!$C$2:$C$485,$C151),"")</f>
        <v/>
      </c>
      <c r="X151" s="24" t="str">
        <f>IF(ISNUMBER(AVERAGEIFS(Observed!X$2:X$485,Observed!$A$2:$A$485,$A151,Observed!$C$2:$C$485,$C151)),AVERAGEIFS(Observed!X$2:X$485,Observed!$A$2:$A$485,$A151,Observed!$C$2:$C$485,$C151),"")</f>
        <v/>
      </c>
      <c r="Y151" s="24" t="str">
        <f>IF(ISNUMBER(AVERAGEIFS(Observed!Y$2:Y$485,Observed!$A$2:$A$485,$A151,Observed!$C$2:$C$485,$C151)),AVERAGEIFS(Observed!Y$2:Y$485,Observed!$A$2:$A$485,$A151,Observed!$C$2:$C$485,$C151),"")</f>
        <v/>
      </c>
      <c r="Z151" s="24" t="str">
        <f>IF(ISNUMBER(AVERAGEIFS(Observed!Z$2:Z$485,Observed!$A$2:$A$485,$A151,Observed!$C$2:$C$485,$C151)),AVERAGEIFS(Observed!Z$2:Z$485,Observed!$A$2:$A$485,$A151,Observed!$C$2:$C$485,$C151),"")</f>
        <v/>
      </c>
      <c r="AA151" s="24" t="str">
        <f>IF(ISNUMBER(AVERAGEIFS(Observed!AA$2:AA$485,Observed!$A$2:$A$485,$A151,Observed!$C$2:$C$485,$C151)),AVERAGEIFS(Observed!AA$2:AA$485,Observed!$A$2:$A$485,$A151,Observed!$C$2:$C$485,$C151),"")</f>
        <v/>
      </c>
      <c r="AB151" s="24" t="str">
        <f>IF(ISNUMBER(AVERAGEIFS(Observed!AB$2:AB$485,Observed!$A$2:$A$485,$A151,Observed!$C$2:$C$485,$C151)),AVERAGEIFS(Observed!AB$2:AB$485,Observed!$A$2:$A$485,$A151,Observed!$C$2:$C$485,$C151),"")</f>
        <v/>
      </c>
      <c r="AC151" s="24" t="str">
        <f>IF(ISNUMBER(AVERAGEIFS(Observed!AC$2:AC$485,Observed!$A$2:$A$485,$A151,Observed!$C$2:$C$485,$C151)),AVERAGEIFS(Observed!AC$2:AC$485,Observed!$A$2:$A$485,$A151,Observed!$C$2:$C$485,$C151),"")</f>
        <v/>
      </c>
      <c r="AD151" s="24" t="str">
        <f>IF(ISNUMBER(AVERAGEIFS(Observed!AD$2:AD$485,Observed!$A$2:$A$485,$A151,Observed!$C$2:$C$485,$C151)),AVERAGEIFS(Observed!AD$2:AD$485,Observed!$A$2:$A$485,$A151,Observed!$C$2:$C$485,$C151),"")</f>
        <v/>
      </c>
      <c r="AE151" s="24" t="str">
        <f>IF(ISNUMBER(AVERAGEIFS(Observed!AE$2:AE$485,Observed!$A$2:$A$485,$A151,Observed!$C$2:$C$485,$C151)),AVERAGEIFS(Observed!AE$2:AE$485,Observed!$A$2:$A$485,$A151,Observed!$C$2:$C$485,$C151),"")</f>
        <v/>
      </c>
      <c r="AF151" s="25" t="str">
        <f>IF(ISNUMBER(AVERAGEIFS(Observed!AF$2:AF$485,Observed!$A$2:$A$485,$A151,Observed!$C$2:$C$485,$C151)),AVERAGEIFS(Observed!AF$2:AF$485,Observed!$A$2:$A$485,$A151,Observed!$C$2:$C$485,$C151),"")</f>
        <v/>
      </c>
      <c r="AG151" s="25" t="str">
        <f>IF(ISNUMBER(AVERAGEIFS(Observed!AG$2:AG$485,Observed!$A$2:$A$485,$A151,Observed!$C$2:$C$485,$C151)),AVERAGEIFS(Observed!AG$2:AG$485,Observed!$A$2:$A$485,$A151,Observed!$C$2:$C$485,$C151),"")</f>
        <v/>
      </c>
      <c r="AH151" s="25" t="str">
        <f>IF(ISNUMBER(AVERAGEIFS(Observed!AH$2:AH$485,Observed!$A$2:$A$485,$A151,Observed!$C$2:$C$485,$C151)),AVERAGEIFS(Observed!AH$2:AH$485,Observed!$A$2:$A$485,$A151,Observed!$C$2:$C$485,$C151),"")</f>
        <v/>
      </c>
      <c r="AI151" s="24" t="str">
        <f>IF(ISNUMBER(AVERAGEIFS(Observed!AI$2:AI$485,Observed!$A$2:$A$485,$A151,Observed!$C$2:$C$485,$C151)),AVERAGEIFS(Observed!AI$2:AI$485,Observed!$A$2:$A$485,$A151,Observed!$C$2:$C$485,$C151),"")</f>
        <v/>
      </c>
      <c r="AJ151" s="25">
        <f>IF(ISNUMBER(AVERAGEIFS(Observed!AJ$2:AJ$485,Observed!$A$2:$A$485,$A151,Observed!$C$2:$C$485,$C151)),AVERAGEIFS(Observed!AJ$2:AJ$485,Observed!$A$2:$A$485,$A151,Observed!$C$2:$C$485,$C151),"")</f>
        <v>0.18066666666666667</v>
      </c>
      <c r="AK151" s="25" t="str">
        <f>IF(ISNUMBER(AVERAGEIFS(Observed!AK$2:AK$485,Observed!$A$2:$A$485,$A151,Observed!$C$2:$C$485,$C151)),AVERAGEIFS(Observed!AK$2:AK$485,Observed!$A$2:$A$485,$A151,Observed!$C$2:$C$485,$C151),"")</f>
        <v/>
      </c>
      <c r="AL151" s="25">
        <f>IF(ISNUMBER(AVERAGEIFS(Observed!AL$2:AL$485,Observed!$A$2:$A$485,$A151,Observed!$C$2:$C$485,$C151)),AVERAGEIFS(Observed!AL$2:AL$485,Observed!$A$2:$A$485,$A151,Observed!$C$2:$C$485,$C151),"")</f>
        <v>0</v>
      </c>
      <c r="AM151" s="25">
        <f>IF(ISNUMBER(AVERAGEIFS(Observed!AM$2:AM$485,Observed!$A$2:$A$485,$A151,Observed!$C$2:$C$485,$C151)),AVERAGEIFS(Observed!AM$2:AM$485,Observed!$A$2:$A$485,$A151,Observed!$C$2:$C$485,$C151),"")</f>
        <v>0.36000000000000004</v>
      </c>
      <c r="AN151" s="25" t="str">
        <f>IF(ISNUMBER(AVERAGEIFS(Observed!AN$2:AN$485,Observed!$A$2:$A$485,$A151,Observed!$C$2:$C$485,$C151)),AVERAGEIFS(Observed!AN$2:AN$485,Observed!$A$2:$A$485,$A151,Observed!$C$2:$C$485,$C151),"")</f>
        <v/>
      </c>
      <c r="AO151" s="25">
        <f>IF(ISNUMBER(AVERAGEIFS(Observed!AO$2:AO$485,Observed!$A$2:$A$485,$A151,Observed!$C$2:$C$485,$C151)),AVERAGEIFS(Observed!AO$2:AO$485,Observed!$A$2:$A$485,$A151,Observed!$C$2:$C$485,$C151),"")</f>
        <v>0.32333333333333331</v>
      </c>
      <c r="AP151" s="25">
        <f>IF(ISNUMBER(AVERAGEIFS(Observed!AP$2:AP$485,Observed!$A$2:$A$485,$A151,Observed!$C$2:$C$485,$C151)),AVERAGEIFS(Observed!AP$2:AP$485,Observed!$A$2:$A$485,$A151,Observed!$C$2:$C$485,$C151),"")</f>
        <v>0.13599999999999998</v>
      </c>
      <c r="AQ151" s="24" t="str">
        <f>IF(ISNUMBER(AVERAGEIFS(Observed!AQ$2:AQ$485,Observed!$A$2:$A$485,$A151,Observed!$C$2:$C$485,$C151)),AVERAGEIFS(Observed!AQ$2:AQ$485,Observed!$A$2:$A$485,$A151,Observed!$C$2:$C$485,$C151),"")</f>
        <v/>
      </c>
      <c r="AR151" s="25" t="str">
        <f>IF(ISNUMBER(AVERAGEIFS(Observed!AR$2:AR$485,Observed!$A$2:$A$485,$A151,Observed!$C$2:$C$485,$C151)),AVERAGEIFS(Observed!AR$2:AR$485,Observed!$A$2:$A$485,$A151,Observed!$C$2:$C$485,$C151),"")</f>
        <v/>
      </c>
      <c r="AS151" s="24" t="str">
        <f>IF(ISNUMBER(AVERAGEIFS(Observed!AS$2:AS$485,Observed!$A$2:$A$485,$A151,Observed!$C$2:$C$485,$C151)),AVERAGEIFS(Observed!AS$2:AS$485,Observed!$A$2:$A$485,$A151,Observed!$C$2:$C$485,$C151),"")</f>
        <v/>
      </c>
      <c r="AT151" s="24" t="str">
        <f>IF(ISNUMBER(AVERAGEIFS(Observed!AT$2:AT$485,Observed!$A$2:$A$485,$A151,Observed!$C$2:$C$485,$C151)),AVERAGEIFS(Observed!AT$2:AT$485,Observed!$A$2:$A$485,$A151,Observed!$C$2:$C$485,$C151),"")</f>
        <v/>
      </c>
      <c r="AU151" s="2">
        <f>COUNTIFS(Observed!$A$2:$A$485,$A151,Observed!$C$2:$C$485,$C151)</f>
        <v>3</v>
      </c>
      <c r="AV151" s="2">
        <f>COUNT(M151:AT151)</f>
        <v>8</v>
      </c>
    </row>
    <row r="152" spans="1:48" x14ac:dyDescent="0.25">
      <c r="A152" s="4" t="s">
        <v>119</v>
      </c>
      <c r="B152" t="s">
        <v>90</v>
      </c>
      <c r="C152" s="3">
        <v>42240</v>
      </c>
      <c r="D152">
        <v>1</v>
      </c>
      <c r="F152" t="s">
        <v>92</v>
      </c>
      <c r="G152" t="s">
        <v>97</v>
      </c>
      <c r="H152" s="2">
        <v>2015</v>
      </c>
      <c r="I152" s="2" t="s">
        <v>91</v>
      </c>
      <c r="J152">
        <v>1</v>
      </c>
      <c r="K152" s="2" t="s">
        <v>21</v>
      </c>
      <c r="L152" s="23">
        <f>IF(ISNUMBER(AVERAGEIFS(Observed!L$2:L$485,Observed!$A$2:$A$485,$A152,Observed!$C$2:$C$485,$C152)),AVERAGEIFS(Observed!L$2:L$485,Observed!$A$2:$A$485,$A152,Observed!$C$2:$C$485,$C152),"")</f>
        <v>2385.474277251491</v>
      </c>
      <c r="M152" s="24" t="str">
        <f>IF(ISNUMBER(AVERAGEIFS(Observed!M$2:M$485,Observed!$A$2:$A$485,$A152,Observed!$C$2:$C$485,$C152)),AVERAGEIFS(Observed!M$2:M$485,Observed!$A$2:$A$485,$A152,Observed!$C$2:$C$485,$C152),"")</f>
        <v/>
      </c>
      <c r="N152" s="24">
        <f>IF(ISNUMBER(AVERAGEIFS(Observed!N$2:N$485,Observed!$A$2:$A$485,$A152,Observed!$C$2:$C$485,$C152)),AVERAGEIFS(Observed!N$2:N$485,Observed!$A$2:$A$485,$A152,Observed!$C$2:$C$485,$C152),"")</f>
        <v>238.54666666666665</v>
      </c>
      <c r="O152" s="24">
        <f>IF(ISNUMBER(AVERAGEIFS(Observed!O$2:O$485,Observed!$A$2:$A$485,$A152,Observed!$C$2:$C$485,$C152)),AVERAGEIFS(Observed!O$2:O$485,Observed!$A$2:$A$485,$A152,Observed!$C$2:$C$485,$C152),"")</f>
        <v>238.54666666666665</v>
      </c>
      <c r="P152" s="24">
        <f>IF(ISNUMBER(AVERAGEIFS(Observed!P$2:P$485,Observed!$A$2:$A$485,$A152,Observed!$C$2:$C$485,$C152)),AVERAGEIFS(Observed!P$2:P$485,Observed!$A$2:$A$485,$A152,Observed!$C$2:$C$485,$C152),"")</f>
        <v>1081.43</v>
      </c>
      <c r="Q152" s="25" t="str">
        <f>IF(ISNUMBER(AVERAGEIFS(Observed!Q$2:Q$485,Observed!$A$2:$A$485,$A152,Observed!$C$2:$C$485,$C152)),AVERAGEIFS(Observed!Q$2:Q$485,Observed!$A$2:$A$485,$A152,Observed!$C$2:$C$485,$C152),"")</f>
        <v/>
      </c>
      <c r="R152" s="25" t="str">
        <f>IF(ISNUMBER(AVERAGEIFS(Observed!R$2:R$485,Observed!$A$2:$A$485,$A152,Observed!$C$2:$C$485,$C152)),AVERAGEIFS(Observed!R$2:R$485,Observed!$A$2:$A$485,$A152,Observed!$C$2:$C$485,$C152),"")</f>
        <v/>
      </c>
      <c r="S152" s="25" t="str">
        <f>IF(ISNUMBER(AVERAGEIFS(Observed!S$2:S$485,Observed!$A$2:$A$485,$A152,Observed!$C$2:$C$485,$C152)),AVERAGEIFS(Observed!S$2:S$485,Observed!$A$2:$A$485,$A152,Observed!$C$2:$C$485,$C152),"")</f>
        <v/>
      </c>
      <c r="T152" s="24" t="str">
        <f>IF(ISNUMBER(AVERAGEIFS(Observed!T$2:T$485,Observed!$A$2:$A$485,$A152,Observed!$C$2:$C$485,$C152)),AVERAGEIFS(Observed!T$2:T$485,Observed!$A$2:$A$485,$A152,Observed!$C$2:$C$485,$C152),"")</f>
        <v/>
      </c>
      <c r="U152" s="26" t="str">
        <f>IF(ISNUMBER(AVERAGEIFS(Observed!U$2:U$485,Observed!$A$2:$A$485,$A152,Observed!$C$2:$C$485,$C152)),AVERAGEIFS(Observed!U$2:U$485,Observed!$A$2:$A$485,$A152,Observed!$C$2:$C$485,$C152),"")</f>
        <v/>
      </c>
      <c r="V152" s="26" t="str">
        <f>IF(ISNUMBER(AVERAGEIFS(Observed!V$2:V$485,Observed!$A$2:$A$485,$A152,Observed!$C$2:$C$485,$C152)),AVERAGEIFS(Observed!V$2:V$485,Observed!$A$2:$A$485,$A152,Observed!$C$2:$C$485,$C152),"")</f>
        <v/>
      </c>
      <c r="W152" s="24" t="str">
        <f>IF(ISNUMBER(AVERAGEIFS(Observed!W$2:W$485,Observed!$A$2:$A$485,$A152,Observed!$C$2:$C$485,$C152)),AVERAGEIFS(Observed!W$2:W$485,Observed!$A$2:$A$485,$A152,Observed!$C$2:$C$485,$C152),"")</f>
        <v/>
      </c>
      <c r="X152" s="24" t="str">
        <f>IF(ISNUMBER(AVERAGEIFS(Observed!X$2:X$485,Observed!$A$2:$A$485,$A152,Observed!$C$2:$C$485,$C152)),AVERAGEIFS(Observed!X$2:X$485,Observed!$A$2:$A$485,$A152,Observed!$C$2:$C$485,$C152),"")</f>
        <v/>
      </c>
      <c r="Y152" s="24" t="str">
        <f>IF(ISNUMBER(AVERAGEIFS(Observed!Y$2:Y$485,Observed!$A$2:$A$485,$A152,Observed!$C$2:$C$485,$C152)),AVERAGEIFS(Observed!Y$2:Y$485,Observed!$A$2:$A$485,$A152,Observed!$C$2:$C$485,$C152),"")</f>
        <v/>
      </c>
      <c r="Z152" s="24" t="str">
        <f>IF(ISNUMBER(AVERAGEIFS(Observed!Z$2:Z$485,Observed!$A$2:$A$485,$A152,Observed!$C$2:$C$485,$C152)),AVERAGEIFS(Observed!Z$2:Z$485,Observed!$A$2:$A$485,$A152,Observed!$C$2:$C$485,$C152),"")</f>
        <v/>
      </c>
      <c r="AA152" s="24" t="str">
        <f>IF(ISNUMBER(AVERAGEIFS(Observed!AA$2:AA$485,Observed!$A$2:$A$485,$A152,Observed!$C$2:$C$485,$C152)),AVERAGEIFS(Observed!AA$2:AA$485,Observed!$A$2:$A$485,$A152,Observed!$C$2:$C$485,$C152),"")</f>
        <v/>
      </c>
      <c r="AB152" s="24" t="str">
        <f>IF(ISNUMBER(AVERAGEIFS(Observed!AB$2:AB$485,Observed!$A$2:$A$485,$A152,Observed!$C$2:$C$485,$C152)),AVERAGEIFS(Observed!AB$2:AB$485,Observed!$A$2:$A$485,$A152,Observed!$C$2:$C$485,$C152),"")</f>
        <v/>
      </c>
      <c r="AC152" s="24" t="str">
        <f>IF(ISNUMBER(AVERAGEIFS(Observed!AC$2:AC$485,Observed!$A$2:$A$485,$A152,Observed!$C$2:$C$485,$C152)),AVERAGEIFS(Observed!AC$2:AC$485,Observed!$A$2:$A$485,$A152,Observed!$C$2:$C$485,$C152),"")</f>
        <v/>
      </c>
      <c r="AD152" s="24" t="str">
        <f>IF(ISNUMBER(AVERAGEIFS(Observed!AD$2:AD$485,Observed!$A$2:$A$485,$A152,Observed!$C$2:$C$485,$C152)),AVERAGEIFS(Observed!AD$2:AD$485,Observed!$A$2:$A$485,$A152,Observed!$C$2:$C$485,$C152),"")</f>
        <v/>
      </c>
      <c r="AE152" s="24" t="str">
        <f>IF(ISNUMBER(AVERAGEIFS(Observed!AE$2:AE$485,Observed!$A$2:$A$485,$A152,Observed!$C$2:$C$485,$C152)),AVERAGEIFS(Observed!AE$2:AE$485,Observed!$A$2:$A$485,$A152,Observed!$C$2:$C$485,$C152),"")</f>
        <v/>
      </c>
      <c r="AF152" s="25" t="str">
        <f>IF(ISNUMBER(AVERAGEIFS(Observed!AF$2:AF$485,Observed!$A$2:$A$485,$A152,Observed!$C$2:$C$485,$C152)),AVERAGEIFS(Observed!AF$2:AF$485,Observed!$A$2:$A$485,$A152,Observed!$C$2:$C$485,$C152),"")</f>
        <v/>
      </c>
      <c r="AG152" s="25" t="str">
        <f>IF(ISNUMBER(AVERAGEIFS(Observed!AG$2:AG$485,Observed!$A$2:$A$485,$A152,Observed!$C$2:$C$485,$C152)),AVERAGEIFS(Observed!AG$2:AG$485,Observed!$A$2:$A$485,$A152,Observed!$C$2:$C$485,$C152),"")</f>
        <v/>
      </c>
      <c r="AH152" s="25" t="str">
        <f>IF(ISNUMBER(AVERAGEIFS(Observed!AH$2:AH$485,Observed!$A$2:$A$485,$A152,Observed!$C$2:$C$485,$C152)),AVERAGEIFS(Observed!AH$2:AH$485,Observed!$A$2:$A$485,$A152,Observed!$C$2:$C$485,$C152),"")</f>
        <v/>
      </c>
      <c r="AI152" s="24" t="str">
        <f>IF(ISNUMBER(AVERAGEIFS(Observed!AI$2:AI$485,Observed!$A$2:$A$485,$A152,Observed!$C$2:$C$485,$C152)),AVERAGEIFS(Observed!AI$2:AI$485,Observed!$A$2:$A$485,$A152,Observed!$C$2:$C$485,$C152),"")</f>
        <v/>
      </c>
      <c r="AJ152" s="25">
        <f>IF(ISNUMBER(AVERAGEIFS(Observed!AJ$2:AJ$485,Observed!$A$2:$A$485,$A152,Observed!$C$2:$C$485,$C152)),AVERAGEIFS(Observed!AJ$2:AJ$485,Observed!$A$2:$A$485,$A152,Observed!$C$2:$C$485,$C152),"")</f>
        <v>4.1666666666666664E-2</v>
      </c>
      <c r="AK152" s="25" t="str">
        <f>IF(ISNUMBER(AVERAGEIFS(Observed!AK$2:AK$485,Observed!$A$2:$A$485,$A152,Observed!$C$2:$C$485,$C152)),AVERAGEIFS(Observed!AK$2:AK$485,Observed!$A$2:$A$485,$A152,Observed!$C$2:$C$485,$C152),"")</f>
        <v/>
      </c>
      <c r="AL152" s="25">
        <f>IF(ISNUMBER(AVERAGEIFS(Observed!AL$2:AL$485,Observed!$A$2:$A$485,$A152,Observed!$C$2:$C$485,$C152)),AVERAGEIFS(Observed!AL$2:AL$485,Observed!$A$2:$A$485,$A152,Observed!$C$2:$C$485,$C152),"")</f>
        <v>0</v>
      </c>
      <c r="AM152" s="25">
        <f>IF(ISNUMBER(AVERAGEIFS(Observed!AM$2:AM$485,Observed!$A$2:$A$485,$A152,Observed!$C$2:$C$485,$C152)),AVERAGEIFS(Observed!AM$2:AM$485,Observed!$A$2:$A$485,$A152,Observed!$C$2:$C$485,$C152),"")</f>
        <v>0.48333333333333334</v>
      </c>
      <c r="AN152" s="25" t="str">
        <f>IF(ISNUMBER(AVERAGEIFS(Observed!AN$2:AN$485,Observed!$A$2:$A$485,$A152,Observed!$C$2:$C$485,$C152)),AVERAGEIFS(Observed!AN$2:AN$485,Observed!$A$2:$A$485,$A152,Observed!$C$2:$C$485,$C152),"")</f>
        <v/>
      </c>
      <c r="AO152" s="25">
        <f>IF(ISNUMBER(AVERAGEIFS(Observed!AO$2:AO$485,Observed!$A$2:$A$485,$A152,Observed!$C$2:$C$485,$C152)),AVERAGEIFS(Observed!AO$2:AO$485,Observed!$A$2:$A$485,$A152,Observed!$C$2:$C$485,$C152),"")</f>
        <v>0.36266666666666669</v>
      </c>
      <c r="AP152" s="25">
        <f>IF(ISNUMBER(AVERAGEIFS(Observed!AP$2:AP$485,Observed!$A$2:$A$485,$A152,Observed!$C$2:$C$485,$C152)),AVERAGEIFS(Observed!AP$2:AP$485,Observed!$A$2:$A$485,$A152,Observed!$C$2:$C$485,$C152),"")</f>
        <v>0.11233333333333334</v>
      </c>
      <c r="AQ152" s="24" t="str">
        <f>IF(ISNUMBER(AVERAGEIFS(Observed!AQ$2:AQ$485,Observed!$A$2:$A$485,$A152,Observed!$C$2:$C$485,$C152)),AVERAGEIFS(Observed!AQ$2:AQ$485,Observed!$A$2:$A$485,$A152,Observed!$C$2:$C$485,$C152),"")</f>
        <v/>
      </c>
      <c r="AR152" s="25" t="str">
        <f>IF(ISNUMBER(AVERAGEIFS(Observed!AR$2:AR$485,Observed!$A$2:$A$485,$A152,Observed!$C$2:$C$485,$C152)),AVERAGEIFS(Observed!AR$2:AR$485,Observed!$A$2:$A$485,$A152,Observed!$C$2:$C$485,$C152),"")</f>
        <v/>
      </c>
      <c r="AS152" s="24" t="str">
        <f>IF(ISNUMBER(AVERAGEIFS(Observed!AS$2:AS$485,Observed!$A$2:$A$485,$A152,Observed!$C$2:$C$485,$C152)),AVERAGEIFS(Observed!AS$2:AS$485,Observed!$A$2:$A$485,$A152,Observed!$C$2:$C$485,$C152),"")</f>
        <v/>
      </c>
      <c r="AT152" s="24" t="str">
        <f>IF(ISNUMBER(AVERAGEIFS(Observed!AT$2:AT$485,Observed!$A$2:$A$485,$A152,Observed!$C$2:$C$485,$C152)),AVERAGEIFS(Observed!AT$2:AT$485,Observed!$A$2:$A$485,$A152,Observed!$C$2:$C$485,$C152),"")</f>
        <v/>
      </c>
      <c r="AU152" s="2">
        <f>COUNTIFS(Observed!$A$2:$A$485,$A152,Observed!$C$2:$C$485,$C152)</f>
        <v>3</v>
      </c>
      <c r="AV152" s="2">
        <f>COUNT(M152:AT152)</f>
        <v>8</v>
      </c>
    </row>
    <row r="153" spans="1:48" x14ac:dyDescent="0.25">
      <c r="A153" s="4" t="s">
        <v>119</v>
      </c>
      <c r="B153" t="s">
        <v>90</v>
      </c>
      <c r="C153" s="3">
        <v>42296</v>
      </c>
      <c r="D153">
        <v>1</v>
      </c>
      <c r="F153" t="s">
        <v>92</v>
      </c>
      <c r="G153" t="s">
        <v>97</v>
      </c>
      <c r="H153" s="2">
        <v>2015</v>
      </c>
      <c r="I153" s="2" t="s">
        <v>91</v>
      </c>
      <c r="J153">
        <v>1</v>
      </c>
      <c r="K153" s="2" t="s">
        <v>21</v>
      </c>
      <c r="L153" s="23">
        <f>IF(ISNUMBER(AVERAGEIFS(Observed!L$2:L$485,Observed!$A$2:$A$485,$A153,Observed!$C$2:$C$485,$C153)),AVERAGEIFS(Observed!L$2:L$485,Observed!$A$2:$A$485,$A153,Observed!$C$2:$C$485,$C153),"")</f>
        <v>430.55384668174582</v>
      </c>
      <c r="M153" s="24" t="str">
        <f>IF(ISNUMBER(AVERAGEIFS(Observed!M$2:M$485,Observed!$A$2:$A$485,$A153,Observed!$C$2:$C$485,$C153)),AVERAGEIFS(Observed!M$2:M$485,Observed!$A$2:$A$485,$A153,Observed!$C$2:$C$485,$C153),"")</f>
        <v/>
      </c>
      <c r="N153" s="24">
        <f>IF(ISNUMBER(AVERAGEIFS(Observed!N$2:N$485,Observed!$A$2:$A$485,$A153,Observed!$C$2:$C$485,$C153)),AVERAGEIFS(Observed!N$2:N$485,Observed!$A$2:$A$485,$A153,Observed!$C$2:$C$485,$C153),"")</f>
        <v>43.056666666666672</v>
      </c>
      <c r="O153" s="24">
        <f>IF(ISNUMBER(AVERAGEIFS(Observed!O$2:O$485,Observed!$A$2:$A$485,$A153,Observed!$C$2:$C$485,$C153)),AVERAGEIFS(Observed!O$2:O$485,Observed!$A$2:$A$485,$A153,Observed!$C$2:$C$485,$C153),"")</f>
        <v>43.056666666666672</v>
      </c>
      <c r="P153" s="24">
        <f>IF(ISNUMBER(AVERAGEIFS(Observed!P$2:P$485,Observed!$A$2:$A$485,$A153,Observed!$C$2:$C$485,$C153)),AVERAGEIFS(Observed!P$2:P$485,Observed!$A$2:$A$485,$A153,Observed!$C$2:$C$485,$C153),"")</f>
        <v>1124.4866666666667</v>
      </c>
      <c r="Q153" s="25" t="str">
        <f>IF(ISNUMBER(AVERAGEIFS(Observed!Q$2:Q$485,Observed!$A$2:$A$485,$A153,Observed!$C$2:$C$485,$C153)),AVERAGEIFS(Observed!Q$2:Q$485,Observed!$A$2:$A$485,$A153,Observed!$C$2:$C$485,$C153),"")</f>
        <v/>
      </c>
      <c r="R153" s="25" t="str">
        <f>IF(ISNUMBER(AVERAGEIFS(Observed!R$2:R$485,Observed!$A$2:$A$485,$A153,Observed!$C$2:$C$485,$C153)),AVERAGEIFS(Observed!R$2:R$485,Observed!$A$2:$A$485,$A153,Observed!$C$2:$C$485,$C153),"")</f>
        <v/>
      </c>
      <c r="S153" s="25" t="str">
        <f>IF(ISNUMBER(AVERAGEIFS(Observed!S$2:S$485,Observed!$A$2:$A$485,$A153,Observed!$C$2:$C$485,$C153)),AVERAGEIFS(Observed!S$2:S$485,Observed!$A$2:$A$485,$A153,Observed!$C$2:$C$485,$C153),"")</f>
        <v/>
      </c>
      <c r="T153" s="24" t="str">
        <f>IF(ISNUMBER(AVERAGEIFS(Observed!T$2:T$485,Observed!$A$2:$A$485,$A153,Observed!$C$2:$C$485,$C153)),AVERAGEIFS(Observed!T$2:T$485,Observed!$A$2:$A$485,$A153,Observed!$C$2:$C$485,$C153),"")</f>
        <v/>
      </c>
      <c r="U153" s="26" t="str">
        <f>IF(ISNUMBER(AVERAGEIFS(Observed!U$2:U$485,Observed!$A$2:$A$485,$A153,Observed!$C$2:$C$485,$C153)),AVERAGEIFS(Observed!U$2:U$485,Observed!$A$2:$A$485,$A153,Observed!$C$2:$C$485,$C153),"")</f>
        <v/>
      </c>
      <c r="V153" s="26" t="str">
        <f>IF(ISNUMBER(AVERAGEIFS(Observed!V$2:V$485,Observed!$A$2:$A$485,$A153,Observed!$C$2:$C$485,$C153)),AVERAGEIFS(Observed!V$2:V$485,Observed!$A$2:$A$485,$A153,Observed!$C$2:$C$485,$C153),"")</f>
        <v/>
      </c>
      <c r="W153" s="24" t="str">
        <f>IF(ISNUMBER(AVERAGEIFS(Observed!W$2:W$485,Observed!$A$2:$A$485,$A153,Observed!$C$2:$C$485,$C153)),AVERAGEIFS(Observed!W$2:W$485,Observed!$A$2:$A$485,$A153,Observed!$C$2:$C$485,$C153),"")</f>
        <v/>
      </c>
      <c r="X153" s="24" t="str">
        <f>IF(ISNUMBER(AVERAGEIFS(Observed!X$2:X$485,Observed!$A$2:$A$485,$A153,Observed!$C$2:$C$485,$C153)),AVERAGEIFS(Observed!X$2:X$485,Observed!$A$2:$A$485,$A153,Observed!$C$2:$C$485,$C153),"")</f>
        <v/>
      </c>
      <c r="Y153" s="24" t="str">
        <f>IF(ISNUMBER(AVERAGEIFS(Observed!Y$2:Y$485,Observed!$A$2:$A$485,$A153,Observed!$C$2:$C$485,$C153)),AVERAGEIFS(Observed!Y$2:Y$485,Observed!$A$2:$A$485,$A153,Observed!$C$2:$C$485,$C153),"")</f>
        <v/>
      </c>
      <c r="Z153" s="24" t="str">
        <f>IF(ISNUMBER(AVERAGEIFS(Observed!Z$2:Z$485,Observed!$A$2:$A$485,$A153,Observed!$C$2:$C$485,$C153)),AVERAGEIFS(Observed!Z$2:Z$485,Observed!$A$2:$A$485,$A153,Observed!$C$2:$C$485,$C153),"")</f>
        <v/>
      </c>
      <c r="AA153" s="24" t="str">
        <f>IF(ISNUMBER(AVERAGEIFS(Observed!AA$2:AA$485,Observed!$A$2:$A$485,$A153,Observed!$C$2:$C$485,$C153)),AVERAGEIFS(Observed!AA$2:AA$485,Observed!$A$2:$A$485,$A153,Observed!$C$2:$C$485,$C153),"")</f>
        <v/>
      </c>
      <c r="AB153" s="24" t="str">
        <f>IF(ISNUMBER(AVERAGEIFS(Observed!AB$2:AB$485,Observed!$A$2:$A$485,$A153,Observed!$C$2:$C$485,$C153)),AVERAGEIFS(Observed!AB$2:AB$485,Observed!$A$2:$A$485,$A153,Observed!$C$2:$C$485,$C153),"")</f>
        <v/>
      </c>
      <c r="AC153" s="24" t="str">
        <f>IF(ISNUMBER(AVERAGEIFS(Observed!AC$2:AC$485,Observed!$A$2:$A$485,$A153,Observed!$C$2:$C$485,$C153)),AVERAGEIFS(Observed!AC$2:AC$485,Observed!$A$2:$A$485,$A153,Observed!$C$2:$C$485,$C153),"")</f>
        <v/>
      </c>
      <c r="AD153" s="24" t="str">
        <f>IF(ISNUMBER(AVERAGEIFS(Observed!AD$2:AD$485,Observed!$A$2:$A$485,$A153,Observed!$C$2:$C$485,$C153)),AVERAGEIFS(Observed!AD$2:AD$485,Observed!$A$2:$A$485,$A153,Observed!$C$2:$C$485,$C153),"")</f>
        <v/>
      </c>
      <c r="AE153" s="24" t="str">
        <f>IF(ISNUMBER(AVERAGEIFS(Observed!AE$2:AE$485,Observed!$A$2:$A$485,$A153,Observed!$C$2:$C$485,$C153)),AVERAGEIFS(Observed!AE$2:AE$485,Observed!$A$2:$A$485,$A153,Observed!$C$2:$C$485,$C153),"")</f>
        <v/>
      </c>
      <c r="AF153" s="25" t="str">
        <f>IF(ISNUMBER(AVERAGEIFS(Observed!AF$2:AF$485,Observed!$A$2:$A$485,$A153,Observed!$C$2:$C$485,$C153)),AVERAGEIFS(Observed!AF$2:AF$485,Observed!$A$2:$A$485,$A153,Observed!$C$2:$C$485,$C153),"")</f>
        <v/>
      </c>
      <c r="AG153" s="25" t="str">
        <f>IF(ISNUMBER(AVERAGEIFS(Observed!AG$2:AG$485,Observed!$A$2:$A$485,$A153,Observed!$C$2:$C$485,$C153)),AVERAGEIFS(Observed!AG$2:AG$485,Observed!$A$2:$A$485,$A153,Observed!$C$2:$C$485,$C153),"")</f>
        <v/>
      </c>
      <c r="AH153" s="25" t="str">
        <f>IF(ISNUMBER(AVERAGEIFS(Observed!AH$2:AH$485,Observed!$A$2:$A$485,$A153,Observed!$C$2:$C$485,$C153)),AVERAGEIFS(Observed!AH$2:AH$485,Observed!$A$2:$A$485,$A153,Observed!$C$2:$C$485,$C153),"")</f>
        <v/>
      </c>
      <c r="AI153" s="24" t="str">
        <f>IF(ISNUMBER(AVERAGEIFS(Observed!AI$2:AI$485,Observed!$A$2:$A$485,$A153,Observed!$C$2:$C$485,$C153)),AVERAGEIFS(Observed!AI$2:AI$485,Observed!$A$2:$A$485,$A153,Observed!$C$2:$C$485,$C153),"")</f>
        <v/>
      </c>
      <c r="AJ153" s="25">
        <f>IF(ISNUMBER(AVERAGEIFS(Observed!AJ$2:AJ$485,Observed!$A$2:$A$485,$A153,Observed!$C$2:$C$485,$C153)),AVERAGEIFS(Observed!AJ$2:AJ$485,Observed!$A$2:$A$485,$A153,Observed!$C$2:$C$485,$C153),"")</f>
        <v>0.20833333333333334</v>
      </c>
      <c r="AK153" s="25" t="str">
        <f>IF(ISNUMBER(AVERAGEIFS(Observed!AK$2:AK$485,Observed!$A$2:$A$485,$A153,Observed!$C$2:$C$485,$C153)),AVERAGEIFS(Observed!AK$2:AK$485,Observed!$A$2:$A$485,$A153,Observed!$C$2:$C$485,$C153),"")</f>
        <v/>
      </c>
      <c r="AL153" s="25">
        <f>IF(ISNUMBER(AVERAGEIFS(Observed!AL$2:AL$485,Observed!$A$2:$A$485,$A153,Observed!$C$2:$C$485,$C153)),AVERAGEIFS(Observed!AL$2:AL$485,Observed!$A$2:$A$485,$A153,Observed!$C$2:$C$485,$C153),"")</f>
        <v>0</v>
      </c>
      <c r="AM153" s="25">
        <f>IF(ISNUMBER(AVERAGEIFS(Observed!AM$2:AM$485,Observed!$A$2:$A$485,$A153,Observed!$C$2:$C$485,$C153)),AVERAGEIFS(Observed!AM$2:AM$485,Observed!$A$2:$A$485,$A153,Observed!$C$2:$C$485,$C153),"")</f>
        <v>0.54133333333333333</v>
      </c>
      <c r="AN153" s="25" t="str">
        <f>IF(ISNUMBER(AVERAGEIFS(Observed!AN$2:AN$485,Observed!$A$2:$A$485,$A153,Observed!$C$2:$C$485,$C153)),AVERAGEIFS(Observed!AN$2:AN$485,Observed!$A$2:$A$485,$A153,Observed!$C$2:$C$485,$C153),"")</f>
        <v/>
      </c>
      <c r="AO153" s="25">
        <f>IF(ISNUMBER(AVERAGEIFS(Observed!AO$2:AO$485,Observed!$A$2:$A$485,$A153,Observed!$C$2:$C$485,$C153)),AVERAGEIFS(Observed!AO$2:AO$485,Observed!$A$2:$A$485,$A153,Observed!$C$2:$C$485,$C153),"")</f>
        <v>0.20133333333333334</v>
      </c>
      <c r="AP153" s="25">
        <f>IF(ISNUMBER(AVERAGEIFS(Observed!AP$2:AP$485,Observed!$A$2:$A$485,$A153,Observed!$C$2:$C$485,$C153)),AVERAGEIFS(Observed!AP$2:AP$485,Observed!$A$2:$A$485,$A153,Observed!$C$2:$C$485,$C153),"")</f>
        <v>4.9333333333333333E-2</v>
      </c>
      <c r="AQ153" s="24" t="str">
        <f>IF(ISNUMBER(AVERAGEIFS(Observed!AQ$2:AQ$485,Observed!$A$2:$A$485,$A153,Observed!$C$2:$C$485,$C153)),AVERAGEIFS(Observed!AQ$2:AQ$485,Observed!$A$2:$A$485,$A153,Observed!$C$2:$C$485,$C153),"")</f>
        <v/>
      </c>
      <c r="AR153" s="25" t="str">
        <f>IF(ISNUMBER(AVERAGEIFS(Observed!AR$2:AR$485,Observed!$A$2:$A$485,$A153,Observed!$C$2:$C$485,$C153)),AVERAGEIFS(Observed!AR$2:AR$485,Observed!$A$2:$A$485,$A153,Observed!$C$2:$C$485,$C153),"")</f>
        <v/>
      </c>
      <c r="AS153" s="24" t="str">
        <f>IF(ISNUMBER(AVERAGEIFS(Observed!AS$2:AS$485,Observed!$A$2:$A$485,$A153,Observed!$C$2:$C$485,$C153)),AVERAGEIFS(Observed!AS$2:AS$485,Observed!$A$2:$A$485,$A153,Observed!$C$2:$C$485,$C153),"")</f>
        <v/>
      </c>
      <c r="AT153" s="24" t="str">
        <f>IF(ISNUMBER(AVERAGEIFS(Observed!AT$2:AT$485,Observed!$A$2:$A$485,$A153,Observed!$C$2:$C$485,$C153)),AVERAGEIFS(Observed!AT$2:AT$485,Observed!$A$2:$A$485,$A153,Observed!$C$2:$C$485,$C153),"")</f>
        <v/>
      </c>
      <c r="AU153" s="2">
        <f>COUNTIFS(Observed!$A$2:$A$485,$A153,Observed!$C$2:$C$485,$C153)</f>
        <v>3</v>
      </c>
      <c r="AV153" s="2">
        <f>COUNT(M153:AT153)</f>
        <v>8</v>
      </c>
    </row>
    <row r="154" spans="1:48" x14ac:dyDescent="0.25">
      <c r="A154" s="4" t="s">
        <v>120</v>
      </c>
      <c r="B154" t="s">
        <v>90</v>
      </c>
      <c r="C154" s="3">
        <v>41781</v>
      </c>
      <c r="D154">
        <v>1</v>
      </c>
      <c r="F154" t="s">
        <v>94</v>
      </c>
      <c r="G154" t="s">
        <v>97</v>
      </c>
      <c r="H154" s="2">
        <v>2014</v>
      </c>
      <c r="I154" s="2" t="s">
        <v>91</v>
      </c>
      <c r="J154">
        <v>1</v>
      </c>
      <c r="K154" s="2" t="s">
        <v>21</v>
      </c>
      <c r="L154" s="23">
        <f>IF(ISNUMBER(AVERAGEIFS(Observed!L$2:L$485,Observed!$A$2:$A$485,$A154,Observed!$C$2:$C$485,$C154)),AVERAGEIFS(Observed!L$2:L$485,Observed!$A$2:$A$485,$A154,Observed!$C$2:$C$485,$C154),"")</f>
        <v>6010.2621859810861</v>
      </c>
      <c r="M154" s="24" t="str">
        <f>IF(ISNUMBER(AVERAGEIFS(Observed!M$2:M$485,Observed!$A$2:$A$485,$A154,Observed!$C$2:$C$485,$C154)),AVERAGEIFS(Observed!M$2:M$485,Observed!$A$2:$A$485,$A154,Observed!$C$2:$C$485,$C154),"")</f>
        <v/>
      </c>
      <c r="N154" s="24">
        <f>IF(ISNUMBER(AVERAGEIFS(Observed!N$2:N$485,Observed!$A$2:$A$485,$A154,Observed!$C$2:$C$485,$C154)),AVERAGEIFS(Observed!N$2:N$485,Observed!$A$2:$A$485,$A154,Observed!$C$2:$C$485,$C154),"")</f>
        <v>601.02333333333343</v>
      </c>
      <c r="O154" s="24">
        <f>IF(ISNUMBER(AVERAGEIFS(Observed!O$2:O$485,Observed!$A$2:$A$485,$A154,Observed!$C$2:$C$485,$C154)),AVERAGEIFS(Observed!O$2:O$485,Observed!$A$2:$A$485,$A154,Observed!$C$2:$C$485,$C154),"")</f>
        <v>601.02333333333343</v>
      </c>
      <c r="P154" s="24">
        <f>IF(ISNUMBER(AVERAGEIFS(Observed!P$2:P$485,Observed!$A$2:$A$485,$A154,Observed!$C$2:$C$485,$C154)),AVERAGEIFS(Observed!P$2:P$485,Observed!$A$2:$A$485,$A154,Observed!$C$2:$C$485,$C154),"")</f>
        <v>601.02333333333343</v>
      </c>
      <c r="Q154" s="25" t="str">
        <f>IF(ISNUMBER(AVERAGEIFS(Observed!Q$2:Q$485,Observed!$A$2:$A$485,$A154,Observed!$C$2:$C$485,$C154)),AVERAGEIFS(Observed!Q$2:Q$485,Observed!$A$2:$A$485,$A154,Observed!$C$2:$C$485,$C154),"")</f>
        <v/>
      </c>
      <c r="R154" s="25" t="str">
        <f>IF(ISNUMBER(AVERAGEIFS(Observed!R$2:R$485,Observed!$A$2:$A$485,$A154,Observed!$C$2:$C$485,$C154)),AVERAGEIFS(Observed!R$2:R$485,Observed!$A$2:$A$485,$A154,Observed!$C$2:$C$485,$C154),"")</f>
        <v/>
      </c>
      <c r="S154" s="25" t="str">
        <f>IF(ISNUMBER(AVERAGEIFS(Observed!S$2:S$485,Observed!$A$2:$A$485,$A154,Observed!$C$2:$C$485,$C154)),AVERAGEIFS(Observed!S$2:S$485,Observed!$A$2:$A$485,$A154,Observed!$C$2:$C$485,$C154),"")</f>
        <v/>
      </c>
      <c r="T154" s="24" t="str">
        <f>IF(ISNUMBER(AVERAGEIFS(Observed!T$2:T$485,Observed!$A$2:$A$485,$A154,Observed!$C$2:$C$485,$C154)),AVERAGEIFS(Observed!T$2:T$485,Observed!$A$2:$A$485,$A154,Observed!$C$2:$C$485,$C154),"")</f>
        <v/>
      </c>
      <c r="U154" s="26" t="str">
        <f>IF(ISNUMBER(AVERAGEIFS(Observed!U$2:U$485,Observed!$A$2:$A$485,$A154,Observed!$C$2:$C$485,$C154)),AVERAGEIFS(Observed!U$2:U$485,Observed!$A$2:$A$485,$A154,Observed!$C$2:$C$485,$C154),"")</f>
        <v/>
      </c>
      <c r="V154" s="26" t="str">
        <f>IF(ISNUMBER(AVERAGEIFS(Observed!V$2:V$485,Observed!$A$2:$A$485,$A154,Observed!$C$2:$C$485,$C154)),AVERAGEIFS(Observed!V$2:V$485,Observed!$A$2:$A$485,$A154,Observed!$C$2:$C$485,$C154),"")</f>
        <v/>
      </c>
      <c r="W154" s="24" t="str">
        <f>IF(ISNUMBER(AVERAGEIFS(Observed!W$2:W$485,Observed!$A$2:$A$485,$A154,Observed!$C$2:$C$485,$C154)),AVERAGEIFS(Observed!W$2:W$485,Observed!$A$2:$A$485,$A154,Observed!$C$2:$C$485,$C154),"")</f>
        <v/>
      </c>
      <c r="X154" s="24" t="str">
        <f>IF(ISNUMBER(AVERAGEIFS(Observed!X$2:X$485,Observed!$A$2:$A$485,$A154,Observed!$C$2:$C$485,$C154)),AVERAGEIFS(Observed!X$2:X$485,Observed!$A$2:$A$485,$A154,Observed!$C$2:$C$485,$C154),"")</f>
        <v/>
      </c>
      <c r="Y154" s="24" t="str">
        <f>IF(ISNUMBER(AVERAGEIFS(Observed!Y$2:Y$485,Observed!$A$2:$A$485,$A154,Observed!$C$2:$C$485,$C154)),AVERAGEIFS(Observed!Y$2:Y$485,Observed!$A$2:$A$485,$A154,Observed!$C$2:$C$485,$C154),"")</f>
        <v/>
      </c>
      <c r="Z154" s="24" t="str">
        <f>IF(ISNUMBER(AVERAGEIFS(Observed!Z$2:Z$485,Observed!$A$2:$A$485,$A154,Observed!$C$2:$C$485,$C154)),AVERAGEIFS(Observed!Z$2:Z$485,Observed!$A$2:$A$485,$A154,Observed!$C$2:$C$485,$C154),"")</f>
        <v/>
      </c>
      <c r="AA154" s="24" t="str">
        <f>IF(ISNUMBER(AVERAGEIFS(Observed!AA$2:AA$485,Observed!$A$2:$A$485,$A154,Observed!$C$2:$C$485,$C154)),AVERAGEIFS(Observed!AA$2:AA$485,Observed!$A$2:$A$485,$A154,Observed!$C$2:$C$485,$C154),"")</f>
        <v/>
      </c>
      <c r="AB154" s="24" t="str">
        <f>IF(ISNUMBER(AVERAGEIFS(Observed!AB$2:AB$485,Observed!$A$2:$A$485,$A154,Observed!$C$2:$C$485,$C154)),AVERAGEIFS(Observed!AB$2:AB$485,Observed!$A$2:$A$485,$A154,Observed!$C$2:$C$485,$C154),"")</f>
        <v/>
      </c>
      <c r="AC154" s="24" t="str">
        <f>IF(ISNUMBER(AVERAGEIFS(Observed!AC$2:AC$485,Observed!$A$2:$A$485,$A154,Observed!$C$2:$C$485,$C154)),AVERAGEIFS(Observed!AC$2:AC$485,Observed!$A$2:$A$485,$A154,Observed!$C$2:$C$485,$C154),"")</f>
        <v/>
      </c>
      <c r="AD154" s="24" t="str">
        <f>IF(ISNUMBER(AVERAGEIFS(Observed!AD$2:AD$485,Observed!$A$2:$A$485,$A154,Observed!$C$2:$C$485,$C154)),AVERAGEIFS(Observed!AD$2:AD$485,Observed!$A$2:$A$485,$A154,Observed!$C$2:$C$485,$C154),"")</f>
        <v/>
      </c>
      <c r="AE154" s="24" t="str">
        <f>IF(ISNUMBER(AVERAGEIFS(Observed!AE$2:AE$485,Observed!$A$2:$A$485,$A154,Observed!$C$2:$C$485,$C154)),AVERAGEIFS(Observed!AE$2:AE$485,Observed!$A$2:$A$485,$A154,Observed!$C$2:$C$485,$C154),"")</f>
        <v/>
      </c>
      <c r="AF154" s="25" t="str">
        <f>IF(ISNUMBER(AVERAGEIFS(Observed!AF$2:AF$485,Observed!$A$2:$A$485,$A154,Observed!$C$2:$C$485,$C154)),AVERAGEIFS(Observed!AF$2:AF$485,Observed!$A$2:$A$485,$A154,Observed!$C$2:$C$485,$C154),"")</f>
        <v/>
      </c>
      <c r="AG154" s="25" t="str">
        <f>IF(ISNUMBER(AVERAGEIFS(Observed!AG$2:AG$485,Observed!$A$2:$A$485,$A154,Observed!$C$2:$C$485,$C154)),AVERAGEIFS(Observed!AG$2:AG$485,Observed!$A$2:$A$485,$A154,Observed!$C$2:$C$485,$C154),"")</f>
        <v/>
      </c>
      <c r="AH154" s="25" t="str">
        <f>IF(ISNUMBER(AVERAGEIFS(Observed!AH$2:AH$485,Observed!$A$2:$A$485,$A154,Observed!$C$2:$C$485,$C154)),AVERAGEIFS(Observed!AH$2:AH$485,Observed!$A$2:$A$485,$A154,Observed!$C$2:$C$485,$C154),"")</f>
        <v/>
      </c>
      <c r="AI154" s="24" t="str">
        <f>IF(ISNUMBER(AVERAGEIFS(Observed!AI$2:AI$485,Observed!$A$2:$A$485,$A154,Observed!$C$2:$C$485,$C154)),AVERAGEIFS(Observed!AI$2:AI$485,Observed!$A$2:$A$485,$A154,Observed!$C$2:$C$485,$C154),"")</f>
        <v/>
      </c>
      <c r="AJ154" s="25">
        <f>IF(ISNUMBER(AVERAGEIFS(Observed!AJ$2:AJ$485,Observed!$A$2:$A$485,$A154,Observed!$C$2:$C$485,$C154)),AVERAGEIFS(Observed!AJ$2:AJ$485,Observed!$A$2:$A$485,$A154,Observed!$C$2:$C$485,$C154),"")</f>
        <v>0.30399999999999999</v>
      </c>
      <c r="AK154" s="25" t="str">
        <f>IF(ISNUMBER(AVERAGEIFS(Observed!AK$2:AK$485,Observed!$A$2:$A$485,$A154,Observed!$C$2:$C$485,$C154)),AVERAGEIFS(Observed!AK$2:AK$485,Observed!$A$2:$A$485,$A154,Observed!$C$2:$C$485,$C154),"")</f>
        <v/>
      </c>
      <c r="AL154" s="25">
        <f>IF(ISNUMBER(AVERAGEIFS(Observed!AL$2:AL$485,Observed!$A$2:$A$485,$A154,Observed!$C$2:$C$485,$C154)),AVERAGEIFS(Observed!AL$2:AL$485,Observed!$A$2:$A$485,$A154,Observed!$C$2:$C$485,$C154),"")</f>
        <v>0</v>
      </c>
      <c r="AM154" s="25">
        <f>IF(ISNUMBER(AVERAGEIFS(Observed!AM$2:AM$485,Observed!$A$2:$A$485,$A154,Observed!$C$2:$C$485,$C154)),AVERAGEIFS(Observed!AM$2:AM$485,Observed!$A$2:$A$485,$A154,Observed!$C$2:$C$485,$C154),"")</f>
        <v>0.33600000000000002</v>
      </c>
      <c r="AN154" s="25" t="str">
        <f>IF(ISNUMBER(AVERAGEIFS(Observed!AN$2:AN$485,Observed!$A$2:$A$485,$A154,Observed!$C$2:$C$485,$C154)),AVERAGEIFS(Observed!AN$2:AN$485,Observed!$A$2:$A$485,$A154,Observed!$C$2:$C$485,$C154),"")</f>
        <v/>
      </c>
      <c r="AO154" s="25">
        <f>IF(ISNUMBER(AVERAGEIFS(Observed!AO$2:AO$485,Observed!$A$2:$A$485,$A154,Observed!$C$2:$C$485,$C154)),AVERAGEIFS(Observed!AO$2:AO$485,Observed!$A$2:$A$485,$A154,Observed!$C$2:$C$485,$C154),"")</f>
        <v>0.35166666666666674</v>
      </c>
      <c r="AP154" s="25">
        <f>IF(ISNUMBER(AVERAGEIFS(Observed!AP$2:AP$485,Observed!$A$2:$A$485,$A154,Observed!$C$2:$C$485,$C154)),AVERAGEIFS(Observed!AP$2:AP$485,Observed!$A$2:$A$485,$A154,Observed!$C$2:$C$485,$C154),"")</f>
        <v>8.6666666666666663E-3</v>
      </c>
      <c r="AQ154" s="24" t="str">
        <f>IF(ISNUMBER(AVERAGEIFS(Observed!AQ$2:AQ$485,Observed!$A$2:$A$485,$A154,Observed!$C$2:$C$485,$C154)),AVERAGEIFS(Observed!AQ$2:AQ$485,Observed!$A$2:$A$485,$A154,Observed!$C$2:$C$485,$C154),"")</f>
        <v/>
      </c>
      <c r="AR154" s="25" t="str">
        <f>IF(ISNUMBER(AVERAGEIFS(Observed!AR$2:AR$485,Observed!$A$2:$A$485,$A154,Observed!$C$2:$C$485,$C154)),AVERAGEIFS(Observed!AR$2:AR$485,Observed!$A$2:$A$485,$A154,Observed!$C$2:$C$485,$C154),"")</f>
        <v/>
      </c>
      <c r="AS154" s="24" t="str">
        <f>IF(ISNUMBER(AVERAGEIFS(Observed!AS$2:AS$485,Observed!$A$2:$A$485,$A154,Observed!$C$2:$C$485,$C154)),AVERAGEIFS(Observed!AS$2:AS$485,Observed!$A$2:$A$485,$A154,Observed!$C$2:$C$485,$C154),"")</f>
        <v/>
      </c>
      <c r="AT154" s="24" t="str">
        <f>IF(ISNUMBER(AVERAGEIFS(Observed!AT$2:AT$485,Observed!$A$2:$A$485,$A154,Observed!$C$2:$C$485,$C154)),AVERAGEIFS(Observed!AT$2:AT$485,Observed!$A$2:$A$485,$A154,Observed!$C$2:$C$485,$C154),"")</f>
        <v/>
      </c>
      <c r="AU154" s="2">
        <f>COUNTIFS(Observed!$A$2:$A$485,$A154,Observed!$C$2:$C$485,$C154)</f>
        <v>3</v>
      </c>
      <c r="AV154" s="2">
        <f>COUNT(M154:AT154)</f>
        <v>8</v>
      </c>
    </row>
    <row r="155" spans="1:48" x14ac:dyDescent="0.25">
      <c r="A155" s="4" t="s">
        <v>120</v>
      </c>
      <c r="B155" t="s">
        <v>90</v>
      </c>
      <c r="C155" s="3">
        <v>41822</v>
      </c>
      <c r="D155">
        <v>1</v>
      </c>
      <c r="F155" t="s">
        <v>94</v>
      </c>
      <c r="G155" t="s">
        <v>97</v>
      </c>
      <c r="H155" s="2">
        <v>2014</v>
      </c>
      <c r="I155" s="2" t="s">
        <v>91</v>
      </c>
      <c r="J155">
        <v>1</v>
      </c>
      <c r="K155" s="2" t="s">
        <v>21</v>
      </c>
      <c r="L155" s="23">
        <f>IF(ISNUMBER(AVERAGEIFS(Observed!L$2:L$485,Observed!$A$2:$A$485,$A155,Observed!$C$2:$C$485,$C155)),AVERAGEIFS(Observed!L$2:L$485,Observed!$A$2:$A$485,$A155,Observed!$C$2:$C$485,$C155),"")</f>
        <v>4814.2260518077264</v>
      </c>
      <c r="M155" s="24" t="str">
        <f>IF(ISNUMBER(AVERAGEIFS(Observed!M$2:M$485,Observed!$A$2:$A$485,$A155,Observed!$C$2:$C$485,$C155)),AVERAGEIFS(Observed!M$2:M$485,Observed!$A$2:$A$485,$A155,Observed!$C$2:$C$485,$C155),"")</f>
        <v/>
      </c>
      <c r="N155" s="24">
        <f>IF(ISNUMBER(AVERAGEIFS(Observed!N$2:N$485,Observed!$A$2:$A$485,$A155,Observed!$C$2:$C$485,$C155)),AVERAGEIFS(Observed!N$2:N$485,Observed!$A$2:$A$485,$A155,Observed!$C$2:$C$485,$C155),"")</f>
        <v>481.42333333333335</v>
      </c>
      <c r="O155" s="24">
        <f>IF(ISNUMBER(AVERAGEIFS(Observed!O$2:O$485,Observed!$A$2:$A$485,$A155,Observed!$C$2:$C$485,$C155)),AVERAGEIFS(Observed!O$2:O$485,Observed!$A$2:$A$485,$A155,Observed!$C$2:$C$485,$C155),"")</f>
        <v>481.42333333333335</v>
      </c>
      <c r="P155" s="24">
        <f>IF(ISNUMBER(AVERAGEIFS(Observed!P$2:P$485,Observed!$A$2:$A$485,$A155,Observed!$C$2:$C$485,$C155)),AVERAGEIFS(Observed!P$2:P$485,Observed!$A$2:$A$485,$A155,Observed!$C$2:$C$485,$C155),"")</f>
        <v>1082.4466666666667</v>
      </c>
      <c r="Q155" s="25" t="str">
        <f>IF(ISNUMBER(AVERAGEIFS(Observed!Q$2:Q$485,Observed!$A$2:$A$485,$A155,Observed!$C$2:$C$485,$C155)),AVERAGEIFS(Observed!Q$2:Q$485,Observed!$A$2:$A$485,$A155,Observed!$C$2:$C$485,$C155),"")</f>
        <v/>
      </c>
      <c r="R155" s="25" t="str">
        <f>IF(ISNUMBER(AVERAGEIFS(Observed!R$2:R$485,Observed!$A$2:$A$485,$A155,Observed!$C$2:$C$485,$C155)),AVERAGEIFS(Observed!R$2:R$485,Observed!$A$2:$A$485,$A155,Observed!$C$2:$C$485,$C155),"")</f>
        <v/>
      </c>
      <c r="S155" s="25" t="str">
        <f>IF(ISNUMBER(AVERAGEIFS(Observed!S$2:S$485,Observed!$A$2:$A$485,$A155,Observed!$C$2:$C$485,$C155)),AVERAGEIFS(Observed!S$2:S$485,Observed!$A$2:$A$485,$A155,Observed!$C$2:$C$485,$C155),"")</f>
        <v/>
      </c>
      <c r="T155" s="24" t="str">
        <f>IF(ISNUMBER(AVERAGEIFS(Observed!T$2:T$485,Observed!$A$2:$A$485,$A155,Observed!$C$2:$C$485,$C155)),AVERAGEIFS(Observed!T$2:T$485,Observed!$A$2:$A$485,$A155,Observed!$C$2:$C$485,$C155),"")</f>
        <v/>
      </c>
      <c r="U155" s="26" t="str">
        <f>IF(ISNUMBER(AVERAGEIFS(Observed!U$2:U$485,Observed!$A$2:$A$485,$A155,Observed!$C$2:$C$485,$C155)),AVERAGEIFS(Observed!U$2:U$485,Observed!$A$2:$A$485,$A155,Observed!$C$2:$C$485,$C155),"")</f>
        <v/>
      </c>
      <c r="V155" s="26" t="str">
        <f>IF(ISNUMBER(AVERAGEIFS(Observed!V$2:V$485,Observed!$A$2:$A$485,$A155,Observed!$C$2:$C$485,$C155)),AVERAGEIFS(Observed!V$2:V$485,Observed!$A$2:$A$485,$A155,Observed!$C$2:$C$485,$C155),"")</f>
        <v/>
      </c>
      <c r="W155" s="24" t="str">
        <f>IF(ISNUMBER(AVERAGEIFS(Observed!W$2:W$485,Observed!$A$2:$A$485,$A155,Observed!$C$2:$C$485,$C155)),AVERAGEIFS(Observed!W$2:W$485,Observed!$A$2:$A$485,$A155,Observed!$C$2:$C$485,$C155),"")</f>
        <v/>
      </c>
      <c r="X155" s="24" t="str">
        <f>IF(ISNUMBER(AVERAGEIFS(Observed!X$2:X$485,Observed!$A$2:$A$485,$A155,Observed!$C$2:$C$485,$C155)),AVERAGEIFS(Observed!X$2:X$485,Observed!$A$2:$A$485,$A155,Observed!$C$2:$C$485,$C155),"")</f>
        <v/>
      </c>
      <c r="Y155" s="24" t="str">
        <f>IF(ISNUMBER(AVERAGEIFS(Observed!Y$2:Y$485,Observed!$A$2:$A$485,$A155,Observed!$C$2:$C$485,$C155)),AVERAGEIFS(Observed!Y$2:Y$485,Observed!$A$2:$A$485,$A155,Observed!$C$2:$C$485,$C155),"")</f>
        <v/>
      </c>
      <c r="Z155" s="24" t="str">
        <f>IF(ISNUMBER(AVERAGEIFS(Observed!Z$2:Z$485,Observed!$A$2:$A$485,$A155,Observed!$C$2:$C$485,$C155)),AVERAGEIFS(Observed!Z$2:Z$485,Observed!$A$2:$A$485,$A155,Observed!$C$2:$C$485,$C155),"")</f>
        <v/>
      </c>
      <c r="AA155" s="24" t="str">
        <f>IF(ISNUMBER(AVERAGEIFS(Observed!AA$2:AA$485,Observed!$A$2:$A$485,$A155,Observed!$C$2:$C$485,$C155)),AVERAGEIFS(Observed!AA$2:AA$485,Observed!$A$2:$A$485,$A155,Observed!$C$2:$C$485,$C155),"")</f>
        <v/>
      </c>
      <c r="AB155" s="24" t="str">
        <f>IF(ISNUMBER(AVERAGEIFS(Observed!AB$2:AB$485,Observed!$A$2:$A$485,$A155,Observed!$C$2:$C$485,$C155)),AVERAGEIFS(Observed!AB$2:AB$485,Observed!$A$2:$A$485,$A155,Observed!$C$2:$C$485,$C155),"")</f>
        <v/>
      </c>
      <c r="AC155" s="24" t="str">
        <f>IF(ISNUMBER(AVERAGEIFS(Observed!AC$2:AC$485,Observed!$A$2:$A$485,$A155,Observed!$C$2:$C$485,$C155)),AVERAGEIFS(Observed!AC$2:AC$485,Observed!$A$2:$A$485,$A155,Observed!$C$2:$C$485,$C155),"")</f>
        <v/>
      </c>
      <c r="AD155" s="24" t="str">
        <f>IF(ISNUMBER(AVERAGEIFS(Observed!AD$2:AD$485,Observed!$A$2:$A$485,$A155,Observed!$C$2:$C$485,$C155)),AVERAGEIFS(Observed!AD$2:AD$485,Observed!$A$2:$A$485,$A155,Observed!$C$2:$C$485,$C155),"")</f>
        <v/>
      </c>
      <c r="AE155" s="24" t="str">
        <f>IF(ISNUMBER(AVERAGEIFS(Observed!AE$2:AE$485,Observed!$A$2:$A$485,$A155,Observed!$C$2:$C$485,$C155)),AVERAGEIFS(Observed!AE$2:AE$485,Observed!$A$2:$A$485,$A155,Observed!$C$2:$C$485,$C155),"")</f>
        <v/>
      </c>
      <c r="AF155" s="25" t="str">
        <f>IF(ISNUMBER(AVERAGEIFS(Observed!AF$2:AF$485,Observed!$A$2:$A$485,$A155,Observed!$C$2:$C$485,$C155)),AVERAGEIFS(Observed!AF$2:AF$485,Observed!$A$2:$A$485,$A155,Observed!$C$2:$C$485,$C155),"")</f>
        <v/>
      </c>
      <c r="AG155" s="25" t="str">
        <f>IF(ISNUMBER(AVERAGEIFS(Observed!AG$2:AG$485,Observed!$A$2:$A$485,$A155,Observed!$C$2:$C$485,$C155)),AVERAGEIFS(Observed!AG$2:AG$485,Observed!$A$2:$A$485,$A155,Observed!$C$2:$C$485,$C155),"")</f>
        <v/>
      </c>
      <c r="AH155" s="25" t="str">
        <f>IF(ISNUMBER(AVERAGEIFS(Observed!AH$2:AH$485,Observed!$A$2:$A$485,$A155,Observed!$C$2:$C$485,$C155)),AVERAGEIFS(Observed!AH$2:AH$485,Observed!$A$2:$A$485,$A155,Observed!$C$2:$C$485,$C155),"")</f>
        <v/>
      </c>
      <c r="AI155" s="24" t="str">
        <f>IF(ISNUMBER(AVERAGEIFS(Observed!AI$2:AI$485,Observed!$A$2:$A$485,$A155,Observed!$C$2:$C$485,$C155)),AVERAGEIFS(Observed!AI$2:AI$485,Observed!$A$2:$A$485,$A155,Observed!$C$2:$C$485,$C155),"")</f>
        <v/>
      </c>
      <c r="AJ155" s="25">
        <f>IF(ISNUMBER(AVERAGEIFS(Observed!AJ$2:AJ$485,Observed!$A$2:$A$485,$A155,Observed!$C$2:$C$485,$C155)),AVERAGEIFS(Observed!AJ$2:AJ$485,Observed!$A$2:$A$485,$A155,Observed!$C$2:$C$485,$C155),"")</f>
        <v>0.14299999999999999</v>
      </c>
      <c r="AK155" s="25" t="str">
        <f>IF(ISNUMBER(AVERAGEIFS(Observed!AK$2:AK$485,Observed!$A$2:$A$485,$A155,Observed!$C$2:$C$485,$C155)),AVERAGEIFS(Observed!AK$2:AK$485,Observed!$A$2:$A$485,$A155,Observed!$C$2:$C$485,$C155),"")</f>
        <v/>
      </c>
      <c r="AL155" s="25">
        <f>IF(ISNUMBER(AVERAGEIFS(Observed!AL$2:AL$485,Observed!$A$2:$A$485,$A155,Observed!$C$2:$C$485,$C155)),AVERAGEIFS(Observed!AL$2:AL$485,Observed!$A$2:$A$485,$A155,Observed!$C$2:$C$485,$C155),"")</f>
        <v>0</v>
      </c>
      <c r="AM155" s="25">
        <f>IF(ISNUMBER(AVERAGEIFS(Observed!AM$2:AM$485,Observed!$A$2:$A$485,$A155,Observed!$C$2:$C$485,$C155)),AVERAGEIFS(Observed!AM$2:AM$485,Observed!$A$2:$A$485,$A155,Observed!$C$2:$C$485,$C155),"")</f>
        <v>0.54266666666666674</v>
      </c>
      <c r="AN155" s="25" t="str">
        <f>IF(ISNUMBER(AVERAGEIFS(Observed!AN$2:AN$485,Observed!$A$2:$A$485,$A155,Observed!$C$2:$C$485,$C155)),AVERAGEIFS(Observed!AN$2:AN$485,Observed!$A$2:$A$485,$A155,Observed!$C$2:$C$485,$C155),"")</f>
        <v/>
      </c>
      <c r="AO155" s="25">
        <f>IF(ISNUMBER(AVERAGEIFS(Observed!AO$2:AO$485,Observed!$A$2:$A$485,$A155,Observed!$C$2:$C$485,$C155)),AVERAGEIFS(Observed!AO$2:AO$485,Observed!$A$2:$A$485,$A155,Observed!$C$2:$C$485,$C155),"")</f>
        <v>0.29399999999999998</v>
      </c>
      <c r="AP155" s="25">
        <f>IF(ISNUMBER(AVERAGEIFS(Observed!AP$2:AP$485,Observed!$A$2:$A$485,$A155,Observed!$C$2:$C$485,$C155)),AVERAGEIFS(Observed!AP$2:AP$485,Observed!$A$2:$A$485,$A155,Observed!$C$2:$C$485,$C155),"")</f>
        <v>2.0666666666666667E-2</v>
      </c>
      <c r="AQ155" s="24" t="str">
        <f>IF(ISNUMBER(AVERAGEIFS(Observed!AQ$2:AQ$485,Observed!$A$2:$A$485,$A155,Observed!$C$2:$C$485,$C155)),AVERAGEIFS(Observed!AQ$2:AQ$485,Observed!$A$2:$A$485,$A155,Observed!$C$2:$C$485,$C155),"")</f>
        <v/>
      </c>
      <c r="AR155" s="25" t="str">
        <f>IF(ISNUMBER(AVERAGEIFS(Observed!AR$2:AR$485,Observed!$A$2:$A$485,$A155,Observed!$C$2:$C$485,$C155)),AVERAGEIFS(Observed!AR$2:AR$485,Observed!$A$2:$A$485,$A155,Observed!$C$2:$C$485,$C155),"")</f>
        <v/>
      </c>
      <c r="AS155" s="24" t="str">
        <f>IF(ISNUMBER(AVERAGEIFS(Observed!AS$2:AS$485,Observed!$A$2:$A$485,$A155,Observed!$C$2:$C$485,$C155)),AVERAGEIFS(Observed!AS$2:AS$485,Observed!$A$2:$A$485,$A155,Observed!$C$2:$C$485,$C155),"")</f>
        <v/>
      </c>
      <c r="AT155" s="24" t="str">
        <f>IF(ISNUMBER(AVERAGEIFS(Observed!AT$2:AT$485,Observed!$A$2:$A$485,$A155,Observed!$C$2:$C$485,$C155)),AVERAGEIFS(Observed!AT$2:AT$485,Observed!$A$2:$A$485,$A155,Observed!$C$2:$C$485,$C155),"")</f>
        <v/>
      </c>
      <c r="AU155" s="2">
        <f>COUNTIFS(Observed!$A$2:$A$485,$A155,Observed!$C$2:$C$485,$C155)</f>
        <v>3</v>
      </c>
      <c r="AV155" s="2">
        <f>COUNT(M155:AT155)</f>
        <v>8</v>
      </c>
    </row>
    <row r="156" spans="1:48" x14ac:dyDescent="0.25">
      <c r="A156" s="4" t="s">
        <v>120</v>
      </c>
      <c r="B156" t="s">
        <v>90</v>
      </c>
      <c r="C156" s="3">
        <v>41871</v>
      </c>
      <c r="D156">
        <v>1</v>
      </c>
      <c r="F156" t="s">
        <v>94</v>
      </c>
      <c r="G156" t="s">
        <v>97</v>
      </c>
      <c r="H156" s="2">
        <v>2014</v>
      </c>
      <c r="I156" s="2" t="s">
        <v>91</v>
      </c>
      <c r="J156">
        <v>1</v>
      </c>
      <c r="K156" s="2" t="s">
        <v>21</v>
      </c>
      <c r="L156" s="23">
        <f>IF(ISNUMBER(AVERAGEIFS(Observed!L$2:L$485,Observed!$A$2:$A$485,$A156,Observed!$C$2:$C$485,$C156)),AVERAGEIFS(Observed!L$2:L$485,Observed!$A$2:$A$485,$A156,Observed!$C$2:$C$485,$C156),"")</f>
        <v>4808.429552928762</v>
      </c>
      <c r="M156" s="24" t="str">
        <f>IF(ISNUMBER(AVERAGEIFS(Observed!M$2:M$485,Observed!$A$2:$A$485,$A156,Observed!$C$2:$C$485,$C156)),AVERAGEIFS(Observed!M$2:M$485,Observed!$A$2:$A$485,$A156,Observed!$C$2:$C$485,$C156),"")</f>
        <v/>
      </c>
      <c r="N156" s="24">
        <f>IF(ISNUMBER(AVERAGEIFS(Observed!N$2:N$485,Observed!$A$2:$A$485,$A156,Observed!$C$2:$C$485,$C156)),AVERAGEIFS(Observed!N$2:N$485,Observed!$A$2:$A$485,$A156,Observed!$C$2:$C$485,$C156),"")</f>
        <v>480.84</v>
      </c>
      <c r="O156" s="24">
        <f>IF(ISNUMBER(AVERAGEIFS(Observed!O$2:O$485,Observed!$A$2:$A$485,$A156,Observed!$C$2:$C$485,$C156)),AVERAGEIFS(Observed!O$2:O$485,Observed!$A$2:$A$485,$A156,Observed!$C$2:$C$485,$C156),"")</f>
        <v>480.84</v>
      </c>
      <c r="P156" s="24">
        <f>IF(ISNUMBER(AVERAGEIFS(Observed!P$2:P$485,Observed!$A$2:$A$485,$A156,Observed!$C$2:$C$485,$C156)),AVERAGEIFS(Observed!P$2:P$485,Observed!$A$2:$A$485,$A156,Observed!$C$2:$C$485,$C156),"")</f>
        <v>1563.2866666666666</v>
      </c>
      <c r="Q156" s="25" t="str">
        <f>IF(ISNUMBER(AVERAGEIFS(Observed!Q$2:Q$485,Observed!$A$2:$A$485,$A156,Observed!$C$2:$C$485,$C156)),AVERAGEIFS(Observed!Q$2:Q$485,Observed!$A$2:$A$485,$A156,Observed!$C$2:$C$485,$C156),"")</f>
        <v/>
      </c>
      <c r="R156" s="25" t="str">
        <f>IF(ISNUMBER(AVERAGEIFS(Observed!R$2:R$485,Observed!$A$2:$A$485,$A156,Observed!$C$2:$C$485,$C156)),AVERAGEIFS(Observed!R$2:R$485,Observed!$A$2:$A$485,$A156,Observed!$C$2:$C$485,$C156),"")</f>
        <v/>
      </c>
      <c r="S156" s="25" t="str">
        <f>IF(ISNUMBER(AVERAGEIFS(Observed!S$2:S$485,Observed!$A$2:$A$485,$A156,Observed!$C$2:$C$485,$C156)),AVERAGEIFS(Observed!S$2:S$485,Observed!$A$2:$A$485,$A156,Observed!$C$2:$C$485,$C156),"")</f>
        <v/>
      </c>
      <c r="T156" s="24" t="str">
        <f>IF(ISNUMBER(AVERAGEIFS(Observed!T$2:T$485,Observed!$A$2:$A$485,$A156,Observed!$C$2:$C$485,$C156)),AVERAGEIFS(Observed!T$2:T$485,Observed!$A$2:$A$485,$A156,Observed!$C$2:$C$485,$C156),"")</f>
        <v/>
      </c>
      <c r="U156" s="26" t="str">
        <f>IF(ISNUMBER(AVERAGEIFS(Observed!U$2:U$485,Observed!$A$2:$A$485,$A156,Observed!$C$2:$C$485,$C156)),AVERAGEIFS(Observed!U$2:U$485,Observed!$A$2:$A$485,$A156,Observed!$C$2:$C$485,$C156),"")</f>
        <v/>
      </c>
      <c r="V156" s="26" t="str">
        <f>IF(ISNUMBER(AVERAGEIFS(Observed!V$2:V$485,Observed!$A$2:$A$485,$A156,Observed!$C$2:$C$485,$C156)),AVERAGEIFS(Observed!V$2:V$485,Observed!$A$2:$A$485,$A156,Observed!$C$2:$C$485,$C156),"")</f>
        <v/>
      </c>
      <c r="W156" s="24" t="str">
        <f>IF(ISNUMBER(AVERAGEIFS(Observed!W$2:W$485,Observed!$A$2:$A$485,$A156,Observed!$C$2:$C$485,$C156)),AVERAGEIFS(Observed!W$2:W$485,Observed!$A$2:$A$485,$A156,Observed!$C$2:$C$485,$C156),"")</f>
        <v/>
      </c>
      <c r="X156" s="24" t="str">
        <f>IF(ISNUMBER(AVERAGEIFS(Observed!X$2:X$485,Observed!$A$2:$A$485,$A156,Observed!$C$2:$C$485,$C156)),AVERAGEIFS(Observed!X$2:X$485,Observed!$A$2:$A$485,$A156,Observed!$C$2:$C$485,$C156),"")</f>
        <v/>
      </c>
      <c r="Y156" s="24" t="str">
        <f>IF(ISNUMBER(AVERAGEIFS(Observed!Y$2:Y$485,Observed!$A$2:$A$485,$A156,Observed!$C$2:$C$485,$C156)),AVERAGEIFS(Observed!Y$2:Y$485,Observed!$A$2:$A$485,$A156,Observed!$C$2:$C$485,$C156),"")</f>
        <v/>
      </c>
      <c r="Z156" s="24" t="str">
        <f>IF(ISNUMBER(AVERAGEIFS(Observed!Z$2:Z$485,Observed!$A$2:$A$485,$A156,Observed!$C$2:$C$485,$C156)),AVERAGEIFS(Observed!Z$2:Z$485,Observed!$A$2:$A$485,$A156,Observed!$C$2:$C$485,$C156),"")</f>
        <v/>
      </c>
      <c r="AA156" s="24" t="str">
        <f>IF(ISNUMBER(AVERAGEIFS(Observed!AA$2:AA$485,Observed!$A$2:$A$485,$A156,Observed!$C$2:$C$485,$C156)),AVERAGEIFS(Observed!AA$2:AA$485,Observed!$A$2:$A$485,$A156,Observed!$C$2:$C$485,$C156),"")</f>
        <v/>
      </c>
      <c r="AB156" s="24" t="str">
        <f>IF(ISNUMBER(AVERAGEIFS(Observed!AB$2:AB$485,Observed!$A$2:$A$485,$A156,Observed!$C$2:$C$485,$C156)),AVERAGEIFS(Observed!AB$2:AB$485,Observed!$A$2:$A$485,$A156,Observed!$C$2:$C$485,$C156),"")</f>
        <v/>
      </c>
      <c r="AC156" s="24" t="str">
        <f>IF(ISNUMBER(AVERAGEIFS(Observed!AC$2:AC$485,Observed!$A$2:$A$485,$A156,Observed!$C$2:$C$485,$C156)),AVERAGEIFS(Observed!AC$2:AC$485,Observed!$A$2:$A$485,$A156,Observed!$C$2:$C$485,$C156),"")</f>
        <v/>
      </c>
      <c r="AD156" s="24" t="str">
        <f>IF(ISNUMBER(AVERAGEIFS(Observed!AD$2:AD$485,Observed!$A$2:$A$485,$A156,Observed!$C$2:$C$485,$C156)),AVERAGEIFS(Observed!AD$2:AD$485,Observed!$A$2:$A$485,$A156,Observed!$C$2:$C$485,$C156),"")</f>
        <v/>
      </c>
      <c r="AE156" s="24" t="str">
        <f>IF(ISNUMBER(AVERAGEIFS(Observed!AE$2:AE$485,Observed!$A$2:$A$485,$A156,Observed!$C$2:$C$485,$C156)),AVERAGEIFS(Observed!AE$2:AE$485,Observed!$A$2:$A$485,$A156,Observed!$C$2:$C$485,$C156),"")</f>
        <v/>
      </c>
      <c r="AF156" s="25" t="str">
        <f>IF(ISNUMBER(AVERAGEIFS(Observed!AF$2:AF$485,Observed!$A$2:$A$485,$A156,Observed!$C$2:$C$485,$C156)),AVERAGEIFS(Observed!AF$2:AF$485,Observed!$A$2:$A$485,$A156,Observed!$C$2:$C$485,$C156),"")</f>
        <v/>
      </c>
      <c r="AG156" s="25" t="str">
        <f>IF(ISNUMBER(AVERAGEIFS(Observed!AG$2:AG$485,Observed!$A$2:$A$485,$A156,Observed!$C$2:$C$485,$C156)),AVERAGEIFS(Observed!AG$2:AG$485,Observed!$A$2:$A$485,$A156,Observed!$C$2:$C$485,$C156),"")</f>
        <v/>
      </c>
      <c r="AH156" s="25" t="str">
        <f>IF(ISNUMBER(AVERAGEIFS(Observed!AH$2:AH$485,Observed!$A$2:$A$485,$A156,Observed!$C$2:$C$485,$C156)),AVERAGEIFS(Observed!AH$2:AH$485,Observed!$A$2:$A$485,$A156,Observed!$C$2:$C$485,$C156),"")</f>
        <v/>
      </c>
      <c r="AI156" s="24" t="str">
        <f>IF(ISNUMBER(AVERAGEIFS(Observed!AI$2:AI$485,Observed!$A$2:$A$485,$A156,Observed!$C$2:$C$485,$C156)),AVERAGEIFS(Observed!AI$2:AI$485,Observed!$A$2:$A$485,$A156,Observed!$C$2:$C$485,$C156),"")</f>
        <v/>
      </c>
      <c r="AJ156" s="25">
        <f>IF(ISNUMBER(AVERAGEIFS(Observed!AJ$2:AJ$485,Observed!$A$2:$A$485,$A156,Observed!$C$2:$C$485,$C156)),AVERAGEIFS(Observed!AJ$2:AJ$485,Observed!$A$2:$A$485,$A156,Observed!$C$2:$C$485,$C156),"")</f>
        <v>3.7666666666666675E-2</v>
      </c>
      <c r="AK156" s="25" t="str">
        <f>IF(ISNUMBER(AVERAGEIFS(Observed!AK$2:AK$485,Observed!$A$2:$A$485,$A156,Observed!$C$2:$C$485,$C156)),AVERAGEIFS(Observed!AK$2:AK$485,Observed!$A$2:$A$485,$A156,Observed!$C$2:$C$485,$C156),"")</f>
        <v/>
      </c>
      <c r="AL156" s="25">
        <f>IF(ISNUMBER(AVERAGEIFS(Observed!AL$2:AL$485,Observed!$A$2:$A$485,$A156,Observed!$C$2:$C$485,$C156)),AVERAGEIFS(Observed!AL$2:AL$485,Observed!$A$2:$A$485,$A156,Observed!$C$2:$C$485,$C156),"")</f>
        <v>0</v>
      </c>
      <c r="AM156" s="25">
        <f>IF(ISNUMBER(AVERAGEIFS(Observed!AM$2:AM$485,Observed!$A$2:$A$485,$A156,Observed!$C$2:$C$485,$C156)),AVERAGEIFS(Observed!AM$2:AM$485,Observed!$A$2:$A$485,$A156,Observed!$C$2:$C$485,$C156),"")</f>
        <v>0.28966666666666668</v>
      </c>
      <c r="AN156" s="25" t="str">
        <f>IF(ISNUMBER(AVERAGEIFS(Observed!AN$2:AN$485,Observed!$A$2:$A$485,$A156,Observed!$C$2:$C$485,$C156)),AVERAGEIFS(Observed!AN$2:AN$485,Observed!$A$2:$A$485,$A156,Observed!$C$2:$C$485,$C156),"")</f>
        <v/>
      </c>
      <c r="AO156" s="25">
        <f>IF(ISNUMBER(AVERAGEIFS(Observed!AO$2:AO$485,Observed!$A$2:$A$485,$A156,Observed!$C$2:$C$485,$C156)),AVERAGEIFS(Observed!AO$2:AO$485,Observed!$A$2:$A$485,$A156,Observed!$C$2:$C$485,$C156),"")</f>
        <v>0.65066666666666662</v>
      </c>
      <c r="AP156" s="25">
        <f>IF(ISNUMBER(AVERAGEIFS(Observed!AP$2:AP$485,Observed!$A$2:$A$485,$A156,Observed!$C$2:$C$485,$C156)),AVERAGEIFS(Observed!AP$2:AP$485,Observed!$A$2:$A$485,$A156,Observed!$C$2:$C$485,$C156),"")</f>
        <v>2.2000000000000002E-2</v>
      </c>
      <c r="AQ156" s="24" t="str">
        <f>IF(ISNUMBER(AVERAGEIFS(Observed!AQ$2:AQ$485,Observed!$A$2:$A$485,$A156,Observed!$C$2:$C$485,$C156)),AVERAGEIFS(Observed!AQ$2:AQ$485,Observed!$A$2:$A$485,$A156,Observed!$C$2:$C$485,$C156),"")</f>
        <v/>
      </c>
      <c r="AR156" s="25" t="str">
        <f>IF(ISNUMBER(AVERAGEIFS(Observed!AR$2:AR$485,Observed!$A$2:$A$485,$A156,Observed!$C$2:$C$485,$C156)),AVERAGEIFS(Observed!AR$2:AR$485,Observed!$A$2:$A$485,$A156,Observed!$C$2:$C$485,$C156),"")</f>
        <v/>
      </c>
      <c r="AS156" s="24" t="str">
        <f>IF(ISNUMBER(AVERAGEIFS(Observed!AS$2:AS$485,Observed!$A$2:$A$485,$A156,Observed!$C$2:$C$485,$C156)),AVERAGEIFS(Observed!AS$2:AS$485,Observed!$A$2:$A$485,$A156,Observed!$C$2:$C$485,$C156),"")</f>
        <v/>
      </c>
      <c r="AT156" s="24" t="str">
        <f>IF(ISNUMBER(AVERAGEIFS(Observed!AT$2:AT$485,Observed!$A$2:$A$485,$A156,Observed!$C$2:$C$485,$C156)),AVERAGEIFS(Observed!AT$2:AT$485,Observed!$A$2:$A$485,$A156,Observed!$C$2:$C$485,$C156),"")</f>
        <v/>
      </c>
      <c r="AU156" s="2">
        <f>COUNTIFS(Observed!$A$2:$A$485,$A156,Observed!$C$2:$C$485,$C156)</f>
        <v>3</v>
      </c>
      <c r="AV156" s="2">
        <f>COUNT(M156:AT156)</f>
        <v>8</v>
      </c>
    </row>
    <row r="157" spans="1:48" x14ac:dyDescent="0.25">
      <c r="A157" s="4" t="s">
        <v>120</v>
      </c>
      <c r="B157" t="s">
        <v>90</v>
      </c>
      <c r="C157" s="3">
        <v>41918</v>
      </c>
      <c r="D157">
        <v>1</v>
      </c>
      <c r="F157" t="s">
        <v>94</v>
      </c>
      <c r="G157" t="s">
        <v>97</v>
      </c>
      <c r="H157" s="2">
        <v>2014</v>
      </c>
      <c r="I157" s="2" t="s">
        <v>91</v>
      </c>
      <c r="J157">
        <v>1</v>
      </c>
      <c r="K157" s="2" t="s">
        <v>21</v>
      </c>
      <c r="L157" s="23">
        <f>IF(ISNUMBER(AVERAGEIFS(Observed!L$2:L$485,Observed!$A$2:$A$485,$A157,Observed!$C$2:$C$485,$C157)),AVERAGEIFS(Observed!L$2:L$485,Observed!$A$2:$A$485,$A157,Observed!$C$2:$C$485,$C157),"")</f>
        <v>2107.9204574914042</v>
      </c>
      <c r="M157" s="24" t="str">
        <f>IF(ISNUMBER(AVERAGEIFS(Observed!M$2:M$485,Observed!$A$2:$A$485,$A157,Observed!$C$2:$C$485,$C157)),AVERAGEIFS(Observed!M$2:M$485,Observed!$A$2:$A$485,$A157,Observed!$C$2:$C$485,$C157),"")</f>
        <v/>
      </c>
      <c r="N157" s="24">
        <f>IF(ISNUMBER(AVERAGEIFS(Observed!N$2:N$485,Observed!$A$2:$A$485,$A157,Observed!$C$2:$C$485,$C157)),AVERAGEIFS(Observed!N$2:N$485,Observed!$A$2:$A$485,$A157,Observed!$C$2:$C$485,$C157),"")</f>
        <v>210.79</v>
      </c>
      <c r="O157" s="24">
        <f>IF(ISNUMBER(AVERAGEIFS(Observed!O$2:O$485,Observed!$A$2:$A$485,$A157,Observed!$C$2:$C$485,$C157)),AVERAGEIFS(Observed!O$2:O$485,Observed!$A$2:$A$485,$A157,Observed!$C$2:$C$485,$C157),"")</f>
        <v>210.79</v>
      </c>
      <c r="P157" s="24">
        <f>IF(ISNUMBER(AVERAGEIFS(Observed!P$2:P$485,Observed!$A$2:$A$485,$A157,Observed!$C$2:$C$485,$C157)),AVERAGEIFS(Observed!P$2:P$485,Observed!$A$2:$A$485,$A157,Observed!$C$2:$C$485,$C157),"")</f>
        <v>1774.0766666666666</v>
      </c>
      <c r="Q157" s="25" t="str">
        <f>IF(ISNUMBER(AVERAGEIFS(Observed!Q$2:Q$485,Observed!$A$2:$A$485,$A157,Observed!$C$2:$C$485,$C157)),AVERAGEIFS(Observed!Q$2:Q$485,Observed!$A$2:$A$485,$A157,Observed!$C$2:$C$485,$C157),"")</f>
        <v/>
      </c>
      <c r="R157" s="25" t="str">
        <f>IF(ISNUMBER(AVERAGEIFS(Observed!R$2:R$485,Observed!$A$2:$A$485,$A157,Observed!$C$2:$C$485,$C157)),AVERAGEIFS(Observed!R$2:R$485,Observed!$A$2:$A$485,$A157,Observed!$C$2:$C$485,$C157),"")</f>
        <v/>
      </c>
      <c r="S157" s="25" t="str">
        <f>IF(ISNUMBER(AVERAGEIFS(Observed!S$2:S$485,Observed!$A$2:$A$485,$A157,Observed!$C$2:$C$485,$C157)),AVERAGEIFS(Observed!S$2:S$485,Observed!$A$2:$A$485,$A157,Observed!$C$2:$C$485,$C157),"")</f>
        <v/>
      </c>
      <c r="T157" s="24" t="str">
        <f>IF(ISNUMBER(AVERAGEIFS(Observed!T$2:T$485,Observed!$A$2:$A$485,$A157,Observed!$C$2:$C$485,$C157)),AVERAGEIFS(Observed!T$2:T$485,Observed!$A$2:$A$485,$A157,Observed!$C$2:$C$485,$C157),"")</f>
        <v/>
      </c>
      <c r="U157" s="26" t="str">
        <f>IF(ISNUMBER(AVERAGEIFS(Observed!U$2:U$485,Observed!$A$2:$A$485,$A157,Observed!$C$2:$C$485,$C157)),AVERAGEIFS(Observed!U$2:U$485,Observed!$A$2:$A$485,$A157,Observed!$C$2:$C$485,$C157),"")</f>
        <v/>
      </c>
      <c r="V157" s="26" t="str">
        <f>IF(ISNUMBER(AVERAGEIFS(Observed!V$2:V$485,Observed!$A$2:$A$485,$A157,Observed!$C$2:$C$485,$C157)),AVERAGEIFS(Observed!V$2:V$485,Observed!$A$2:$A$485,$A157,Observed!$C$2:$C$485,$C157),"")</f>
        <v/>
      </c>
      <c r="W157" s="24" t="str">
        <f>IF(ISNUMBER(AVERAGEIFS(Observed!W$2:W$485,Observed!$A$2:$A$485,$A157,Observed!$C$2:$C$485,$C157)),AVERAGEIFS(Observed!W$2:W$485,Observed!$A$2:$A$485,$A157,Observed!$C$2:$C$485,$C157),"")</f>
        <v/>
      </c>
      <c r="X157" s="24" t="str">
        <f>IF(ISNUMBER(AVERAGEIFS(Observed!X$2:X$485,Observed!$A$2:$A$485,$A157,Observed!$C$2:$C$485,$C157)),AVERAGEIFS(Observed!X$2:X$485,Observed!$A$2:$A$485,$A157,Observed!$C$2:$C$485,$C157),"")</f>
        <v/>
      </c>
      <c r="Y157" s="24" t="str">
        <f>IF(ISNUMBER(AVERAGEIFS(Observed!Y$2:Y$485,Observed!$A$2:$A$485,$A157,Observed!$C$2:$C$485,$C157)),AVERAGEIFS(Observed!Y$2:Y$485,Observed!$A$2:$A$485,$A157,Observed!$C$2:$C$485,$C157),"")</f>
        <v/>
      </c>
      <c r="Z157" s="24" t="str">
        <f>IF(ISNUMBER(AVERAGEIFS(Observed!Z$2:Z$485,Observed!$A$2:$A$485,$A157,Observed!$C$2:$C$485,$C157)),AVERAGEIFS(Observed!Z$2:Z$485,Observed!$A$2:$A$485,$A157,Observed!$C$2:$C$485,$C157),"")</f>
        <v/>
      </c>
      <c r="AA157" s="24" t="str">
        <f>IF(ISNUMBER(AVERAGEIFS(Observed!AA$2:AA$485,Observed!$A$2:$A$485,$A157,Observed!$C$2:$C$485,$C157)),AVERAGEIFS(Observed!AA$2:AA$485,Observed!$A$2:$A$485,$A157,Observed!$C$2:$C$485,$C157),"")</f>
        <v/>
      </c>
      <c r="AB157" s="24" t="str">
        <f>IF(ISNUMBER(AVERAGEIFS(Observed!AB$2:AB$485,Observed!$A$2:$A$485,$A157,Observed!$C$2:$C$485,$C157)),AVERAGEIFS(Observed!AB$2:AB$485,Observed!$A$2:$A$485,$A157,Observed!$C$2:$C$485,$C157),"")</f>
        <v/>
      </c>
      <c r="AC157" s="24" t="str">
        <f>IF(ISNUMBER(AVERAGEIFS(Observed!AC$2:AC$485,Observed!$A$2:$A$485,$A157,Observed!$C$2:$C$485,$C157)),AVERAGEIFS(Observed!AC$2:AC$485,Observed!$A$2:$A$485,$A157,Observed!$C$2:$C$485,$C157),"")</f>
        <v/>
      </c>
      <c r="AD157" s="24" t="str">
        <f>IF(ISNUMBER(AVERAGEIFS(Observed!AD$2:AD$485,Observed!$A$2:$A$485,$A157,Observed!$C$2:$C$485,$C157)),AVERAGEIFS(Observed!AD$2:AD$485,Observed!$A$2:$A$485,$A157,Observed!$C$2:$C$485,$C157),"")</f>
        <v/>
      </c>
      <c r="AE157" s="24" t="str">
        <f>IF(ISNUMBER(AVERAGEIFS(Observed!AE$2:AE$485,Observed!$A$2:$A$485,$A157,Observed!$C$2:$C$485,$C157)),AVERAGEIFS(Observed!AE$2:AE$485,Observed!$A$2:$A$485,$A157,Observed!$C$2:$C$485,$C157),"")</f>
        <v/>
      </c>
      <c r="AF157" s="25" t="str">
        <f>IF(ISNUMBER(AVERAGEIFS(Observed!AF$2:AF$485,Observed!$A$2:$A$485,$A157,Observed!$C$2:$C$485,$C157)),AVERAGEIFS(Observed!AF$2:AF$485,Observed!$A$2:$A$485,$A157,Observed!$C$2:$C$485,$C157),"")</f>
        <v/>
      </c>
      <c r="AG157" s="25" t="str">
        <f>IF(ISNUMBER(AVERAGEIFS(Observed!AG$2:AG$485,Observed!$A$2:$A$485,$A157,Observed!$C$2:$C$485,$C157)),AVERAGEIFS(Observed!AG$2:AG$485,Observed!$A$2:$A$485,$A157,Observed!$C$2:$C$485,$C157),"")</f>
        <v/>
      </c>
      <c r="AH157" s="25" t="str">
        <f>IF(ISNUMBER(AVERAGEIFS(Observed!AH$2:AH$485,Observed!$A$2:$A$485,$A157,Observed!$C$2:$C$485,$C157)),AVERAGEIFS(Observed!AH$2:AH$485,Observed!$A$2:$A$485,$A157,Observed!$C$2:$C$485,$C157),"")</f>
        <v/>
      </c>
      <c r="AI157" s="24" t="str">
        <f>IF(ISNUMBER(AVERAGEIFS(Observed!AI$2:AI$485,Observed!$A$2:$A$485,$A157,Observed!$C$2:$C$485,$C157)),AVERAGEIFS(Observed!AI$2:AI$485,Observed!$A$2:$A$485,$A157,Observed!$C$2:$C$485,$C157),"")</f>
        <v/>
      </c>
      <c r="AJ157" s="25">
        <f>IF(ISNUMBER(AVERAGEIFS(Observed!AJ$2:AJ$485,Observed!$A$2:$A$485,$A157,Observed!$C$2:$C$485,$C157)),AVERAGEIFS(Observed!AJ$2:AJ$485,Observed!$A$2:$A$485,$A157,Observed!$C$2:$C$485,$C157),"")</f>
        <v>0.16800000000000001</v>
      </c>
      <c r="AK157" s="25" t="str">
        <f>IF(ISNUMBER(AVERAGEIFS(Observed!AK$2:AK$485,Observed!$A$2:$A$485,$A157,Observed!$C$2:$C$485,$C157)),AVERAGEIFS(Observed!AK$2:AK$485,Observed!$A$2:$A$485,$A157,Observed!$C$2:$C$485,$C157),"")</f>
        <v/>
      </c>
      <c r="AL157" s="25">
        <f>IF(ISNUMBER(AVERAGEIFS(Observed!AL$2:AL$485,Observed!$A$2:$A$485,$A157,Observed!$C$2:$C$485,$C157)),AVERAGEIFS(Observed!AL$2:AL$485,Observed!$A$2:$A$485,$A157,Observed!$C$2:$C$485,$C157),"")</f>
        <v>0</v>
      </c>
      <c r="AM157" s="25">
        <f>IF(ISNUMBER(AVERAGEIFS(Observed!AM$2:AM$485,Observed!$A$2:$A$485,$A157,Observed!$C$2:$C$485,$C157)),AVERAGEIFS(Observed!AM$2:AM$485,Observed!$A$2:$A$485,$A157,Observed!$C$2:$C$485,$C157),"")</f>
        <v>0.46</v>
      </c>
      <c r="AN157" s="25" t="str">
        <f>IF(ISNUMBER(AVERAGEIFS(Observed!AN$2:AN$485,Observed!$A$2:$A$485,$A157,Observed!$C$2:$C$485,$C157)),AVERAGEIFS(Observed!AN$2:AN$485,Observed!$A$2:$A$485,$A157,Observed!$C$2:$C$485,$C157),"")</f>
        <v/>
      </c>
      <c r="AO157" s="25">
        <f>IF(ISNUMBER(AVERAGEIFS(Observed!AO$2:AO$485,Observed!$A$2:$A$485,$A157,Observed!$C$2:$C$485,$C157)),AVERAGEIFS(Observed!AO$2:AO$485,Observed!$A$2:$A$485,$A157,Observed!$C$2:$C$485,$C157),"")</f>
        <v>0.32800000000000001</v>
      </c>
      <c r="AP157" s="25">
        <f>IF(ISNUMBER(AVERAGEIFS(Observed!AP$2:AP$485,Observed!$A$2:$A$485,$A157,Observed!$C$2:$C$485,$C157)),AVERAGEIFS(Observed!AP$2:AP$485,Observed!$A$2:$A$485,$A157,Observed!$C$2:$C$485,$C157),"")</f>
        <v>4.4000000000000004E-2</v>
      </c>
      <c r="AQ157" s="24" t="str">
        <f>IF(ISNUMBER(AVERAGEIFS(Observed!AQ$2:AQ$485,Observed!$A$2:$A$485,$A157,Observed!$C$2:$C$485,$C157)),AVERAGEIFS(Observed!AQ$2:AQ$485,Observed!$A$2:$A$485,$A157,Observed!$C$2:$C$485,$C157),"")</f>
        <v/>
      </c>
      <c r="AR157" s="25" t="str">
        <f>IF(ISNUMBER(AVERAGEIFS(Observed!AR$2:AR$485,Observed!$A$2:$A$485,$A157,Observed!$C$2:$C$485,$C157)),AVERAGEIFS(Observed!AR$2:AR$485,Observed!$A$2:$A$485,$A157,Observed!$C$2:$C$485,$C157),"")</f>
        <v/>
      </c>
      <c r="AS157" s="24" t="str">
        <f>IF(ISNUMBER(AVERAGEIFS(Observed!AS$2:AS$485,Observed!$A$2:$A$485,$A157,Observed!$C$2:$C$485,$C157)),AVERAGEIFS(Observed!AS$2:AS$485,Observed!$A$2:$A$485,$A157,Observed!$C$2:$C$485,$C157),"")</f>
        <v/>
      </c>
      <c r="AT157" s="24" t="str">
        <f>IF(ISNUMBER(AVERAGEIFS(Observed!AT$2:AT$485,Observed!$A$2:$A$485,$A157,Observed!$C$2:$C$485,$C157)),AVERAGEIFS(Observed!AT$2:AT$485,Observed!$A$2:$A$485,$A157,Observed!$C$2:$C$485,$C157),"")</f>
        <v/>
      </c>
      <c r="AU157" s="2">
        <f>COUNTIFS(Observed!$A$2:$A$485,$A157,Observed!$C$2:$C$485,$C157)</f>
        <v>3</v>
      </c>
      <c r="AV157" s="2">
        <f>COUNT(M157:AT157)</f>
        <v>8</v>
      </c>
    </row>
    <row r="158" spans="1:48" x14ac:dyDescent="0.25">
      <c r="A158" s="4" t="s">
        <v>120</v>
      </c>
      <c r="B158" t="s">
        <v>90</v>
      </c>
      <c r="C158" s="3">
        <v>42156</v>
      </c>
      <c r="D158">
        <v>1</v>
      </c>
      <c r="F158" t="s">
        <v>94</v>
      </c>
      <c r="G158" t="s">
        <v>97</v>
      </c>
      <c r="H158" s="2">
        <v>2015</v>
      </c>
      <c r="I158" s="2" t="s">
        <v>91</v>
      </c>
      <c r="J158">
        <v>1</v>
      </c>
      <c r="K158" s="2" t="s">
        <v>21</v>
      </c>
      <c r="L158" s="23">
        <f>IF(ISNUMBER(AVERAGEIFS(Observed!L$2:L$485,Observed!$A$2:$A$485,$A158,Observed!$C$2:$C$485,$C158)),AVERAGEIFS(Observed!L$2:L$485,Observed!$A$2:$A$485,$A158,Observed!$C$2:$C$485,$C158),"")</f>
        <v>5366.2301933437775</v>
      </c>
      <c r="M158" s="24" t="str">
        <f>IF(ISNUMBER(AVERAGEIFS(Observed!M$2:M$485,Observed!$A$2:$A$485,$A158,Observed!$C$2:$C$485,$C158)),AVERAGEIFS(Observed!M$2:M$485,Observed!$A$2:$A$485,$A158,Observed!$C$2:$C$485,$C158),"")</f>
        <v/>
      </c>
      <c r="N158" s="24">
        <f>IF(ISNUMBER(AVERAGEIFS(Observed!N$2:N$485,Observed!$A$2:$A$485,$A158,Observed!$C$2:$C$485,$C158)),AVERAGEIFS(Observed!N$2:N$485,Observed!$A$2:$A$485,$A158,Observed!$C$2:$C$485,$C158),"")</f>
        <v>536.62333333333333</v>
      </c>
      <c r="O158" s="24">
        <f>IF(ISNUMBER(AVERAGEIFS(Observed!O$2:O$485,Observed!$A$2:$A$485,$A158,Observed!$C$2:$C$485,$C158)),AVERAGEIFS(Observed!O$2:O$485,Observed!$A$2:$A$485,$A158,Observed!$C$2:$C$485,$C158),"")</f>
        <v>536.62333333333333</v>
      </c>
      <c r="P158" s="24">
        <f>IF(ISNUMBER(AVERAGEIFS(Observed!P$2:P$485,Observed!$A$2:$A$485,$A158,Observed!$C$2:$C$485,$C158)),AVERAGEIFS(Observed!P$2:P$485,Observed!$A$2:$A$485,$A158,Observed!$C$2:$C$485,$C158),"")</f>
        <v>536.62333333333333</v>
      </c>
      <c r="Q158" s="25" t="str">
        <f>IF(ISNUMBER(AVERAGEIFS(Observed!Q$2:Q$485,Observed!$A$2:$A$485,$A158,Observed!$C$2:$C$485,$C158)),AVERAGEIFS(Observed!Q$2:Q$485,Observed!$A$2:$A$485,$A158,Observed!$C$2:$C$485,$C158),"")</f>
        <v/>
      </c>
      <c r="R158" s="25" t="str">
        <f>IF(ISNUMBER(AVERAGEIFS(Observed!R$2:R$485,Observed!$A$2:$A$485,$A158,Observed!$C$2:$C$485,$C158)),AVERAGEIFS(Observed!R$2:R$485,Observed!$A$2:$A$485,$A158,Observed!$C$2:$C$485,$C158),"")</f>
        <v/>
      </c>
      <c r="S158" s="25" t="str">
        <f>IF(ISNUMBER(AVERAGEIFS(Observed!S$2:S$485,Observed!$A$2:$A$485,$A158,Observed!$C$2:$C$485,$C158)),AVERAGEIFS(Observed!S$2:S$485,Observed!$A$2:$A$485,$A158,Observed!$C$2:$C$485,$C158),"")</f>
        <v/>
      </c>
      <c r="T158" s="24" t="str">
        <f>IF(ISNUMBER(AVERAGEIFS(Observed!T$2:T$485,Observed!$A$2:$A$485,$A158,Observed!$C$2:$C$485,$C158)),AVERAGEIFS(Observed!T$2:T$485,Observed!$A$2:$A$485,$A158,Observed!$C$2:$C$485,$C158),"")</f>
        <v/>
      </c>
      <c r="U158" s="26" t="str">
        <f>IF(ISNUMBER(AVERAGEIFS(Observed!U$2:U$485,Observed!$A$2:$A$485,$A158,Observed!$C$2:$C$485,$C158)),AVERAGEIFS(Observed!U$2:U$485,Observed!$A$2:$A$485,$A158,Observed!$C$2:$C$485,$C158),"")</f>
        <v/>
      </c>
      <c r="V158" s="26" t="str">
        <f>IF(ISNUMBER(AVERAGEIFS(Observed!V$2:V$485,Observed!$A$2:$A$485,$A158,Observed!$C$2:$C$485,$C158)),AVERAGEIFS(Observed!V$2:V$485,Observed!$A$2:$A$485,$A158,Observed!$C$2:$C$485,$C158),"")</f>
        <v/>
      </c>
      <c r="W158" s="24" t="str">
        <f>IF(ISNUMBER(AVERAGEIFS(Observed!W$2:W$485,Observed!$A$2:$A$485,$A158,Observed!$C$2:$C$485,$C158)),AVERAGEIFS(Observed!W$2:W$485,Observed!$A$2:$A$485,$A158,Observed!$C$2:$C$485,$C158),"")</f>
        <v/>
      </c>
      <c r="X158" s="24" t="str">
        <f>IF(ISNUMBER(AVERAGEIFS(Observed!X$2:X$485,Observed!$A$2:$A$485,$A158,Observed!$C$2:$C$485,$C158)),AVERAGEIFS(Observed!X$2:X$485,Observed!$A$2:$A$485,$A158,Observed!$C$2:$C$485,$C158),"")</f>
        <v/>
      </c>
      <c r="Y158" s="24" t="str">
        <f>IF(ISNUMBER(AVERAGEIFS(Observed!Y$2:Y$485,Observed!$A$2:$A$485,$A158,Observed!$C$2:$C$485,$C158)),AVERAGEIFS(Observed!Y$2:Y$485,Observed!$A$2:$A$485,$A158,Observed!$C$2:$C$485,$C158),"")</f>
        <v/>
      </c>
      <c r="Z158" s="24" t="str">
        <f>IF(ISNUMBER(AVERAGEIFS(Observed!Z$2:Z$485,Observed!$A$2:$A$485,$A158,Observed!$C$2:$C$485,$C158)),AVERAGEIFS(Observed!Z$2:Z$485,Observed!$A$2:$A$485,$A158,Observed!$C$2:$C$485,$C158),"")</f>
        <v/>
      </c>
      <c r="AA158" s="24" t="str">
        <f>IF(ISNUMBER(AVERAGEIFS(Observed!AA$2:AA$485,Observed!$A$2:$A$485,$A158,Observed!$C$2:$C$485,$C158)),AVERAGEIFS(Observed!AA$2:AA$485,Observed!$A$2:$A$485,$A158,Observed!$C$2:$C$485,$C158),"")</f>
        <v/>
      </c>
      <c r="AB158" s="24" t="str">
        <f>IF(ISNUMBER(AVERAGEIFS(Observed!AB$2:AB$485,Observed!$A$2:$A$485,$A158,Observed!$C$2:$C$485,$C158)),AVERAGEIFS(Observed!AB$2:AB$485,Observed!$A$2:$A$485,$A158,Observed!$C$2:$C$485,$C158),"")</f>
        <v/>
      </c>
      <c r="AC158" s="24" t="str">
        <f>IF(ISNUMBER(AVERAGEIFS(Observed!AC$2:AC$485,Observed!$A$2:$A$485,$A158,Observed!$C$2:$C$485,$C158)),AVERAGEIFS(Observed!AC$2:AC$485,Observed!$A$2:$A$485,$A158,Observed!$C$2:$C$485,$C158),"")</f>
        <v/>
      </c>
      <c r="AD158" s="24" t="str">
        <f>IF(ISNUMBER(AVERAGEIFS(Observed!AD$2:AD$485,Observed!$A$2:$A$485,$A158,Observed!$C$2:$C$485,$C158)),AVERAGEIFS(Observed!AD$2:AD$485,Observed!$A$2:$A$485,$A158,Observed!$C$2:$C$485,$C158),"")</f>
        <v/>
      </c>
      <c r="AE158" s="24" t="str">
        <f>IF(ISNUMBER(AVERAGEIFS(Observed!AE$2:AE$485,Observed!$A$2:$A$485,$A158,Observed!$C$2:$C$485,$C158)),AVERAGEIFS(Observed!AE$2:AE$485,Observed!$A$2:$A$485,$A158,Observed!$C$2:$C$485,$C158),"")</f>
        <v/>
      </c>
      <c r="AF158" s="25" t="str">
        <f>IF(ISNUMBER(AVERAGEIFS(Observed!AF$2:AF$485,Observed!$A$2:$A$485,$A158,Observed!$C$2:$C$485,$C158)),AVERAGEIFS(Observed!AF$2:AF$485,Observed!$A$2:$A$485,$A158,Observed!$C$2:$C$485,$C158),"")</f>
        <v/>
      </c>
      <c r="AG158" s="25" t="str">
        <f>IF(ISNUMBER(AVERAGEIFS(Observed!AG$2:AG$485,Observed!$A$2:$A$485,$A158,Observed!$C$2:$C$485,$C158)),AVERAGEIFS(Observed!AG$2:AG$485,Observed!$A$2:$A$485,$A158,Observed!$C$2:$C$485,$C158),"")</f>
        <v/>
      </c>
      <c r="AH158" s="25" t="str">
        <f>IF(ISNUMBER(AVERAGEIFS(Observed!AH$2:AH$485,Observed!$A$2:$A$485,$A158,Observed!$C$2:$C$485,$C158)),AVERAGEIFS(Observed!AH$2:AH$485,Observed!$A$2:$A$485,$A158,Observed!$C$2:$C$485,$C158),"")</f>
        <v/>
      </c>
      <c r="AI158" s="24" t="str">
        <f>IF(ISNUMBER(AVERAGEIFS(Observed!AI$2:AI$485,Observed!$A$2:$A$485,$A158,Observed!$C$2:$C$485,$C158)),AVERAGEIFS(Observed!AI$2:AI$485,Observed!$A$2:$A$485,$A158,Observed!$C$2:$C$485,$C158),"")</f>
        <v/>
      </c>
      <c r="AJ158" s="25">
        <f>IF(ISNUMBER(AVERAGEIFS(Observed!AJ$2:AJ$485,Observed!$A$2:$A$485,$A158,Observed!$C$2:$C$485,$C158)),AVERAGEIFS(Observed!AJ$2:AJ$485,Observed!$A$2:$A$485,$A158,Observed!$C$2:$C$485,$C158),"")</f>
        <v>0.47433333333333333</v>
      </c>
      <c r="AK158" s="25" t="str">
        <f>IF(ISNUMBER(AVERAGEIFS(Observed!AK$2:AK$485,Observed!$A$2:$A$485,$A158,Observed!$C$2:$C$485,$C158)),AVERAGEIFS(Observed!AK$2:AK$485,Observed!$A$2:$A$485,$A158,Observed!$C$2:$C$485,$C158),"")</f>
        <v/>
      </c>
      <c r="AL158" s="25">
        <f>IF(ISNUMBER(AVERAGEIFS(Observed!AL$2:AL$485,Observed!$A$2:$A$485,$A158,Observed!$C$2:$C$485,$C158)),AVERAGEIFS(Observed!AL$2:AL$485,Observed!$A$2:$A$485,$A158,Observed!$C$2:$C$485,$C158),"")</f>
        <v>0</v>
      </c>
      <c r="AM158" s="25">
        <f>IF(ISNUMBER(AVERAGEIFS(Observed!AM$2:AM$485,Observed!$A$2:$A$485,$A158,Observed!$C$2:$C$485,$C158)),AVERAGEIFS(Observed!AM$2:AM$485,Observed!$A$2:$A$485,$A158,Observed!$C$2:$C$485,$C158),"")</f>
        <v>0.33300000000000002</v>
      </c>
      <c r="AN158" s="25" t="str">
        <f>IF(ISNUMBER(AVERAGEIFS(Observed!AN$2:AN$485,Observed!$A$2:$A$485,$A158,Observed!$C$2:$C$485,$C158)),AVERAGEIFS(Observed!AN$2:AN$485,Observed!$A$2:$A$485,$A158,Observed!$C$2:$C$485,$C158),"")</f>
        <v/>
      </c>
      <c r="AO158" s="25">
        <f>IF(ISNUMBER(AVERAGEIFS(Observed!AO$2:AO$485,Observed!$A$2:$A$485,$A158,Observed!$C$2:$C$485,$C158)),AVERAGEIFS(Observed!AO$2:AO$485,Observed!$A$2:$A$485,$A158,Observed!$C$2:$C$485,$C158),"")</f>
        <v>0.17500000000000002</v>
      </c>
      <c r="AP158" s="25">
        <f>IF(ISNUMBER(AVERAGEIFS(Observed!AP$2:AP$485,Observed!$A$2:$A$485,$A158,Observed!$C$2:$C$485,$C158)),AVERAGEIFS(Observed!AP$2:AP$485,Observed!$A$2:$A$485,$A158,Observed!$C$2:$C$485,$C158),"")</f>
        <v>1.7666666666666667E-2</v>
      </c>
      <c r="AQ158" s="24" t="str">
        <f>IF(ISNUMBER(AVERAGEIFS(Observed!AQ$2:AQ$485,Observed!$A$2:$A$485,$A158,Observed!$C$2:$C$485,$C158)),AVERAGEIFS(Observed!AQ$2:AQ$485,Observed!$A$2:$A$485,$A158,Observed!$C$2:$C$485,$C158),"")</f>
        <v/>
      </c>
      <c r="AR158" s="25" t="str">
        <f>IF(ISNUMBER(AVERAGEIFS(Observed!AR$2:AR$485,Observed!$A$2:$A$485,$A158,Observed!$C$2:$C$485,$C158)),AVERAGEIFS(Observed!AR$2:AR$485,Observed!$A$2:$A$485,$A158,Observed!$C$2:$C$485,$C158),"")</f>
        <v/>
      </c>
      <c r="AS158" s="24" t="str">
        <f>IF(ISNUMBER(AVERAGEIFS(Observed!AS$2:AS$485,Observed!$A$2:$A$485,$A158,Observed!$C$2:$C$485,$C158)),AVERAGEIFS(Observed!AS$2:AS$485,Observed!$A$2:$A$485,$A158,Observed!$C$2:$C$485,$C158),"")</f>
        <v/>
      </c>
      <c r="AT158" s="24" t="str">
        <f>IF(ISNUMBER(AVERAGEIFS(Observed!AT$2:AT$485,Observed!$A$2:$A$485,$A158,Observed!$C$2:$C$485,$C158)),AVERAGEIFS(Observed!AT$2:AT$485,Observed!$A$2:$A$485,$A158,Observed!$C$2:$C$485,$C158),"")</f>
        <v/>
      </c>
      <c r="AU158" s="2">
        <f>COUNTIFS(Observed!$A$2:$A$485,$A158,Observed!$C$2:$C$485,$C158)</f>
        <v>3</v>
      </c>
      <c r="AV158" s="2">
        <f>COUNT(M158:AT158)</f>
        <v>8</v>
      </c>
    </row>
    <row r="159" spans="1:48" x14ac:dyDescent="0.25">
      <c r="A159" s="4" t="s">
        <v>120</v>
      </c>
      <c r="B159" t="s">
        <v>90</v>
      </c>
      <c r="C159" s="3">
        <v>42199</v>
      </c>
      <c r="D159">
        <v>1</v>
      </c>
      <c r="F159" t="s">
        <v>94</v>
      </c>
      <c r="G159" t="s">
        <v>97</v>
      </c>
      <c r="H159" s="2">
        <v>2015</v>
      </c>
      <c r="I159" s="2" t="s">
        <v>91</v>
      </c>
      <c r="J159">
        <v>1</v>
      </c>
      <c r="K159" s="2" t="s">
        <v>21</v>
      </c>
      <c r="L159" s="23">
        <f>IF(ISNUMBER(AVERAGEIFS(Observed!L$2:L$485,Observed!$A$2:$A$485,$A159,Observed!$C$2:$C$485,$C159)),AVERAGEIFS(Observed!L$2:L$485,Observed!$A$2:$A$485,$A159,Observed!$C$2:$C$485,$C159),"")</f>
        <v>4361.113343634669</v>
      </c>
      <c r="M159" s="24" t="str">
        <f>IF(ISNUMBER(AVERAGEIFS(Observed!M$2:M$485,Observed!$A$2:$A$485,$A159,Observed!$C$2:$C$485,$C159)),AVERAGEIFS(Observed!M$2:M$485,Observed!$A$2:$A$485,$A159,Observed!$C$2:$C$485,$C159),"")</f>
        <v/>
      </c>
      <c r="N159" s="24">
        <f>IF(ISNUMBER(AVERAGEIFS(Observed!N$2:N$485,Observed!$A$2:$A$485,$A159,Observed!$C$2:$C$485,$C159)),AVERAGEIFS(Observed!N$2:N$485,Observed!$A$2:$A$485,$A159,Observed!$C$2:$C$485,$C159),"")</f>
        <v>436.10999999999996</v>
      </c>
      <c r="O159" s="24">
        <f>IF(ISNUMBER(AVERAGEIFS(Observed!O$2:O$485,Observed!$A$2:$A$485,$A159,Observed!$C$2:$C$485,$C159)),AVERAGEIFS(Observed!O$2:O$485,Observed!$A$2:$A$485,$A159,Observed!$C$2:$C$485,$C159),"")</f>
        <v>436.10999999999996</v>
      </c>
      <c r="P159" s="24">
        <f>IF(ISNUMBER(AVERAGEIFS(Observed!P$2:P$485,Observed!$A$2:$A$485,$A159,Observed!$C$2:$C$485,$C159)),AVERAGEIFS(Observed!P$2:P$485,Observed!$A$2:$A$485,$A159,Observed!$C$2:$C$485,$C159),"")</f>
        <v>972.73333333333323</v>
      </c>
      <c r="Q159" s="25" t="str">
        <f>IF(ISNUMBER(AVERAGEIFS(Observed!Q$2:Q$485,Observed!$A$2:$A$485,$A159,Observed!$C$2:$C$485,$C159)),AVERAGEIFS(Observed!Q$2:Q$485,Observed!$A$2:$A$485,$A159,Observed!$C$2:$C$485,$C159),"")</f>
        <v/>
      </c>
      <c r="R159" s="25" t="str">
        <f>IF(ISNUMBER(AVERAGEIFS(Observed!R$2:R$485,Observed!$A$2:$A$485,$A159,Observed!$C$2:$C$485,$C159)),AVERAGEIFS(Observed!R$2:R$485,Observed!$A$2:$A$485,$A159,Observed!$C$2:$C$485,$C159),"")</f>
        <v/>
      </c>
      <c r="S159" s="25" t="str">
        <f>IF(ISNUMBER(AVERAGEIFS(Observed!S$2:S$485,Observed!$A$2:$A$485,$A159,Observed!$C$2:$C$485,$C159)),AVERAGEIFS(Observed!S$2:S$485,Observed!$A$2:$A$485,$A159,Observed!$C$2:$C$485,$C159),"")</f>
        <v/>
      </c>
      <c r="T159" s="24" t="str">
        <f>IF(ISNUMBER(AVERAGEIFS(Observed!T$2:T$485,Observed!$A$2:$A$485,$A159,Observed!$C$2:$C$485,$C159)),AVERAGEIFS(Observed!T$2:T$485,Observed!$A$2:$A$485,$A159,Observed!$C$2:$C$485,$C159),"")</f>
        <v/>
      </c>
      <c r="U159" s="26" t="str">
        <f>IF(ISNUMBER(AVERAGEIFS(Observed!U$2:U$485,Observed!$A$2:$A$485,$A159,Observed!$C$2:$C$485,$C159)),AVERAGEIFS(Observed!U$2:U$485,Observed!$A$2:$A$485,$A159,Observed!$C$2:$C$485,$C159),"")</f>
        <v/>
      </c>
      <c r="V159" s="26" t="str">
        <f>IF(ISNUMBER(AVERAGEIFS(Observed!V$2:V$485,Observed!$A$2:$A$485,$A159,Observed!$C$2:$C$485,$C159)),AVERAGEIFS(Observed!V$2:V$485,Observed!$A$2:$A$485,$A159,Observed!$C$2:$C$485,$C159),"")</f>
        <v/>
      </c>
      <c r="W159" s="24" t="str">
        <f>IF(ISNUMBER(AVERAGEIFS(Observed!W$2:W$485,Observed!$A$2:$A$485,$A159,Observed!$C$2:$C$485,$C159)),AVERAGEIFS(Observed!W$2:W$485,Observed!$A$2:$A$485,$A159,Observed!$C$2:$C$485,$C159),"")</f>
        <v/>
      </c>
      <c r="X159" s="24" t="str">
        <f>IF(ISNUMBER(AVERAGEIFS(Observed!X$2:X$485,Observed!$A$2:$A$485,$A159,Observed!$C$2:$C$485,$C159)),AVERAGEIFS(Observed!X$2:X$485,Observed!$A$2:$A$485,$A159,Observed!$C$2:$C$485,$C159),"")</f>
        <v/>
      </c>
      <c r="Y159" s="24" t="str">
        <f>IF(ISNUMBER(AVERAGEIFS(Observed!Y$2:Y$485,Observed!$A$2:$A$485,$A159,Observed!$C$2:$C$485,$C159)),AVERAGEIFS(Observed!Y$2:Y$485,Observed!$A$2:$A$485,$A159,Observed!$C$2:$C$485,$C159),"")</f>
        <v/>
      </c>
      <c r="Z159" s="24" t="str">
        <f>IF(ISNUMBER(AVERAGEIFS(Observed!Z$2:Z$485,Observed!$A$2:$A$485,$A159,Observed!$C$2:$C$485,$C159)),AVERAGEIFS(Observed!Z$2:Z$485,Observed!$A$2:$A$485,$A159,Observed!$C$2:$C$485,$C159),"")</f>
        <v/>
      </c>
      <c r="AA159" s="24" t="str">
        <f>IF(ISNUMBER(AVERAGEIFS(Observed!AA$2:AA$485,Observed!$A$2:$A$485,$A159,Observed!$C$2:$C$485,$C159)),AVERAGEIFS(Observed!AA$2:AA$485,Observed!$A$2:$A$485,$A159,Observed!$C$2:$C$485,$C159),"")</f>
        <v/>
      </c>
      <c r="AB159" s="24" t="str">
        <f>IF(ISNUMBER(AVERAGEIFS(Observed!AB$2:AB$485,Observed!$A$2:$A$485,$A159,Observed!$C$2:$C$485,$C159)),AVERAGEIFS(Observed!AB$2:AB$485,Observed!$A$2:$A$485,$A159,Observed!$C$2:$C$485,$C159),"")</f>
        <v/>
      </c>
      <c r="AC159" s="24" t="str">
        <f>IF(ISNUMBER(AVERAGEIFS(Observed!AC$2:AC$485,Observed!$A$2:$A$485,$A159,Observed!$C$2:$C$485,$C159)),AVERAGEIFS(Observed!AC$2:AC$485,Observed!$A$2:$A$485,$A159,Observed!$C$2:$C$485,$C159),"")</f>
        <v/>
      </c>
      <c r="AD159" s="24" t="str">
        <f>IF(ISNUMBER(AVERAGEIFS(Observed!AD$2:AD$485,Observed!$A$2:$A$485,$A159,Observed!$C$2:$C$485,$C159)),AVERAGEIFS(Observed!AD$2:AD$485,Observed!$A$2:$A$485,$A159,Observed!$C$2:$C$485,$C159),"")</f>
        <v/>
      </c>
      <c r="AE159" s="24" t="str">
        <f>IF(ISNUMBER(AVERAGEIFS(Observed!AE$2:AE$485,Observed!$A$2:$A$485,$A159,Observed!$C$2:$C$485,$C159)),AVERAGEIFS(Observed!AE$2:AE$485,Observed!$A$2:$A$485,$A159,Observed!$C$2:$C$485,$C159),"")</f>
        <v/>
      </c>
      <c r="AF159" s="25" t="str">
        <f>IF(ISNUMBER(AVERAGEIFS(Observed!AF$2:AF$485,Observed!$A$2:$A$485,$A159,Observed!$C$2:$C$485,$C159)),AVERAGEIFS(Observed!AF$2:AF$485,Observed!$A$2:$A$485,$A159,Observed!$C$2:$C$485,$C159),"")</f>
        <v/>
      </c>
      <c r="AG159" s="25" t="str">
        <f>IF(ISNUMBER(AVERAGEIFS(Observed!AG$2:AG$485,Observed!$A$2:$A$485,$A159,Observed!$C$2:$C$485,$C159)),AVERAGEIFS(Observed!AG$2:AG$485,Observed!$A$2:$A$485,$A159,Observed!$C$2:$C$485,$C159),"")</f>
        <v/>
      </c>
      <c r="AH159" s="25" t="str">
        <f>IF(ISNUMBER(AVERAGEIFS(Observed!AH$2:AH$485,Observed!$A$2:$A$485,$A159,Observed!$C$2:$C$485,$C159)),AVERAGEIFS(Observed!AH$2:AH$485,Observed!$A$2:$A$485,$A159,Observed!$C$2:$C$485,$C159),"")</f>
        <v/>
      </c>
      <c r="AI159" s="24" t="str">
        <f>IF(ISNUMBER(AVERAGEIFS(Observed!AI$2:AI$485,Observed!$A$2:$A$485,$A159,Observed!$C$2:$C$485,$C159)),AVERAGEIFS(Observed!AI$2:AI$485,Observed!$A$2:$A$485,$A159,Observed!$C$2:$C$485,$C159),"")</f>
        <v/>
      </c>
      <c r="AJ159" s="25">
        <f>IF(ISNUMBER(AVERAGEIFS(Observed!AJ$2:AJ$485,Observed!$A$2:$A$485,$A159,Observed!$C$2:$C$485,$C159)),AVERAGEIFS(Observed!AJ$2:AJ$485,Observed!$A$2:$A$485,$A159,Observed!$C$2:$C$485,$C159),"")</f>
        <v>0.21966666666666668</v>
      </c>
      <c r="AK159" s="25" t="str">
        <f>IF(ISNUMBER(AVERAGEIFS(Observed!AK$2:AK$485,Observed!$A$2:$A$485,$A159,Observed!$C$2:$C$485,$C159)),AVERAGEIFS(Observed!AK$2:AK$485,Observed!$A$2:$A$485,$A159,Observed!$C$2:$C$485,$C159),"")</f>
        <v/>
      </c>
      <c r="AL159" s="25">
        <f>IF(ISNUMBER(AVERAGEIFS(Observed!AL$2:AL$485,Observed!$A$2:$A$485,$A159,Observed!$C$2:$C$485,$C159)),AVERAGEIFS(Observed!AL$2:AL$485,Observed!$A$2:$A$485,$A159,Observed!$C$2:$C$485,$C159),"")</f>
        <v>0</v>
      </c>
      <c r="AM159" s="25">
        <f>IF(ISNUMBER(AVERAGEIFS(Observed!AM$2:AM$485,Observed!$A$2:$A$485,$A159,Observed!$C$2:$C$485,$C159)),AVERAGEIFS(Observed!AM$2:AM$485,Observed!$A$2:$A$485,$A159,Observed!$C$2:$C$485,$C159),"")</f>
        <v>0.53799999999999992</v>
      </c>
      <c r="AN159" s="25" t="str">
        <f>IF(ISNUMBER(AVERAGEIFS(Observed!AN$2:AN$485,Observed!$A$2:$A$485,$A159,Observed!$C$2:$C$485,$C159)),AVERAGEIFS(Observed!AN$2:AN$485,Observed!$A$2:$A$485,$A159,Observed!$C$2:$C$485,$C159),"")</f>
        <v/>
      </c>
      <c r="AO159" s="25">
        <f>IF(ISNUMBER(AVERAGEIFS(Observed!AO$2:AO$485,Observed!$A$2:$A$485,$A159,Observed!$C$2:$C$485,$C159)),AVERAGEIFS(Observed!AO$2:AO$485,Observed!$A$2:$A$485,$A159,Observed!$C$2:$C$485,$C159),"")</f>
        <v>0.21</v>
      </c>
      <c r="AP159" s="25">
        <f>IF(ISNUMBER(AVERAGEIFS(Observed!AP$2:AP$485,Observed!$A$2:$A$485,$A159,Observed!$C$2:$C$485,$C159)),AVERAGEIFS(Observed!AP$2:AP$485,Observed!$A$2:$A$485,$A159,Observed!$C$2:$C$485,$C159),"")</f>
        <v>3.2333333333333332E-2</v>
      </c>
      <c r="AQ159" s="24" t="str">
        <f>IF(ISNUMBER(AVERAGEIFS(Observed!AQ$2:AQ$485,Observed!$A$2:$A$485,$A159,Observed!$C$2:$C$485,$C159)),AVERAGEIFS(Observed!AQ$2:AQ$485,Observed!$A$2:$A$485,$A159,Observed!$C$2:$C$485,$C159),"")</f>
        <v/>
      </c>
      <c r="AR159" s="25" t="str">
        <f>IF(ISNUMBER(AVERAGEIFS(Observed!AR$2:AR$485,Observed!$A$2:$A$485,$A159,Observed!$C$2:$C$485,$C159)),AVERAGEIFS(Observed!AR$2:AR$485,Observed!$A$2:$A$485,$A159,Observed!$C$2:$C$485,$C159),"")</f>
        <v/>
      </c>
      <c r="AS159" s="24" t="str">
        <f>IF(ISNUMBER(AVERAGEIFS(Observed!AS$2:AS$485,Observed!$A$2:$A$485,$A159,Observed!$C$2:$C$485,$C159)),AVERAGEIFS(Observed!AS$2:AS$485,Observed!$A$2:$A$485,$A159,Observed!$C$2:$C$485,$C159),"")</f>
        <v/>
      </c>
      <c r="AT159" s="24" t="str">
        <f>IF(ISNUMBER(AVERAGEIFS(Observed!AT$2:AT$485,Observed!$A$2:$A$485,$A159,Observed!$C$2:$C$485,$C159)),AVERAGEIFS(Observed!AT$2:AT$485,Observed!$A$2:$A$485,$A159,Observed!$C$2:$C$485,$C159),"")</f>
        <v/>
      </c>
      <c r="AU159" s="2">
        <f>COUNTIFS(Observed!$A$2:$A$485,$A159,Observed!$C$2:$C$485,$C159)</f>
        <v>3</v>
      </c>
      <c r="AV159" s="2">
        <f>COUNT(M159:AT159)</f>
        <v>8</v>
      </c>
    </row>
    <row r="160" spans="1:48" x14ac:dyDescent="0.25">
      <c r="A160" s="4" t="s">
        <v>120</v>
      </c>
      <c r="B160" t="s">
        <v>90</v>
      </c>
      <c r="C160" s="3">
        <v>42240</v>
      </c>
      <c r="D160">
        <v>1</v>
      </c>
      <c r="F160" t="s">
        <v>94</v>
      </c>
      <c r="G160" t="s">
        <v>97</v>
      </c>
      <c r="H160" s="2">
        <v>2015</v>
      </c>
      <c r="I160" s="2" t="s">
        <v>91</v>
      </c>
      <c r="J160">
        <v>1</v>
      </c>
      <c r="K160" s="2" t="s">
        <v>21</v>
      </c>
      <c r="L160" s="23">
        <f>IF(ISNUMBER(AVERAGEIFS(Observed!L$2:L$485,Observed!$A$2:$A$485,$A160,Observed!$C$2:$C$485,$C160)),AVERAGEIFS(Observed!L$2:L$485,Observed!$A$2:$A$485,$A160,Observed!$C$2:$C$485,$C160),"")</f>
        <v>3084.4530286947188</v>
      </c>
      <c r="M160" s="24" t="str">
        <f>IF(ISNUMBER(AVERAGEIFS(Observed!M$2:M$485,Observed!$A$2:$A$485,$A160,Observed!$C$2:$C$485,$C160)),AVERAGEIFS(Observed!M$2:M$485,Observed!$A$2:$A$485,$A160,Observed!$C$2:$C$485,$C160),"")</f>
        <v/>
      </c>
      <c r="N160" s="24">
        <f>IF(ISNUMBER(AVERAGEIFS(Observed!N$2:N$485,Observed!$A$2:$A$485,$A160,Observed!$C$2:$C$485,$C160)),AVERAGEIFS(Observed!N$2:N$485,Observed!$A$2:$A$485,$A160,Observed!$C$2:$C$485,$C160),"")</f>
        <v>308.44666666666666</v>
      </c>
      <c r="O160" s="24">
        <f>IF(ISNUMBER(AVERAGEIFS(Observed!O$2:O$485,Observed!$A$2:$A$485,$A160,Observed!$C$2:$C$485,$C160)),AVERAGEIFS(Observed!O$2:O$485,Observed!$A$2:$A$485,$A160,Observed!$C$2:$C$485,$C160),"")</f>
        <v>308.44666666666666</v>
      </c>
      <c r="P160" s="24">
        <f>IF(ISNUMBER(AVERAGEIFS(Observed!P$2:P$485,Observed!$A$2:$A$485,$A160,Observed!$C$2:$C$485,$C160)),AVERAGEIFS(Observed!P$2:P$485,Observed!$A$2:$A$485,$A160,Observed!$C$2:$C$485,$C160),"")</f>
        <v>1281.18</v>
      </c>
      <c r="Q160" s="25" t="str">
        <f>IF(ISNUMBER(AVERAGEIFS(Observed!Q$2:Q$485,Observed!$A$2:$A$485,$A160,Observed!$C$2:$C$485,$C160)),AVERAGEIFS(Observed!Q$2:Q$485,Observed!$A$2:$A$485,$A160,Observed!$C$2:$C$485,$C160),"")</f>
        <v/>
      </c>
      <c r="R160" s="25" t="str">
        <f>IF(ISNUMBER(AVERAGEIFS(Observed!R$2:R$485,Observed!$A$2:$A$485,$A160,Observed!$C$2:$C$485,$C160)),AVERAGEIFS(Observed!R$2:R$485,Observed!$A$2:$A$485,$A160,Observed!$C$2:$C$485,$C160),"")</f>
        <v/>
      </c>
      <c r="S160" s="25" t="str">
        <f>IF(ISNUMBER(AVERAGEIFS(Observed!S$2:S$485,Observed!$A$2:$A$485,$A160,Observed!$C$2:$C$485,$C160)),AVERAGEIFS(Observed!S$2:S$485,Observed!$A$2:$A$485,$A160,Observed!$C$2:$C$485,$C160),"")</f>
        <v/>
      </c>
      <c r="T160" s="24" t="str">
        <f>IF(ISNUMBER(AVERAGEIFS(Observed!T$2:T$485,Observed!$A$2:$A$485,$A160,Observed!$C$2:$C$485,$C160)),AVERAGEIFS(Observed!T$2:T$485,Observed!$A$2:$A$485,$A160,Observed!$C$2:$C$485,$C160),"")</f>
        <v/>
      </c>
      <c r="U160" s="26" t="str">
        <f>IF(ISNUMBER(AVERAGEIFS(Observed!U$2:U$485,Observed!$A$2:$A$485,$A160,Observed!$C$2:$C$485,$C160)),AVERAGEIFS(Observed!U$2:U$485,Observed!$A$2:$A$485,$A160,Observed!$C$2:$C$485,$C160),"")</f>
        <v/>
      </c>
      <c r="V160" s="26" t="str">
        <f>IF(ISNUMBER(AVERAGEIFS(Observed!V$2:V$485,Observed!$A$2:$A$485,$A160,Observed!$C$2:$C$485,$C160)),AVERAGEIFS(Observed!V$2:V$485,Observed!$A$2:$A$485,$A160,Observed!$C$2:$C$485,$C160),"")</f>
        <v/>
      </c>
      <c r="W160" s="24" t="str">
        <f>IF(ISNUMBER(AVERAGEIFS(Observed!W$2:W$485,Observed!$A$2:$A$485,$A160,Observed!$C$2:$C$485,$C160)),AVERAGEIFS(Observed!W$2:W$485,Observed!$A$2:$A$485,$A160,Observed!$C$2:$C$485,$C160),"")</f>
        <v/>
      </c>
      <c r="X160" s="24" t="str">
        <f>IF(ISNUMBER(AVERAGEIFS(Observed!X$2:X$485,Observed!$A$2:$A$485,$A160,Observed!$C$2:$C$485,$C160)),AVERAGEIFS(Observed!X$2:X$485,Observed!$A$2:$A$485,$A160,Observed!$C$2:$C$485,$C160),"")</f>
        <v/>
      </c>
      <c r="Y160" s="24" t="str">
        <f>IF(ISNUMBER(AVERAGEIFS(Observed!Y$2:Y$485,Observed!$A$2:$A$485,$A160,Observed!$C$2:$C$485,$C160)),AVERAGEIFS(Observed!Y$2:Y$485,Observed!$A$2:$A$485,$A160,Observed!$C$2:$C$485,$C160),"")</f>
        <v/>
      </c>
      <c r="Z160" s="24" t="str">
        <f>IF(ISNUMBER(AVERAGEIFS(Observed!Z$2:Z$485,Observed!$A$2:$A$485,$A160,Observed!$C$2:$C$485,$C160)),AVERAGEIFS(Observed!Z$2:Z$485,Observed!$A$2:$A$485,$A160,Observed!$C$2:$C$485,$C160),"")</f>
        <v/>
      </c>
      <c r="AA160" s="24" t="str">
        <f>IF(ISNUMBER(AVERAGEIFS(Observed!AA$2:AA$485,Observed!$A$2:$A$485,$A160,Observed!$C$2:$C$485,$C160)),AVERAGEIFS(Observed!AA$2:AA$485,Observed!$A$2:$A$485,$A160,Observed!$C$2:$C$485,$C160),"")</f>
        <v/>
      </c>
      <c r="AB160" s="24" t="str">
        <f>IF(ISNUMBER(AVERAGEIFS(Observed!AB$2:AB$485,Observed!$A$2:$A$485,$A160,Observed!$C$2:$C$485,$C160)),AVERAGEIFS(Observed!AB$2:AB$485,Observed!$A$2:$A$485,$A160,Observed!$C$2:$C$485,$C160),"")</f>
        <v/>
      </c>
      <c r="AC160" s="24" t="str">
        <f>IF(ISNUMBER(AVERAGEIFS(Observed!AC$2:AC$485,Observed!$A$2:$A$485,$A160,Observed!$C$2:$C$485,$C160)),AVERAGEIFS(Observed!AC$2:AC$485,Observed!$A$2:$A$485,$A160,Observed!$C$2:$C$485,$C160),"")</f>
        <v/>
      </c>
      <c r="AD160" s="24" t="str">
        <f>IF(ISNUMBER(AVERAGEIFS(Observed!AD$2:AD$485,Observed!$A$2:$A$485,$A160,Observed!$C$2:$C$485,$C160)),AVERAGEIFS(Observed!AD$2:AD$485,Observed!$A$2:$A$485,$A160,Observed!$C$2:$C$485,$C160),"")</f>
        <v/>
      </c>
      <c r="AE160" s="24" t="str">
        <f>IF(ISNUMBER(AVERAGEIFS(Observed!AE$2:AE$485,Observed!$A$2:$A$485,$A160,Observed!$C$2:$C$485,$C160)),AVERAGEIFS(Observed!AE$2:AE$485,Observed!$A$2:$A$485,$A160,Observed!$C$2:$C$485,$C160),"")</f>
        <v/>
      </c>
      <c r="AF160" s="25" t="str">
        <f>IF(ISNUMBER(AVERAGEIFS(Observed!AF$2:AF$485,Observed!$A$2:$A$485,$A160,Observed!$C$2:$C$485,$C160)),AVERAGEIFS(Observed!AF$2:AF$485,Observed!$A$2:$A$485,$A160,Observed!$C$2:$C$485,$C160),"")</f>
        <v/>
      </c>
      <c r="AG160" s="25" t="str">
        <f>IF(ISNUMBER(AVERAGEIFS(Observed!AG$2:AG$485,Observed!$A$2:$A$485,$A160,Observed!$C$2:$C$485,$C160)),AVERAGEIFS(Observed!AG$2:AG$485,Observed!$A$2:$A$485,$A160,Observed!$C$2:$C$485,$C160),"")</f>
        <v/>
      </c>
      <c r="AH160" s="25" t="str">
        <f>IF(ISNUMBER(AVERAGEIFS(Observed!AH$2:AH$485,Observed!$A$2:$A$485,$A160,Observed!$C$2:$C$485,$C160)),AVERAGEIFS(Observed!AH$2:AH$485,Observed!$A$2:$A$485,$A160,Observed!$C$2:$C$485,$C160),"")</f>
        <v/>
      </c>
      <c r="AI160" s="24" t="str">
        <f>IF(ISNUMBER(AVERAGEIFS(Observed!AI$2:AI$485,Observed!$A$2:$A$485,$A160,Observed!$C$2:$C$485,$C160)),AVERAGEIFS(Observed!AI$2:AI$485,Observed!$A$2:$A$485,$A160,Observed!$C$2:$C$485,$C160),"")</f>
        <v/>
      </c>
      <c r="AJ160" s="25">
        <f>IF(ISNUMBER(AVERAGEIFS(Observed!AJ$2:AJ$485,Observed!$A$2:$A$485,$A160,Observed!$C$2:$C$485,$C160)),AVERAGEIFS(Observed!AJ$2:AJ$485,Observed!$A$2:$A$485,$A160,Observed!$C$2:$C$485,$C160),"")</f>
        <v>0.10266666666666667</v>
      </c>
      <c r="AK160" s="25" t="str">
        <f>IF(ISNUMBER(AVERAGEIFS(Observed!AK$2:AK$485,Observed!$A$2:$A$485,$A160,Observed!$C$2:$C$485,$C160)),AVERAGEIFS(Observed!AK$2:AK$485,Observed!$A$2:$A$485,$A160,Observed!$C$2:$C$485,$C160),"")</f>
        <v/>
      </c>
      <c r="AL160" s="25">
        <f>IF(ISNUMBER(AVERAGEIFS(Observed!AL$2:AL$485,Observed!$A$2:$A$485,$A160,Observed!$C$2:$C$485,$C160)),AVERAGEIFS(Observed!AL$2:AL$485,Observed!$A$2:$A$485,$A160,Observed!$C$2:$C$485,$C160),"")</f>
        <v>0</v>
      </c>
      <c r="AM160" s="25">
        <f>IF(ISNUMBER(AVERAGEIFS(Observed!AM$2:AM$485,Observed!$A$2:$A$485,$A160,Observed!$C$2:$C$485,$C160)),AVERAGEIFS(Observed!AM$2:AM$485,Observed!$A$2:$A$485,$A160,Observed!$C$2:$C$485,$C160),"")</f>
        <v>0.48833333333333329</v>
      </c>
      <c r="AN160" s="25" t="str">
        <f>IF(ISNUMBER(AVERAGEIFS(Observed!AN$2:AN$485,Observed!$A$2:$A$485,$A160,Observed!$C$2:$C$485,$C160)),AVERAGEIFS(Observed!AN$2:AN$485,Observed!$A$2:$A$485,$A160,Observed!$C$2:$C$485,$C160),"")</f>
        <v/>
      </c>
      <c r="AO160" s="25">
        <f>IF(ISNUMBER(AVERAGEIFS(Observed!AO$2:AO$485,Observed!$A$2:$A$485,$A160,Observed!$C$2:$C$485,$C160)),AVERAGEIFS(Observed!AO$2:AO$485,Observed!$A$2:$A$485,$A160,Observed!$C$2:$C$485,$C160),"")</f>
        <v>0.34400000000000003</v>
      </c>
      <c r="AP160" s="25">
        <f>IF(ISNUMBER(AVERAGEIFS(Observed!AP$2:AP$485,Observed!$A$2:$A$485,$A160,Observed!$C$2:$C$485,$C160)),AVERAGEIFS(Observed!AP$2:AP$485,Observed!$A$2:$A$485,$A160,Observed!$C$2:$C$485,$C160),"")</f>
        <v>6.5000000000000002E-2</v>
      </c>
      <c r="AQ160" s="24" t="str">
        <f>IF(ISNUMBER(AVERAGEIFS(Observed!AQ$2:AQ$485,Observed!$A$2:$A$485,$A160,Observed!$C$2:$C$485,$C160)),AVERAGEIFS(Observed!AQ$2:AQ$485,Observed!$A$2:$A$485,$A160,Observed!$C$2:$C$485,$C160),"")</f>
        <v/>
      </c>
      <c r="AR160" s="25" t="str">
        <f>IF(ISNUMBER(AVERAGEIFS(Observed!AR$2:AR$485,Observed!$A$2:$A$485,$A160,Observed!$C$2:$C$485,$C160)),AVERAGEIFS(Observed!AR$2:AR$485,Observed!$A$2:$A$485,$A160,Observed!$C$2:$C$485,$C160),"")</f>
        <v/>
      </c>
      <c r="AS160" s="24" t="str">
        <f>IF(ISNUMBER(AVERAGEIFS(Observed!AS$2:AS$485,Observed!$A$2:$A$485,$A160,Observed!$C$2:$C$485,$C160)),AVERAGEIFS(Observed!AS$2:AS$485,Observed!$A$2:$A$485,$A160,Observed!$C$2:$C$485,$C160),"")</f>
        <v/>
      </c>
      <c r="AT160" s="24" t="str">
        <f>IF(ISNUMBER(AVERAGEIFS(Observed!AT$2:AT$485,Observed!$A$2:$A$485,$A160,Observed!$C$2:$C$485,$C160)),AVERAGEIFS(Observed!AT$2:AT$485,Observed!$A$2:$A$485,$A160,Observed!$C$2:$C$485,$C160),"")</f>
        <v/>
      </c>
      <c r="AU160" s="2">
        <f>COUNTIFS(Observed!$A$2:$A$485,$A160,Observed!$C$2:$C$485,$C160)</f>
        <v>3</v>
      </c>
      <c r="AV160" s="2">
        <f>COUNT(M160:AT160)</f>
        <v>8</v>
      </c>
    </row>
    <row r="161" spans="1:48" x14ac:dyDescent="0.25">
      <c r="A161" s="4" t="s">
        <v>120</v>
      </c>
      <c r="B161" t="s">
        <v>90</v>
      </c>
      <c r="C161" s="3">
        <v>42296</v>
      </c>
      <c r="D161">
        <v>1</v>
      </c>
      <c r="F161" t="s">
        <v>94</v>
      </c>
      <c r="G161" t="s">
        <v>97</v>
      </c>
      <c r="H161" s="2">
        <v>2015</v>
      </c>
      <c r="I161" s="2" t="s">
        <v>91</v>
      </c>
      <c r="J161">
        <v>1</v>
      </c>
      <c r="K161" s="2" t="s">
        <v>21</v>
      </c>
      <c r="L161" s="23">
        <f>IF(ISNUMBER(AVERAGEIFS(Observed!L$2:L$485,Observed!$A$2:$A$485,$A161,Observed!$C$2:$C$485,$C161)),AVERAGEIFS(Observed!L$2:L$485,Observed!$A$2:$A$485,$A161,Observed!$C$2:$C$485,$C161),"")</f>
        <v>1094.8663434326154</v>
      </c>
      <c r="M161" s="24" t="str">
        <f>IF(ISNUMBER(AVERAGEIFS(Observed!M$2:M$485,Observed!$A$2:$A$485,$A161,Observed!$C$2:$C$485,$C161)),AVERAGEIFS(Observed!M$2:M$485,Observed!$A$2:$A$485,$A161,Observed!$C$2:$C$485,$C161),"")</f>
        <v/>
      </c>
      <c r="N161" s="24">
        <f>IF(ISNUMBER(AVERAGEIFS(Observed!N$2:N$485,Observed!$A$2:$A$485,$A161,Observed!$C$2:$C$485,$C161)),AVERAGEIFS(Observed!N$2:N$485,Observed!$A$2:$A$485,$A161,Observed!$C$2:$C$485,$C161),"")</f>
        <v>109.48666666666666</v>
      </c>
      <c r="O161" s="24">
        <f>IF(ISNUMBER(AVERAGEIFS(Observed!O$2:O$485,Observed!$A$2:$A$485,$A161,Observed!$C$2:$C$485,$C161)),AVERAGEIFS(Observed!O$2:O$485,Observed!$A$2:$A$485,$A161,Observed!$C$2:$C$485,$C161),"")</f>
        <v>109.48666666666666</v>
      </c>
      <c r="P161" s="24">
        <f>IF(ISNUMBER(AVERAGEIFS(Observed!P$2:P$485,Observed!$A$2:$A$485,$A161,Observed!$C$2:$C$485,$C161)),AVERAGEIFS(Observed!P$2:P$485,Observed!$A$2:$A$485,$A161,Observed!$C$2:$C$485,$C161),"")</f>
        <v>1390.6666666666667</v>
      </c>
      <c r="Q161" s="25" t="str">
        <f>IF(ISNUMBER(AVERAGEIFS(Observed!Q$2:Q$485,Observed!$A$2:$A$485,$A161,Observed!$C$2:$C$485,$C161)),AVERAGEIFS(Observed!Q$2:Q$485,Observed!$A$2:$A$485,$A161,Observed!$C$2:$C$485,$C161),"")</f>
        <v/>
      </c>
      <c r="R161" s="25" t="str">
        <f>IF(ISNUMBER(AVERAGEIFS(Observed!R$2:R$485,Observed!$A$2:$A$485,$A161,Observed!$C$2:$C$485,$C161)),AVERAGEIFS(Observed!R$2:R$485,Observed!$A$2:$A$485,$A161,Observed!$C$2:$C$485,$C161),"")</f>
        <v/>
      </c>
      <c r="S161" s="25" t="str">
        <f>IF(ISNUMBER(AVERAGEIFS(Observed!S$2:S$485,Observed!$A$2:$A$485,$A161,Observed!$C$2:$C$485,$C161)),AVERAGEIFS(Observed!S$2:S$485,Observed!$A$2:$A$485,$A161,Observed!$C$2:$C$485,$C161),"")</f>
        <v/>
      </c>
      <c r="T161" s="24" t="str">
        <f>IF(ISNUMBER(AVERAGEIFS(Observed!T$2:T$485,Observed!$A$2:$A$485,$A161,Observed!$C$2:$C$485,$C161)),AVERAGEIFS(Observed!T$2:T$485,Observed!$A$2:$A$485,$A161,Observed!$C$2:$C$485,$C161),"")</f>
        <v/>
      </c>
      <c r="U161" s="26" t="str">
        <f>IF(ISNUMBER(AVERAGEIFS(Observed!U$2:U$485,Observed!$A$2:$A$485,$A161,Observed!$C$2:$C$485,$C161)),AVERAGEIFS(Observed!U$2:U$485,Observed!$A$2:$A$485,$A161,Observed!$C$2:$C$485,$C161),"")</f>
        <v/>
      </c>
      <c r="V161" s="26" t="str">
        <f>IF(ISNUMBER(AVERAGEIFS(Observed!V$2:V$485,Observed!$A$2:$A$485,$A161,Observed!$C$2:$C$485,$C161)),AVERAGEIFS(Observed!V$2:V$485,Observed!$A$2:$A$485,$A161,Observed!$C$2:$C$485,$C161),"")</f>
        <v/>
      </c>
      <c r="W161" s="24" t="str">
        <f>IF(ISNUMBER(AVERAGEIFS(Observed!W$2:W$485,Observed!$A$2:$A$485,$A161,Observed!$C$2:$C$485,$C161)),AVERAGEIFS(Observed!W$2:W$485,Observed!$A$2:$A$485,$A161,Observed!$C$2:$C$485,$C161),"")</f>
        <v/>
      </c>
      <c r="X161" s="24" t="str">
        <f>IF(ISNUMBER(AVERAGEIFS(Observed!X$2:X$485,Observed!$A$2:$A$485,$A161,Observed!$C$2:$C$485,$C161)),AVERAGEIFS(Observed!X$2:X$485,Observed!$A$2:$A$485,$A161,Observed!$C$2:$C$485,$C161),"")</f>
        <v/>
      </c>
      <c r="Y161" s="24" t="str">
        <f>IF(ISNUMBER(AVERAGEIFS(Observed!Y$2:Y$485,Observed!$A$2:$A$485,$A161,Observed!$C$2:$C$485,$C161)),AVERAGEIFS(Observed!Y$2:Y$485,Observed!$A$2:$A$485,$A161,Observed!$C$2:$C$485,$C161),"")</f>
        <v/>
      </c>
      <c r="Z161" s="24" t="str">
        <f>IF(ISNUMBER(AVERAGEIFS(Observed!Z$2:Z$485,Observed!$A$2:$A$485,$A161,Observed!$C$2:$C$485,$C161)),AVERAGEIFS(Observed!Z$2:Z$485,Observed!$A$2:$A$485,$A161,Observed!$C$2:$C$485,$C161),"")</f>
        <v/>
      </c>
      <c r="AA161" s="24" t="str">
        <f>IF(ISNUMBER(AVERAGEIFS(Observed!AA$2:AA$485,Observed!$A$2:$A$485,$A161,Observed!$C$2:$C$485,$C161)),AVERAGEIFS(Observed!AA$2:AA$485,Observed!$A$2:$A$485,$A161,Observed!$C$2:$C$485,$C161),"")</f>
        <v/>
      </c>
      <c r="AB161" s="24" t="str">
        <f>IF(ISNUMBER(AVERAGEIFS(Observed!AB$2:AB$485,Observed!$A$2:$A$485,$A161,Observed!$C$2:$C$485,$C161)),AVERAGEIFS(Observed!AB$2:AB$485,Observed!$A$2:$A$485,$A161,Observed!$C$2:$C$485,$C161),"")</f>
        <v/>
      </c>
      <c r="AC161" s="24" t="str">
        <f>IF(ISNUMBER(AVERAGEIFS(Observed!AC$2:AC$485,Observed!$A$2:$A$485,$A161,Observed!$C$2:$C$485,$C161)),AVERAGEIFS(Observed!AC$2:AC$485,Observed!$A$2:$A$485,$A161,Observed!$C$2:$C$485,$C161),"")</f>
        <v/>
      </c>
      <c r="AD161" s="24" t="str">
        <f>IF(ISNUMBER(AVERAGEIFS(Observed!AD$2:AD$485,Observed!$A$2:$A$485,$A161,Observed!$C$2:$C$485,$C161)),AVERAGEIFS(Observed!AD$2:AD$485,Observed!$A$2:$A$485,$A161,Observed!$C$2:$C$485,$C161),"")</f>
        <v/>
      </c>
      <c r="AE161" s="24" t="str">
        <f>IF(ISNUMBER(AVERAGEIFS(Observed!AE$2:AE$485,Observed!$A$2:$A$485,$A161,Observed!$C$2:$C$485,$C161)),AVERAGEIFS(Observed!AE$2:AE$485,Observed!$A$2:$A$485,$A161,Observed!$C$2:$C$485,$C161),"")</f>
        <v/>
      </c>
      <c r="AF161" s="25" t="str">
        <f>IF(ISNUMBER(AVERAGEIFS(Observed!AF$2:AF$485,Observed!$A$2:$A$485,$A161,Observed!$C$2:$C$485,$C161)),AVERAGEIFS(Observed!AF$2:AF$485,Observed!$A$2:$A$485,$A161,Observed!$C$2:$C$485,$C161),"")</f>
        <v/>
      </c>
      <c r="AG161" s="25" t="str">
        <f>IF(ISNUMBER(AVERAGEIFS(Observed!AG$2:AG$485,Observed!$A$2:$A$485,$A161,Observed!$C$2:$C$485,$C161)),AVERAGEIFS(Observed!AG$2:AG$485,Observed!$A$2:$A$485,$A161,Observed!$C$2:$C$485,$C161),"")</f>
        <v/>
      </c>
      <c r="AH161" s="25" t="str">
        <f>IF(ISNUMBER(AVERAGEIFS(Observed!AH$2:AH$485,Observed!$A$2:$A$485,$A161,Observed!$C$2:$C$485,$C161)),AVERAGEIFS(Observed!AH$2:AH$485,Observed!$A$2:$A$485,$A161,Observed!$C$2:$C$485,$C161),"")</f>
        <v/>
      </c>
      <c r="AI161" s="24" t="str">
        <f>IF(ISNUMBER(AVERAGEIFS(Observed!AI$2:AI$485,Observed!$A$2:$A$485,$A161,Observed!$C$2:$C$485,$C161)),AVERAGEIFS(Observed!AI$2:AI$485,Observed!$A$2:$A$485,$A161,Observed!$C$2:$C$485,$C161),"")</f>
        <v/>
      </c>
      <c r="AJ161" s="25">
        <f>IF(ISNUMBER(AVERAGEIFS(Observed!AJ$2:AJ$485,Observed!$A$2:$A$485,$A161,Observed!$C$2:$C$485,$C161)),AVERAGEIFS(Observed!AJ$2:AJ$485,Observed!$A$2:$A$485,$A161,Observed!$C$2:$C$485,$C161),"")</f>
        <v>0.373</v>
      </c>
      <c r="AK161" s="25" t="str">
        <f>IF(ISNUMBER(AVERAGEIFS(Observed!AK$2:AK$485,Observed!$A$2:$A$485,$A161,Observed!$C$2:$C$485,$C161)),AVERAGEIFS(Observed!AK$2:AK$485,Observed!$A$2:$A$485,$A161,Observed!$C$2:$C$485,$C161),"")</f>
        <v/>
      </c>
      <c r="AL161" s="25">
        <f>IF(ISNUMBER(AVERAGEIFS(Observed!AL$2:AL$485,Observed!$A$2:$A$485,$A161,Observed!$C$2:$C$485,$C161)),AVERAGEIFS(Observed!AL$2:AL$485,Observed!$A$2:$A$485,$A161,Observed!$C$2:$C$485,$C161),"")</f>
        <v>0</v>
      </c>
      <c r="AM161" s="25">
        <f>IF(ISNUMBER(AVERAGEIFS(Observed!AM$2:AM$485,Observed!$A$2:$A$485,$A161,Observed!$C$2:$C$485,$C161)),AVERAGEIFS(Observed!AM$2:AM$485,Observed!$A$2:$A$485,$A161,Observed!$C$2:$C$485,$C161),"")</f>
        <v>0.40633333333333327</v>
      </c>
      <c r="AN161" s="25" t="str">
        <f>IF(ISNUMBER(AVERAGEIFS(Observed!AN$2:AN$485,Observed!$A$2:$A$485,$A161,Observed!$C$2:$C$485,$C161)),AVERAGEIFS(Observed!AN$2:AN$485,Observed!$A$2:$A$485,$A161,Observed!$C$2:$C$485,$C161),"")</f>
        <v/>
      </c>
      <c r="AO161" s="25">
        <f>IF(ISNUMBER(AVERAGEIFS(Observed!AO$2:AO$485,Observed!$A$2:$A$485,$A161,Observed!$C$2:$C$485,$C161)),AVERAGEIFS(Observed!AO$2:AO$485,Observed!$A$2:$A$485,$A161,Observed!$C$2:$C$485,$C161),"")</f>
        <v>0.16500000000000001</v>
      </c>
      <c r="AP161" s="25">
        <f>IF(ISNUMBER(AVERAGEIFS(Observed!AP$2:AP$485,Observed!$A$2:$A$485,$A161,Observed!$C$2:$C$485,$C161)),AVERAGEIFS(Observed!AP$2:AP$485,Observed!$A$2:$A$485,$A161,Observed!$C$2:$C$485,$C161),"")</f>
        <v>5.5333333333333325E-2</v>
      </c>
      <c r="AQ161" s="24" t="str">
        <f>IF(ISNUMBER(AVERAGEIFS(Observed!AQ$2:AQ$485,Observed!$A$2:$A$485,$A161,Observed!$C$2:$C$485,$C161)),AVERAGEIFS(Observed!AQ$2:AQ$485,Observed!$A$2:$A$485,$A161,Observed!$C$2:$C$485,$C161),"")</f>
        <v/>
      </c>
      <c r="AR161" s="25" t="str">
        <f>IF(ISNUMBER(AVERAGEIFS(Observed!AR$2:AR$485,Observed!$A$2:$A$485,$A161,Observed!$C$2:$C$485,$C161)),AVERAGEIFS(Observed!AR$2:AR$485,Observed!$A$2:$A$485,$A161,Observed!$C$2:$C$485,$C161),"")</f>
        <v/>
      </c>
      <c r="AS161" s="24" t="str">
        <f>IF(ISNUMBER(AVERAGEIFS(Observed!AS$2:AS$485,Observed!$A$2:$A$485,$A161,Observed!$C$2:$C$485,$C161)),AVERAGEIFS(Observed!AS$2:AS$485,Observed!$A$2:$A$485,$A161,Observed!$C$2:$C$485,$C161),"")</f>
        <v/>
      </c>
      <c r="AT161" s="24" t="str">
        <f>IF(ISNUMBER(AVERAGEIFS(Observed!AT$2:AT$485,Observed!$A$2:$A$485,$A161,Observed!$C$2:$C$485,$C161)),AVERAGEIFS(Observed!AT$2:AT$485,Observed!$A$2:$A$485,$A161,Observed!$C$2:$C$485,$C161),"")</f>
        <v/>
      </c>
      <c r="AU161" s="2">
        <f>COUNTIFS(Observed!$A$2:$A$485,$A161,Observed!$C$2:$C$485,$C161)</f>
        <v>3</v>
      </c>
      <c r="AV161" s="2">
        <f>COUNT(M161:AT161)</f>
        <v>8</v>
      </c>
    </row>
  </sheetData>
  <dataValidations count="1">
    <dataValidation type="decimal" allowBlank="1" showInputMessage="1" showErrorMessage="1" sqref="AI1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Reviewer</cp:lastModifiedBy>
  <dcterms:created xsi:type="dcterms:W3CDTF">2016-04-27T08:58:31Z</dcterms:created>
  <dcterms:modified xsi:type="dcterms:W3CDTF">2019-06-04T07:29:57Z</dcterms:modified>
</cp:coreProperties>
</file>