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fig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2" l="1"/>
  <c r="AA39" i="2"/>
  <c r="AC40" i="2"/>
  <c r="AB30" i="2" l="1"/>
  <c r="AB31" i="2"/>
  <c r="AB32" i="2"/>
  <c r="AB33" i="2"/>
  <c r="AB34" i="2"/>
  <c r="AB35" i="2"/>
  <c r="AB36" i="2"/>
  <c r="AB37" i="2"/>
  <c r="AB38" i="2"/>
  <c r="AB29" i="2"/>
  <c r="AA30" i="2"/>
  <c r="AA31" i="2"/>
  <c r="AA32" i="2"/>
  <c r="AA33" i="2"/>
  <c r="AA34" i="2"/>
  <c r="AA35" i="2"/>
  <c r="AA36" i="2"/>
  <c r="AA37" i="2"/>
  <c r="AA38" i="2"/>
  <c r="AA29" i="2"/>
  <c r="X3" i="2"/>
  <c r="W9" i="2"/>
  <c r="X9" i="2"/>
  <c r="Y9" i="2"/>
  <c r="Z9" i="2"/>
  <c r="V9" i="2"/>
  <c r="Z4" i="2"/>
  <c r="Z5" i="2"/>
  <c r="Z6" i="2"/>
  <c r="Z7" i="2"/>
  <c r="Z8" i="2"/>
  <c r="Z3" i="2"/>
  <c r="Y4" i="2"/>
  <c r="Y5" i="2"/>
  <c r="Y6" i="2"/>
  <c r="Y7" i="2"/>
  <c r="Y8" i="2"/>
  <c r="Y3" i="2"/>
  <c r="X4" i="2"/>
  <c r="X5" i="2"/>
  <c r="X6" i="2"/>
  <c r="X7" i="2"/>
  <c r="X8" i="2"/>
  <c r="W4" i="2"/>
  <c r="W5" i="2"/>
  <c r="W6" i="2"/>
  <c r="W7" i="2"/>
  <c r="W8" i="2"/>
  <c r="W3" i="2"/>
  <c r="V4" i="2"/>
  <c r="V5" i="2"/>
  <c r="V6" i="2"/>
  <c r="V7" i="2"/>
  <c r="V8" i="2"/>
  <c r="V3" i="2"/>
  <c r="Q30" i="2" l="1"/>
  <c r="Q31" i="2" s="1"/>
  <c r="Q32" i="2" s="1"/>
  <c r="Q33" i="2" s="1"/>
  <c r="Q34" i="2" s="1"/>
  <c r="Q35" i="2" s="1"/>
  <c r="Q36" i="2" s="1"/>
  <c r="Q37" i="2" s="1"/>
  <c r="Q38" i="2" s="1"/>
  <c r="Q39" i="2" s="1"/>
  <c r="Q17" i="2"/>
  <c r="Q18" i="2" s="1"/>
  <c r="Q19" i="2" s="1"/>
  <c r="Q20" i="2" s="1"/>
  <c r="Q21" i="2" s="1"/>
  <c r="Q22" i="2" s="1"/>
  <c r="Q23" i="2" s="1"/>
  <c r="Q24" i="2" s="1"/>
  <c r="Q25" i="2" s="1"/>
  <c r="Q16" i="2"/>
</calcChain>
</file>

<file path=xl/sharedStrings.xml><?xml version="1.0" encoding="utf-8"?>
<sst xmlns="http://schemas.openxmlformats.org/spreadsheetml/2006/main" count="43" uniqueCount="27">
  <si>
    <t>Title</t>
  </si>
  <si>
    <t>date</t>
  </si>
  <si>
    <t>bd</t>
  </si>
  <si>
    <t>BC0</t>
  </si>
  <si>
    <t>BC19</t>
  </si>
  <si>
    <t>BC38</t>
  </si>
  <si>
    <t>BC57</t>
  </si>
  <si>
    <t>BC76</t>
  </si>
  <si>
    <t>BC96</t>
  </si>
  <si>
    <t>Date</t>
  </si>
  <si>
    <t>stover</t>
  </si>
  <si>
    <t>ph</t>
  </si>
  <si>
    <t>oc</t>
  </si>
  <si>
    <t>ocerror</t>
  </si>
  <si>
    <t>yield</t>
  </si>
  <si>
    <t>error</t>
  </si>
  <si>
    <t>Measured 2012</t>
  </si>
  <si>
    <t>Simulated</t>
  </si>
  <si>
    <t>X-axis</t>
  </si>
  <si>
    <t>Measured</t>
  </si>
  <si>
    <t>days</t>
  </si>
  <si>
    <t>Index</t>
  </si>
  <si>
    <t>Measured (0 Mg/ha)</t>
  </si>
  <si>
    <t>Simulated (0 Mg/ha)</t>
  </si>
  <si>
    <t>Measured (58 Mg/ha)</t>
  </si>
  <si>
    <t>Simulated (58 Mg/ha)</t>
  </si>
  <si>
    <t>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</si>
</sst>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16" fontId="0" fillId="0" borderId="0" xfId="0" applyNumberFormat="1" applyAlignment="1">
      <alignment horizontal="left"/>
    </xf>
    <xf numFmtId="16" fontId="0" fillId="3" borderId="0" xfId="0" applyNumberFormat="1" applyFill="1"/>
    <xf numFmtId="16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4" fontId="0" fillId="2" borderId="0" xfId="0" applyNumberFormat="1" applyFill="1"/>
    <xf numFmtId="164" fontId="1" fillId="0" borderId="0" xfId="0" applyNumberFormat="1" applyFont="1"/>
    <xf numFmtId="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Style" Target="style10.xml"/><Relationship Id="rId2" Type="http://schemas.microsoft.com/office/2011/relationships/chartColorStyle" Target="colors10.xml"/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11.xml"/><Relationship Id="rId2" Type="http://schemas.microsoft.com/office/2011/relationships/chartColorStyle" Target="colors11.xml"/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Style" Target="style12.xml"/><Relationship Id="rId2" Type="http://schemas.microsoft.com/office/2011/relationships/chartColorStyle" Target="colors12.xml"/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8.xml"/><Relationship Id="rId2" Type="http://schemas.microsoft.com/office/2011/relationships/chartColorStyle" Target="colors8.xml"/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9.xml"/><Relationship Id="rId2" Type="http://schemas.microsoft.com/office/2011/relationships/chartColorStyle" Target="colors9.xml"/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fig!$C$10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fig!$C$3:$C$8</c:f>
                <c:numCache>
                  <c:formatCode>General</c:formatCode>
                  <c:ptCount val="6"/>
                  <c:pt idx="0">
                    <c:v>2.2462034458169704</c:v>
                  </c:pt>
                  <c:pt idx="1">
                    <c:v>1.4016148591297641</c:v>
                  </c:pt>
                  <c:pt idx="2">
                    <c:v>1.1720966953853826</c:v>
                  </c:pt>
                  <c:pt idx="3">
                    <c:v>1.4053280720173464</c:v>
                  </c:pt>
                  <c:pt idx="4">
                    <c:v>0.98300141912410988</c:v>
                  </c:pt>
                  <c:pt idx="5">
                    <c:v>1.4423411524323921</c:v>
                  </c:pt>
                </c:numCache>
              </c:numRef>
            </c:plus>
            <c:minus>
              <c:numRef>
                <c:f>fig!$C$3:$C$8</c:f>
                <c:numCache>
                  <c:formatCode>General</c:formatCode>
                  <c:ptCount val="6"/>
                  <c:pt idx="0">
                    <c:v>2.2462034458169704</c:v>
                  </c:pt>
                  <c:pt idx="1">
                    <c:v>1.4016148591297641</c:v>
                  </c:pt>
                  <c:pt idx="2">
                    <c:v>1.1720966953853826</c:v>
                  </c:pt>
                  <c:pt idx="3">
                    <c:v>1.4053280720173464</c:v>
                  </c:pt>
                  <c:pt idx="4">
                    <c:v>0.98300141912410988</c:v>
                  </c:pt>
                  <c:pt idx="5">
                    <c:v>1.4423411524323921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fig!$B$3:$B$8</c:f>
              <c:numCache>
                <c:formatCode>General</c:formatCode>
                <c:ptCount val="6"/>
                <c:pt idx="0">
                  <c:v>7.6673</c:v>
                </c:pt>
                <c:pt idx="1">
                  <c:v>9.0493333333333332</c:v>
                </c:pt>
                <c:pt idx="2">
                  <c:v>10.364166666666666</c:v>
                </c:pt>
                <c:pt idx="3">
                  <c:v>7.6778000000000004</c:v>
                </c:pt>
                <c:pt idx="4">
                  <c:v>7.8101999999999991</c:v>
                </c:pt>
                <c:pt idx="5">
                  <c:v>7.2451000000000008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fig!$D$10</c:f>
              <c:strCache>
                <c:ptCount val="1"/>
                <c:pt idx="0">
                  <c:v>Simulated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fig!$M$3:$M$8</c:f>
              <c:numCache>
                <c:formatCode>General</c:formatCode>
                <c:ptCount val="6"/>
                <c:pt idx="0">
                  <c:v>7.96</c:v>
                </c:pt>
                <c:pt idx="1">
                  <c:v>8.08</c:v>
                </c:pt>
                <c:pt idx="2">
                  <c:v>8.1300000000000008</c:v>
                </c:pt>
                <c:pt idx="3">
                  <c:v>8.18</c:v>
                </c:pt>
                <c:pt idx="4">
                  <c:v>8.2200000000000006</c:v>
                </c:pt>
                <c:pt idx="5">
                  <c:v>8.26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60512"/>
        <c:axId val="262561088"/>
      </c:scatterChart>
      <c:valAx>
        <c:axId val="26256051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Biochar application rate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61088"/>
        <c:crosses val="autoZero"/>
        <c:crossBetween val="midCat"/>
        <c:majorUnit val="20"/>
      </c:valAx>
      <c:valAx>
        <c:axId val="262561088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Corn grain yield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5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fig!$C$10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fig!$I$3:$I$8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0.7</c:v>
                  </c:pt>
                  <c:pt idx="2">
                    <c:v>0.9</c:v>
                  </c:pt>
                  <c:pt idx="3">
                    <c:v>0.8</c:v>
                  </c:pt>
                  <c:pt idx="4">
                    <c:v>0.2</c:v>
                  </c:pt>
                  <c:pt idx="5">
                    <c:v>0.2</c:v>
                  </c:pt>
                </c:numCache>
              </c:numRef>
            </c:plus>
            <c:minus>
              <c:numRef>
                <c:f>fig!$I$3:$I$8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0.7</c:v>
                  </c:pt>
                  <c:pt idx="2">
                    <c:v>0.9</c:v>
                  </c:pt>
                  <c:pt idx="3">
                    <c:v>0.8</c:v>
                  </c:pt>
                  <c:pt idx="4">
                    <c:v>0.2</c:v>
                  </c:pt>
                  <c:pt idx="5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fig!$H$3:$H$8</c:f>
              <c:numCache>
                <c:formatCode>General</c:formatCode>
                <c:ptCount val="6"/>
                <c:pt idx="0">
                  <c:v>5.4</c:v>
                </c:pt>
                <c:pt idx="1">
                  <c:v>6.4</c:v>
                </c:pt>
                <c:pt idx="2">
                  <c:v>6.4</c:v>
                </c:pt>
                <c:pt idx="3">
                  <c:v>6.7</c:v>
                </c:pt>
                <c:pt idx="4">
                  <c:v>6.6</c:v>
                </c:pt>
                <c:pt idx="5">
                  <c:v>6.8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fig!$D$10</c:f>
              <c:strCache>
                <c:ptCount val="1"/>
                <c:pt idx="0">
                  <c:v>Simulated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fig!$P$3:$P$8</c:f>
              <c:numCache>
                <c:formatCode>General</c:formatCode>
                <c:ptCount val="6"/>
                <c:pt idx="0">
                  <c:v>5.7</c:v>
                </c:pt>
                <c:pt idx="1">
                  <c:v>6.27</c:v>
                </c:pt>
                <c:pt idx="2">
                  <c:v>6.4</c:v>
                </c:pt>
                <c:pt idx="3">
                  <c:v>6.52</c:v>
                </c:pt>
                <c:pt idx="4">
                  <c:v>6.63</c:v>
                </c:pt>
                <c:pt idx="5">
                  <c:v>6.72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04064"/>
        <c:axId val="784704640"/>
      </c:scatterChart>
      <c:valAx>
        <c:axId val="78470406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Biochar application rate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04640"/>
        <c:crosses val="autoZero"/>
        <c:crossBetween val="midCat"/>
        <c:majorUnit val="20"/>
      </c:valAx>
      <c:valAx>
        <c:axId val="784704640"/>
        <c:scaling>
          <c:orientation val="minMax"/>
          <c:max val="8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Soil pH at 0-15 cm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040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001069310780596"/>
          <c:y val="0.57002261314001013"/>
          <c:w val="0.32691422831405331"/>
          <c:h val="0.19846136140706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fig!$C$10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fig!$K$3:$K$8</c:f>
                <c:numCache>
                  <c:formatCode>General</c:formatCode>
                  <c:ptCount val="6"/>
                  <c:pt idx="0">
                    <c:v>0.08</c:v>
                  </c:pt>
                  <c:pt idx="1">
                    <c:v>0.3</c:v>
                  </c:pt>
                  <c:pt idx="2">
                    <c:v>0.34</c:v>
                  </c:pt>
                  <c:pt idx="3">
                    <c:v>0.27</c:v>
                  </c:pt>
                  <c:pt idx="4">
                    <c:v>0.22</c:v>
                  </c:pt>
                  <c:pt idx="5">
                    <c:v>0.51</c:v>
                  </c:pt>
                </c:numCache>
              </c:numRef>
            </c:plus>
            <c:minus>
              <c:numRef>
                <c:f>fig!$K$3:$K$8</c:f>
                <c:numCache>
                  <c:formatCode>General</c:formatCode>
                  <c:ptCount val="6"/>
                  <c:pt idx="0">
                    <c:v>0.08</c:v>
                  </c:pt>
                  <c:pt idx="1">
                    <c:v>0.3</c:v>
                  </c:pt>
                  <c:pt idx="2">
                    <c:v>0.34</c:v>
                  </c:pt>
                  <c:pt idx="3">
                    <c:v>0.27</c:v>
                  </c:pt>
                  <c:pt idx="4">
                    <c:v>0.22</c:v>
                  </c:pt>
                  <c:pt idx="5">
                    <c:v>0.51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fig!$J$3:$J$8</c:f>
              <c:numCache>
                <c:formatCode>General</c:formatCode>
                <c:ptCount val="6"/>
                <c:pt idx="0">
                  <c:v>1.53</c:v>
                </c:pt>
                <c:pt idx="1">
                  <c:v>1.46</c:v>
                </c:pt>
                <c:pt idx="2">
                  <c:v>2.0299999999999998</c:v>
                </c:pt>
                <c:pt idx="3">
                  <c:v>1.93</c:v>
                </c:pt>
                <c:pt idx="4">
                  <c:v>2.0699999999999998</c:v>
                </c:pt>
                <c:pt idx="5">
                  <c:v>2.34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fig!$D$10</c:f>
              <c:strCache>
                <c:ptCount val="1"/>
                <c:pt idx="0">
                  <c:v>Simulated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fig!$Q$3:$Q$8</c:f>
              <c:numCache>
                <c:formatCode>General</c:formatCode>
                <c:ptCount val="6"/>
                <c:pt idx="0">
                  <c:v>1.43</c:v>
                </c:pt>
                <c:pt idx="1">
                  <c:v>1.72</c:v>
                </c:pt>
                <c:pt idx="2">
                  <c:v>2.0299999999999998</c:v>
                </c:pt>
                <c:pt idx="3">
                  <c:v>2.31</c:v>
                </c:pt>
                <c:pt idx="4">
                  <c:v>2.6</c:v>
                </c:pt>
                <c:pt idx="5">
                  <c:v>2.86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06944"/>
        <c:axId val="784707520"/>
      </c:scatterChart>
      <c:valAx>
        <c:axId val="78470694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Biochar application rate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07520"/>
        <c:crosses val="autoZero"/>
        <c:crossBetween val="midCat"/>
        <c:majorUnit val="20"/>
      </c:valAx>
      <c:valAx>
        <c:axId val="784707520"/>
        <c:scaling>
          <c:orientation val="minMax"/>
          <c:max val="3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Soil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total C at 0-15 cm </a:t>
                </a:r>
                <a:r>
                  <a:rPr lang="en-US" sz="1200">
                    <a:solidFill>
                      <a:schemeClr val="tx1"/>
                    </a:solidFill>
                  </a:rPr>
                  <a:t>(g/100g)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0694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86348740472272"/>
          <c:y val="0.55550355964511011"/>
          <c:w val="0.32691422831405331"/>
          <c:h val="0.19846136140706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fig!$Q$43</c:f>
              <c:strCache>
                <c:ptCount val="1"/>
                <c:pt idx="0">
                  <c:v>Measured (0 Mg/ha)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fig!$T$15:$T$25</c:f>
                <c:numCache>
                  <c:formatCode>General</c:formatCode>
                  <c:ptCount val="11"/>
                  <c:pt idx="0">
                    <c:v>1.9955506062794358E-2</c:v>
                  </c:pt>
                  <c:pt idx="1">
                    <c:v>1.2472191289246471E-2</c:v>
                  </c:pt>
                  <c:pt idx="2">
                    <c:v>8.0553639823963789E-3</c:v>
                  </c:pt>
                  <c:pt idx="3">
                    <c:v>3.3993463423951944E-3</c:v>
                  </c:pt>
                  <c:pt idx="4">
                    <c:v>1.0198039027185577E-2</c:v>
                  </c:pt>
                  <c:pt idx="5">
                    <c:v>1.2961481396815723E-2</c:v>
                  </c:pt>
                  <c:pt idx="6">
                    <c:v>4.1515726605174053E-2</c:v>
                  </c:pt>
                  <c:pt idx="7">
                    <c:v>1.5173075568988061E-2</c:v>
                  </c:pt>
                  <c:pt idx="8">
                    <c:v>1.3299958228840008E-2</c:v>
                  </c:pt>
                  <c:pt idx="9">
                    <c:v>3.2097074979228563E-2</c:v>
                  </c:pt>
                  <c:pt idx="10">
                    <c:v>8.4852813742385663E-3</c:v>
                  </c:pt>
                </c:numCache>
              </c:numRef>
            </c:plus>
            <c:minus>
              <c:numRef>
                <c:f>fig!$T$15:$T$25</c:f>
                <c:numCache>
                  <c:formatCode>General</c:formatCode>
                  <c:ptCount val="11"/>
                  <c:pt idx="0">
                    <c:v>1.9955506062794358E-2</c:v>
                  </c:pt>
                  <c:pt idx="1">
                    <c:v>1.2472191289246471E-2</c:v>
                  </c:pt>
                  <c:pt idx="2">
                    <c:v>8.0553639823963789E-3</c:v>
                  </c:pt>
                  <c:pt idx="3">
                    <c:v>3.3993463423951944E-3</c:v>
                  </c:pt>
                  <c:pt idx="4">
                    <c:v>1.0198039027185577E-2</c:v>
                  </c:pt>
                  <c:pt idx="5">
                    <c:v>1.2961481396815723E-2</c:v>
                  </c:pt>
                  <c:pt idx="6">
                    <c:v>4.1515726605174053E-2</c:v>
                  </c:pt>
                  <c:pt idx="7">
                    <c:v>1.5173075568988061E-2</c:v>
                  </c:pt>
                  <c:pt idx="8">
                    <c:v>1.3299958228840008E-2</c:v>
                  </c:pt>
                  <c:pt idx="9">
                    <c:v>3.2097074979228563E-2</c:v>
                  </c:pt>
                  <c:pt idx="10">
                    <c:v>8.4852813742385663E-3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fig!$Q$15:$Q$25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fig!$S$15:$S$25</c:f>
              <c:numCache>
                <c:formatCode>General</c:formatCode>
                <c:ptCount val="11"/>
                <c:pt idx="0">
                  <c:v>0.26933333333333337</c:v>
                </c:pt>
                <c:pt idx="1">
                  <c:v>0.28933333333333339</c:v>
                </c:pt>
                <c:pt idx="2">
                  <c:v>0.24933333333333332</c:v>
                </c:pt>
                <c:pt idx="3">
                  <c:v>0.22333333333333333</c:v>
                </c:pt>
                <c:pt idx="4">
                  <c:v>0.18599999999999997</c:v>
                </c:pt>
                <c:pt idx="5">
                  <c:v>0.17800000000000002</c:v>
                </c:pt>
                <c:pt idx="6">
                  <c:v>0.13866666666666666</c:v>
                </c:pt>
                <c:pt idx="7">
                  <c:v>0.19266666666666665</c:v>
                </c:pt>
                <c:pt idx="8">
                  <c:v>0.17466666666666669</c:v>
                </c:pt>
                <c:pt idx="9">
                  <c:v>0.15733333333333335</c:v>
                </c:pt>
                <c:pt idx="10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fig!$Q$44</c:f>
              <c:strCache>
                <c:ptCount val="1"/>
                <c:pt idx="0">
                  <c:v>Simulated (0 Mg/ha)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fig!$Q$29:$Q$39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fig!$T$29:$T$39</c:f>
              <c:numCache>
                <c:formatCode>General</c:formatCode>
                <c:ptCount val="11"/>
                <c:pt idx="0">
                  <c:v>0.25728000000000001</c:v>
                </c:pt>
                <c:pt idx="1">
                  <c:v>0.27263999999999994</c:v>
                </c:pt>
                <c:pt idx="2">
                  <c:v>0.25631999999999999</c:v>
                </c:pt>
                <c:pt idx="3">
                  <c:v>0.24864</c:v>
                </c:pt>
                <c:pt idx="4">
                  <c:v>0.23327999999999999</c:v>
                </c:pt>
                <c:pt idx="5">
                  <c:v>0.22176000000000001</c:v>
                </c:pt>
                <c:pt idx="6">
                  <c:v>0.21504000000000001</c:v>
                </c:pt>
                <c:pt idx="7">
                  <c:v>0.20255999999999999</c:v>
                </c:pt>
                <c:pt idx="8">
                  <c:v>0.18912000000000001</c:v>
                </c:pt>
                <c:pt idx="9">
                  <c:v>0.17663999999999999</c:v>
                </c:pt>
                <c:pt idx="10">
                  <c:v>0.16511999999999999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fig!$Q$45</c:f>
              <c:strCache>
                <c:ptCount val="1"/>
                <c:pt idx="0">
                  <c:v>Measured (58 Mg/ha)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fig!$AD$15:$AD$25</c:f>
                <c:numCache>
                  <c:formatCode>General</c:formatCode>
                  <c:ptCount val="11"/>
                  <c:pt idx="0">
                    <c:v>2.4513035081133651E-2</c:v>
                  </c:pt>
                  <c:pt idx="1">
                    <c:v>5.2493385826745276E-3</c:v>
                  </c:pt>
                  <c:pt idx="2">
                    <c:v>1.9618585292749537E-2</c:v>
                  </c:pt>
                  <c:pt idx="3">
                    <c:v>2.6599916457680006E-2</c:v>
                  </c:pt>
                  <c:pt idx="4">
                    <c:v>3.7606146069787974E-2</c:v>
                  </c:pt>
                  <c:pt idx="5">
                    <c:v>1.0370899457402693E-2</c:v>
                  </c:pt>
                  <c:pt idx="6">
                    <c:v>2.2291004663067326E-2</c:v>
                  </c:pt>
                  <c:pt idx="7">
                    <c:v>1.8208667044996879E-2</c:v>
                  </c:pt>
                  <c:pt idx="8">
                    <c:v>2.6280537792569142E-2</c:v>
                  </c:pt>
                  <c:pt idx="9">
                    <c:v>2.8284271247461801E-3</c:v>
                  </c:pt>
                  <c:pt idx="10">
                    <c:v>1.0498677165349087E-2</c:v>
                  </c:pt>
                </c:numCache>
              </c:numRef>
            </c:plus>
            <c:minus>
              <c:numRef>
                <c:f>fig!$AD$15:$AD$25</c:f>
                <c:numCache>
                  <c:formatCode>General</c:formatCode>
                  <c:ptCount val="11"/>
                  <c:pt idx="0">
                    <c:v>2.4513035081133651E-2</c:v>
                  </c:pt>
                  <c:pt idx="1">
                    <c:v>5.2493385826745276E-3</c:v>
                  </c:pt>
                  <c:pt idx="2">
                    <c:v>1.9618585292749537E-2</c:v>
                  </c:pt>
                  <c:pt idx="3">
                    <c:v>2.6599916457680006E-2</c:v>
                  </c:pt>
                  <c:pt idx="4">
                    <c:v>3.7606146069787974E-2</c:v>
                  </c:pt>
                  <c:pt idx="5">
                    <c:v>1.0370899457402693E-2</c:v>
                  </c:pt>
                  <c:pt idx="6">
                    <c:v>2.2291004663067326E-2</c:v>
                  </c:pt>
                  <c:pt idx="7">
                    <c:v>1.8208667044996879E-2</c:v>
                  </c:pt>
                  <c:pt idx="8">
                    <c:v>2.6280537792569142E-2</c:v>
                  </c:pt>
                  <c:pt idx="9">
                    <c:v>2.8284271247461801E-3</c:v>
                  </c:pt>
                  <c:pt idx="10">
                    <c:v>1.0498677165349087E-2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fig!$Q$15:$Q$25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fig!$Y$15:$Y$25</c:f>
              <c:numCache>
                <c:formatCode>General</c:formatCode>
                <c:ptCount val="11"/>
                <c:pt idx="0">
                  <c:v>0.28800000000000003</c:v>
                </c:pt>
                <c:pt idx="1">
                  <c:v>0.32533333333333331</c:v>
                </c:pt>
                <c:pt idx="2">
                  <c:v>0.28266666666666668</c:v>
                </c:pt>
                <c:pt idx="3">
                  <c:v>0.27800000000000002</c:v>
                </c:pt>
                <c:pt idx="4">
                  <c:v>0.24733333333333335</c:v>
                </c:pt>
                <c:pt idx="5">
                  <c:v>0.25466666666666671</c:v>
                </c:pt>
                <c:pt idx="6">
                  <c:v>0.23800000000000002</c:v>
                </c:pt>
                <c:pt idx="7">
                  <c:v>0.248</c:v>
                </c:pt>
                <c:pt idx="8">
                  <c:v>0.24</c:v>
                </c:pt>
                <c:pt idx="9">
                  <c:v>0.21400000000000002</c:v>
                </c:pt>
                <c:pt idx="10">
                  <c:v>0.19400000000000003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fig!$Q$46</c:f>
              <c:strCache>
                <c:ptCount val="1"/>
                <c:pt idx="0">
                  <c:v>Simulated (58 Mg/ha)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fig!$Q$29:$Q$39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fig!$W$29:$W$39</c:f>
              <c:numCache>
                <c:formatCode>General</c:formatCode>
                <c:ptCount val="11"/>
                <c:pt idx="0">
                  <c:v>0.28999999999999998</c:v>
                </c:pt>
                <c:pt idx="1">
                  <c:v>0.30299999999999999</c:v>
                </c:pt>
                <c:pt idx="2">
                  <c:v>0.28199999999999997</c:v>
                </c:pt>
                <c:pt idx="3">
                  <c:v>0.27500000000000002</c:v>
                </c:pt>
                <c:pt idx="4">
                  <c:v>0.25600000000000001</c:v>
                </c:pt>
                <c:pt idx="5">
                  <c:v>0.24399999999999999</c:v>
                </c:pt>
                <c:pt idx="6">
                  <c:v>0.23699999999999999</c:v>
                </c:pt>
                <c:pt idx="7">
                  <c:v>0.224</c:v>
                </c:pt>
                <c:pt idx="8">
                  <c:v>0.21099999999999999</c:v>
                </c:pt>
                <c:pt idx="9">
                  <c:v>0.19700000000000001</c:v>
                </c:pt>
                <c:pt idx="10">
                  <c:v>0.184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09824"/>
        <c:axId val="784710400"/>
      </c:scatterChart>
      <c:valAx>
        <c:axId val="784709824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Days after June 23, 2012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10400"/>
        <c:crosses val="autoZero"/>
        <c:crossBetween val="midCat"/>
        <c:majorUnit val="2"/>
      </c:valAx>
      <c:valAx>
        <c:axId val="784710400"/>
        <c:scaling>
          <c:orientation val="minMax"/>
          <c:max val="0.5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Soil water at 0-5 cm (mm/mm)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098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996912218215435"/>
          <c:y val="8.6054163310008841E-2"/>
          <c:w val="0.53242693120187168"/>
          <c:h val="0.26058842941948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fig!$C$10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fig!$E$3:$E$8</c:f>
                <c:numCache>
                  <c:formatCode>General</c:formatCode>
                  <c:ptCount val="6"/>
                  <c:pt idx="0">
                    <c:v>1.0389677136465714</c:v>
                  </c:pt>
                  <c:pt idx="1">
                    <c:v>0.66086699872213339</c:v>
                  </c:pt>
                  <c:pt idx="2">
                    <c:v>0.72381007407560538</c:v>
                  </c:pt>
                  <c:pt idx="3">
                    <c:v>0.37422507042331249</c:v>
                  </c:pt>
                  <c:pt idx="4">
                    <c:v>0.8886492690219977</c:v>
                  </c:pt>
                  <c:pt idx="5">
                    <c:v>0.90075220232869968</c:v>
                  </c:pt>
                </c:numCache>
              </c:numRef>
            </c:plus>
            <c:minus>
              <c:numRef>
                <c:f>fig!$E$3:$E$8</c:f>
                <c:numCache>
                  <c:formatCode>General</c:formatCode>
                  <c:ptCount val="6"/>
                  <c:pt idx="0">
                    <c:v>1.0389677136465714</c:v>
                  </c:pt>
                  <c:pt idx="1">
                    <c:v>0.66086699872213339</c:v>
                  </c:pt>
                  <c:pt idx="2">
                    <c:v>0.72381007407560538</c:v>
                  </c:pt>
                  <c:pt idx="3">
                    <c:v>0.37422507042331249</c:v>
                  </c:pt>
                  <c:pt idx="4">
                    <c:v>0.8886492690219977</c:v>
                  </c:pt>
                  <c:pt idx="5">
                    <c:v>0.90075220232869968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fig!$D$3:$D$8</c:f>
              <c:numCache>
                <c:formatCode>General</c:formatCode>
                <c:ptCount val="6"/>
                <c:pt idx="0">
                  <c:v>7.3753000000000002</c:v>
                </c:pt>
                <c:pt idx="1">
                  <c:v>7.9190999999999994</c:v>
                </c:pt>
                <c:pt idx="2">
                  <c:v>7.5733666666666677</c:v>
                </c:pt>
                <c:pt idx="3">
                  <c:v>6.8597666666666663</c:v>
                </c:pt>
                <c:pt idx="4">
                  <c:v>6.8936333333333337</c:v>
                </c:pt>
                <c:pt idx="5">
                  <c:v>6.9075999999999995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fig!$D$10</c:f>
              <c:strCache>
                <c:ptCount val="1"/>
                <c:pt idx="0">
                  <c:v>Simulated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fig!$N$3:$N$8</c:f>
              <c:numCache>
                <c:formatCode>General</c:formatCode>
                <c:ptCount val="6"/>
                <c:pt idx="0">
                  <c:v>7.76</c:v>
                </c:pt>
                <c:pt idx="1">
                  <c:v>7.83</c:v>
                </c:pt>
                <c:pt idx="2">
                  <c:v>7.88</c:v>
                </c:pt>
                <c:pt idx="3">
                  <c:v>7.9</c:v>
                </c:pt>
                <c:pt idx="4">
                  <c:v>7.94</c:v>
                </c:pt>
                <c:pt idx="5">
                  <c:v>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98336"/>
        <c:axId val="768198912"/>
      </c:scatterChart>
      <c:valAx>
        <c:axId val="76819833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Biochar application rate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98912"/>
        <c:crosses val="autoZero"/>
        <c:crossBetween val="midCat"/>
        <c:majorUnit val="20"/>
      </c:valAx>
      <c:valAx>
        <c:axId val="768198912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Corn stover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9833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fig!$C$10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fig!$G$3:$G$8</c:f>
                <c:numCache>
                  <c:formatCode>General</c:formatCode>
                  <c:ptCount val="6"/>
                  <c:pt idx="0">
                    <c:v>4.0066392816590475E-2</c:v>
                  </c:pt>
                  <c:pt idx="1">
                    <c:v>2.0533529490405007E-2</c:v>
                  </c:pt>
                  <c:pt idx="2">
                    <c:v>3.2738203982503364E-2</c:v>
                  </c:pt>
                  <c:pt idx="3">
                    <c:v>3.2701618206647375E-2</c:v>
                  </c:pt>
                  <c:pt idx="4">
                    <c:v>1.9710995239544171E-2</c:v>
                  </c:pt>
                  <c:pt idx="5">
                    <c:v>1.5857280136685879E-2</c:v>
                  </c:pt>
                </c:numCache>
              </c:numRef>
            </c:plus>
            <c:minus>
              <c:numRef>
                <c:f>fig!$G$3:$G$8</c:f>
                <c:numCache>
                  <c:formatCode>General</c:formatCode>
                  <c:ptCount val="6"/>
                  <c:pt idx="0">
                    <c:v>4.0066392816590475E-2</c:v>
                  </c:pt>
                  <c:pt idx="1">
                    <c:v>2.0533529490405007E-2</c:v>
                  </c:pt>
                  <c:pt idx="2">
                    <c:v>3.2738203982503364E-2</c:v>
                  </c:pt>
                  <c:pt idx="3">
                    <c:v>3.2701618206647375E-2</c:v>
                  </c:pt>
                  <c:pt idx="4">
                    <c:v>1.9710995239544171E-2</c:v>
                  </c:pt>
                  <c:pt idx="5">
                    <c:v>1.5857280136685879E-2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fig!$F$3:$F$8</c:f>
              <c:numCache>
                <c:formatCode>General</c:formatCode>
                <c:ptCount val="6"/>
                <c:pt idx="0">
                  <c:v>1.6429666666666669</c:v>
                </c:pt>
                <c:pt idx="1">
                  <c:v>1.6142333333333332</c:v>
                </c:pt>
                <c:pt idx="2">
                  <c:v>1.5357000000000001</c:v>
                </c:pt>
                <c:pt idx="3">
                  <c:v>1.5274666666666665</c:v>
                </c:pt>
                <c:pt idx="4">
                  <c:v>1.4839666666666667</c:v>
                </c:pt>
                <c:pt idx="5">
                  <c:v>1.4850666666666668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fig!$D$10</c:f>
              <c:strCache>
                <c:ptCount val="1"/>
                <c:pt idx="0">
                  <c:v>Simulated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fig!$O$3:$O$8</c:f>
              <c:numCache>
                <c:formatCode>General</c:formatCode>
                <c:ptCount val="6"/>
                <c:pt idx="0">
                  <c:v>1.65</c:v>
                </c:pt>
                <c:pt idx="1">
                  <c:v>1.605</c:v>
                </c:pt>
                <c:pt idx="2">
                  <c:v>1.575</c:v>
                </c:pt>
                <c:pt idx="3">
                  <c:v>1.548</c:v>
                </c:pt>
                <c:pt idx="4">
                  <c:v>1.5209999999999999</c:v>
                </c:pt>
                <c:pt idx="5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01216"/>
        <c:axId val="768201792"/>
      </c:scatterChart>
      <c:valAx>
        <c:axId val="76820121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Biochar application rate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01792"/>
        <c:crosses val="autoZero"/>
        <c:crossBetween val="midCat"/>
        <c:majorUnit val="20"/>
      </c:valAx>
      <c:valAx>
        <c:axId val="768201792"/>
        <c:scaling>
          <c:orientation val="minMax"/>
          <c:max val="1.8"/>
          <c:min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Soil BD at 0-15 cm (g/cm3)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0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fig!$C$10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fig!$I$3:$I$8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0.7</c:v>
                  </c:pt>
                  <c:pt idx="2">
                    <c:v>0.9</c:v>
                  </c:pt>
                  <c:pt idx="3">
                    <c:v>0.8</c:v>
                  </c:pt>
                  <c:pt idx="4">
                    <c:v>0.2</c:v>
                  </c:pt>
                  <c:pt idx="5">
                    <c:v>0.2</c:v>
                  </c:pt>
                </c:numCache>
              </c:numRef>
            </c:plus>
            <c:minus>
              <c:numRef>
                <c:f>fig!$I$3:$I$8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0.7</c:v>
                  </c:pt>
                  <c:pt idx="2">
                    <c:v>0.9</c:v>
                  </c:pt>
                  <c:pt idx="3">
                    <c:v>0.8</c:v>
                  </c:pt>
                  <c:pt idx="4">
                    <c:v>0.2</c:v>
                  </c:pt>
                  <c:pt idx="5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fig!$H$3:$H$8</c:f>
              <c:numCache>
                <c:formatCode>General</c:formatCode>
                <c:ptCount val="6"/>
                <c:pt idx="0">
                  <c:v>5.4</c:v>
                </c:pt>
                <c:pt idx="1">
                  <c:v>6.4</c:v>
                </c:pt>
                <c:pt idx="2">
                  <c:v>6.4</c:v>
                </c:pt>
                <c:pt idx="3">
                  <c:v>6.7</c:v>
                </c:pt>
                <c:pt idx="4">
                  <c:v>6.6</c:v>
                </c:pt>
                <c:pt idx="5">
                  <c:v>6.8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fig!$D$10</c:f>
              <c:strCache>
                <c:ptCount val="1"/>
                <c:pt idx="0">
                  <c:v>Simulated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fig!$P$3:$P$8</c:f>
              <c:numCache>
                <c:formatCode>General</c:formatCode>
                <c:ptCount val="6"/>
                <c:pt idx="0">
                  <c:v>5.7</c:v>
                </c:pt>
                <c:pt idx="1">
                  <c:v>6.27</c:v>
                </c:pt>
                <c:pt idx="2">
                  <c:v>6.4</c:v>
                </c:pt>
                <c:pt idx="3">
                  <c:v>6.52</c:v>
                </c:pt>
                <c:pt idx="4">
                  <c:v>6.63</c:v>
                </c:pt>
                <c:pt idx="5">
                  <c:v>6.72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04096"/>
        <c:axId val="768204800"/>
      </c:scatterChart>
      <c:valAx>
        <c:axId val="76820409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Biochar application rate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04800"/>
        <c:crosses val="autoZero"/>
        <c:crossBetween val="midCat"/>
        <c:majorUnit val="20"/>
      </c:valAx>
      <c:valAx>
        <c:axId val="768204800"/>
        <c:scaling>
          <c:orientation val="minMax"/>
          <c:max val="8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Soil pH at 0-15 cm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04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fig!$C$10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fig!$K$3:$K$8</c:f>
                <c:numCache>
                  <c:formatCode>General</c:formatCode>
                  <c:ptCount val="6"/>
                  <c:pt idx="0">
                    <c:v>0.08</c:v>
                  </c:pt>
                  <c:pt idx="1">
                    <c:v>0.3</c:v>
                  </c:pt>
                  <c:pt idx="2">
                    <c:v>0.34</c:v>
                  </c:pt>
                  <c:pt idx="3">
                    <c:v>0.27</c:v>
                  </c:pt>
                  <c:pt idx="4">
                    <c:v>0.22</c:v>
                  </c:pt>
                  <c:pt idx="5">
                    <c:v>0.51</c:v>
                  </c:pt>
                </c:numCache>
              </c:numRef>
            </c:plus>
            <c:minus>
              <c:numRef>
                <c:f>fig!$K$3:$K$8</c:f>
                <c:numCache>
                  <c:formatCode>General</c:formatCode>
                  <c:ptCount val="6"/>
                  <c:pt idx="0">
                    <c:v>0.08</c:v>
                  </c:pt>
                  <c:pt idx="1">
                    <c:v>0.3</c:v>
                  </c:pt>
                  <c:pt idx="2">
                    <c:v>0.34</c:v>
                  </c:pt>
                  <c:pt idx="3">
                    <c:v>0.27</c:v>
                  </c:pt>
                  <c:pt idx="4">
                    <c:v>0.22</c:v>
                  </c:pt>
                  <c:pt idx="5">
                    <c:v>0.51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fig!$J$3:$J$8</c:f>
              <c:numCache>
                <c:formatCode>General</c:formatCode>
                <c:ptCount val="6"/>
                <c:pt idx="0">
                  <c:v>1.53</c:v>
                </c:pt>
                <c:pt idx="1">
                  <c:v>1.46</c:v>
                </c:pt>
                <c:pt idx="2">
                  <c:v>2.0299999999999998</c:v>
                </c:pt>
                <c:pt idx="3">
                  <c:v>1.93</c:v>
                </c:pt>
                <c:pt idx="4">
                  <c:v>2.0699999999999998</c:v>
                </c:pt>
                <c:pt idx="5">
                  <c:v>2.34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fig!$D$10</c:f>
              <c:strCache>
                <c:ptCount val="1"/>
                <c:pt idx="0">
                  <c:v>Simulated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fig!$Q$3:$Q$8</c:f>
              <c:numCache>
                <c:formatCode>General</c:formatCode>
                <c:ptCount val="6"/>
                <c:pt idx="0">
                  <c:v>1.43</c:v>
                </c:pt>
                <c:pt idx="1">
                  <c:v>1.72</c:v>
                </c:pt>
                <c:pt idx="2">
                  <c:v>2.0299999999999998</c:v>
                </c:pt>
                <c:pt idx="3">
                  <c:v>2.31</c:v>
                </c:pt>
                <c:pt idx="4">
                  <c:v>2.6</c:v>
                </c:pt>
                <c:pt idx="5">
                  <c:v>2.86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07104"/>
        <c:axId val="768207680"/>
      </c:scatterChart>
      <c:valAx>
        <c:axId val="76820710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Biochar application rate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07680"/>
        <c:crosses val="autoZero"/>
        <c:crossBetween val="midCat"/>
        <c:majorUnit val="20"/>
      </c:valAx>
      <c:valAx>
        <c:axId val="768207680"/>
        <c:scaling>
          <c:orientation val="minMax"/>
          <c:max val="3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Soil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total C at 0-15 cm </a:t>
                </a:r>
                <a:r>
                  <a:rPr lang="en-US" sz="1200">
                    <a:solidFill>
                      <a:schemeClr val="tx1"/>
                    </a:solidFill>
                  </a:rPr>
                  <a:t>(g/100g)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0710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86348740472272"/>
          <c:y val="0.55550355964511011"/>
          <c:w val="0.32691422831405331"/>
          <c:h val="0.19846136140706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fig!$Q$43</c:f>
              <c:strCache>
                <c:ptCount val="1"/>
                <c:pt idx="0">
                  <c:v>Measured (0 Mg/ha)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fig!$T$15:$T$25</c:f>
                <c:numCache>
                  <c:formatCode>General</c:formatCode>
                  <c:ptCount val="11"/>
                  <c:pt idx="0">
                    <c:v>1.9955506062794358E-2</c:v>
                  </c:pt>
                  <c:pt idx="1">
                    <c:v>1.2472191289246471E-2</c:v>
                  </c:pt>
                  <c:pt idx="2">
                    <c:v>8.0553639823963789E-3</c:v>
                  </c:pt>
                  <c:pt idx="3">
                    <c:v>3.3993463423951944E-3</c:v>
                  </c:pt>
                  <c:pt idx="4">
                    <c:v>1.0198039027185577E-2</c:v>
                  </c:pt>
                  <c:pt idx="5">
                    <c:v>1.2961481396815723E-2</c:v>
                  </c:pt>
                  <c:pt idx="6">
                    <c:v>4.1515726605174053E-2</c:v>
                  </c:pt>
                  <c:pt idx="7">
                    <c:v>1.5173075568988061E-2</c:v>
                  </c:pt>
                  <c:pt idx="8">
                    <c:v>1.3299958228840008E-2</c:v>
                  </c:pt>
                  <c:pt idx="9">
                    <c:v>3.2097074979228563E-2</c:v>
                  </c:pt>
                  <c:pt idx="10">
                    <c:v>8.4852813742385663E-3</c:v>
                  </c:pt>
                </c:numCache>
              </c:numRef>
            </c:plus>
            <c:minus>
              <c:numRef>
                <c:f>fig!$T$15:$T$25</c:f>
                <c:numCache>
                  <c:formatCode>General</c:formatCode>
                  <c:ptCount val="11"/>
                  <c:pt idx="0">
                    <c:v>1.9955506062794358E-2</c:v>
                  </c:pt>
                  <c:pt idx="1">
                    <c:v>1.2472191289246471E-2</c:v>
                  </c:pt>
                  <c:pt idx="2">
                    <c:v>8.0553639823963789E-3</c:v>
                  </c:pt>
                  <c:pt idx="3">
                    <c:v>3.3993463423951944E-3</c:v>
                  </c:pt>
                  <c:pt idx="4">
                    <c:v>1.0198039027185577E-2</c:v>
                  </c:pt>
                  <c:pt idx="5">
                    <c:v>1.2961481396815723E-2</c:v>
                  </c:pt>
                  <c:pt idx="6">
                    <c:v>4.1515726605174053E-2</c:v>
                  </c:pt>
                  <c:pt idx="7">
                    <c:v>1.5173075568988061E-2</c:v>
                  </c:pt>
                  <c:pt idx="8">
                    <c:v>1.3299958228840008E-2</c:v>
                  </c:pt>
                  <c:pt idx="9">
                    <c:v>3.2097074979228563E-2</c:v>
                  </c:pt>
                  <c:pt idx="10">
                    <c:v>8.4852813742385663E-3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fig!$Q$15:$Q$25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fig!$S$15:$S$25</c:f>
              <c:numCache>
                <c:formatCode>General</c:formatCode>
                <c:ptCount val="11"/>
                <c:pt idx="0">
                  <c:v>0.26933333333333337</c:v>
                </c:pt>
                <c:pt idx="1">
                  <c:v>0.28933333333333339</c:v>
                </c:pt>
                <c:pt idx="2">
                  <c:v>0.24933333333333332</c:v>
                </c:pt>
                <c:pt idx="3">
                  <c:v>0.22333333333333333</c:v>
                </c:pt>
                <c:pt idx="4">
                  <c:v>0.18599999999999997</c:v>
                </c:pt>
                <c:pt idx="5">
                  <c:v>0.17800000000000002</c:v>
                </c:pt>
                <c:pt idx="6">
                  <c:v>0.13866666666666666</c:v>
                </c:pt>
                <c:pt idx="7">
                  <c:v>0.19266666666666665</c:v>
                </c:pt>
                <c:pt idx="8">
                  <c:v>0.17466666666666669</c:v>
                </c:pt>
                <c:pt idx="9">
                  <c:v>0.15733333333333335</c:v>
                </c:pt>
                <c:pt idx="10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fig!$Q$44</c:f>
              <c:strCache>
                <c:ptCount val="1"/>
                <c:pt idx="0">
                  <c:v>Simulated (0 Mg/ha)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fig!$Q$29:$Q$39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fig!$T$29:$T$39</c:f>
              <c:numCache>
                <c:formatCode>General</c:formatCode>
                <c:ptCount val="11"/>
                <c:pt idx="0">
                  <c:v>0.25728000000000001</c:v>
                </c:pt>
                <c:pt idx="1">
                  <c:v>0.27263999999999994</c:v>
                </c:pt>
                <c:pt idx="2">
                  <c:v>0.25631999999999999</c:v>
                </c:pt>
                <c:pt idx="3">
                  <c:v>0.24864</c:v>
                </c:pt>
                <c:pt idx="4">
                  <c:v>0.23327999999999999</c:v>
                </c:pt>
                <c:pt idx="5">
                  <c:v>0.22176000000000001</c:v>
                </c:pt>
                <c:pt idx="6">
                  <c:v>0.21504000000000001</c:v>
                </c:pt>
                <c:pt idx="7">
                  <c:v>0.20255999999999999</c:v>
                </c:pt>
                <c:pt idx="8">
                  <c:v>0.18912000000000001</c:v>
                </c:pt>
                <c:pt idx="9">
                  <c:v>0.17663999999999999</c:v>
                </c:pt>
                <c:pt idx="10">
                  <c:v>0.16511999999999999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fig!$Q$45</c:f>
              <c:strCache>
                <c:ptCount val="1"/>
                <c:pt idx="0">
                  <c:v>Measured (58 Mg/ha)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fig!$AD$15:$AD$25</c:f>
                <c:numCache>
                  <c:formatCode>General</c:formatCode>
                  <c:ptCount val="11"/>
                  <c:pt idx="0">
                    <c:v>2.4513035081133651E-2</c:v>
                  </c:pt>
                  <c:pt idx="1">
                    <c:v>5.2493385826745276E-3</c:v>
                  </c:pt>
                  <c:pt idx="2">
                    <c:v>1.9618585292749537E-2</c:v>
                  </c:pt>
                  <c:pt idx="3">
                    <c:v>2.6599916457680006E-2</c:v>
                  </c:pt>
                  <c:pt idx="4">
                    <c:v>3.7606146069787974E-2</c:v>
                  </c:pt>
                  <c:pt idx="5">
                    <c:v>1.0370899457402693E-2</c:v>
                  </c:pt>
                  <c:pt idx="6">
                    <c:v>2.2291004663067326E-2</c:v>
                  </c:pt>
                  <c:pt idx="7">
                    <c:v>1.8208667044996879E-2</c:v>
                  </c:pt>
                  <c:pt idx="8">
                    <c:v>2.6280537792569142E-2</c:v>
                  </c:pt>
                  <c:pt idx="9">
                    <c:v>2.8284271247461801E-3</c:v>
                  </c:pt>
                  <c:pt idx="10">
                    <c:v>1.0498677165349087E-2</c:v>
                  </c:pt>
                </c:numCache>
              </c:numRef>
            </c:plus>
            <c:minus>
              <c:numRef>
                <c:f>fig!$AD$15:$AD$25</c:f>
                <c:numCache>
                  <c:formatCode>General</c:formatCode>
                  <c:ptCount val="11"/>
                  <c:pt idx="0">
                    <c:v>2.4513035081133651E-2</c:v>
                  </c:pt>
                  <c:pt idx="1">
                    <c:v>5.2493385826745276E-3</c:v>
                  </c:pt>
                  <c:pt idx="2">
                    <c:v>1.9618585292749537E-2</c:v>
                  </c:pt>
                  <c:pt idx="3">
                    <c:v>2.6599916457680006E-2</c:v>
                  </c:pt>
                  <c:pt idx="4">
                    <c:v>3.7606146069787974E-2</c:v>
                  </c:pt>
                  <c:pt idx="5">
                    <c:v>1.0370899457402693E-2</c:v>
                  </c:pt>
                  <c:pt idx="6">
                    <c:v>2.2291004663067326E-2</c:v>
                  </c:pt>
                  <c:pt idx="7">
                    <c:v>1.8208667044996879E-2</c:v>
                  </c:pt>
                  <c:pt idx="8">
                    <c:v>2.6280537792569142E-2</c:v>
                  </c:pt>
                  <c:pt idx="9">
                    <c:v>2.8284271247461801E-3</c:v>
                  </c:pt>
                  <c:pt idx="10">
                    <c:v>1.0498677165349087E-2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fig!$Q$15:$Q$25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fig!$Y$15:$Y$25</c:f>
              <c:numCache>
                <c:formatCode>General</c:formatCode>
                <c:ptCount val="11"/>
                <c:pt idx="0">
                  <c:v>0.28800000000000003</c:v>
                </c:pt>
                <c:pt idx="1">
                  <c:v>0.32533333333333331</c:v>
                </c:pt>
                <c:pt idx="2">
                  <c:v>0.28266666666666668</c:v>
                </c:pt>
                <c:pt idx="3">
                  <c:v>0.27800000000000002</c:v>
                </c:pt>
                <c:pt idx="4">
                  <c:v>0.24733333333333335</c:v>
                </c:pt>
                <c:pt idx="5">
                  <c:v>0.25466666666666671</c:v>
                </c:pt>
                <c:pt idx="6">
                  <c:v>0.23800000000000002</c:v>
                </c:pt>
                <c:pt idx="7">
                  <c:v>0.248</c:v>
                </c:pt>
                <c:pt idx="8">
                  <c:v>0.24</c:v>
                </c:pt>
                <c:pt idx="9">
                  <c:v>0.21400000000000002</c:v>
                </c:pt>
                <c:pt idx="10">
                  <c:v>0.19400000000000003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fig!$Q$46</c:f>
              <c:strCache>
                <c:ptCount val="1"/>
                <c:pt idx="0">
                  <c:v>Simulated (58 Mg/ha)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fig!$Q$29:$Q$39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fig!$W$29:$W$39</c:f>
              <c:numCache>
                <c:formatCode>General</c:formatCode>
                <c:ptCount val="11"/>
                <c:pt idx="0">
                  <c:v>0.28999999999999998</c:v>
                </c:pt>
                <c:pt idx="1">
                  <c:v>0.30299999999999999</c:v>
                </c:pt>
                <c:pt idx="2">
                  <c:v>0.28199999999999997</c:v>
                </c:pt>
                <c:pt idx="3">
                  <c:v>0.27500000000000002</c:v>
                </c:pt>
                <c:pt idx="4">
                  <c:v>0.25600000000000001</c:v>
                </c:pt>
                <c:pt idx="5">
                  <c:v>0.24399999999999999</c:v>
                </c:pt>
                <c:pt idx="6">
                  <c:v>0.23699999999999999</c:v>
                </c:pt>
                <c:pt idx="7">
                  <c:v>0.224</c:v>
                </c:pt>
                <c:pt idx="8">
                  <c:v>0.21099999999999999</c:v>
                </c:pt>
                <c:pt idx="9">
                  <c:v>0.19700000000000001</c:v>
                </c:pt>
                <c:pt idx="10">
                  <c:v>0.184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09984"/>
        <c:axId val="768210560"/>
      </c:scatterChart>
      <c:valAx>
        <c:axId val="768209984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Days after June 23, 2012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10560"/>
        <c:crosses val="autoZero"/>
        <c:crossBetween val="midCat"/>
        <c:majorUnit val="2"/>
      </c:valAx>
      <c:valAx>
        <c:axId val="768210560"/>
        <c:scaling>
          <c:orientation val="minMax"/>
          <c:max val="0.5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Soil water at 0-5 cm (mm/mm)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099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727709871240155"/>
          <c:y val="8.6054163310008841E-2"/>
          <c:w val="0.49511895467162442"/>
          <c:h val="0.260588429419489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fig!$C$10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fig!$C$3:$C$8</c:f>
                <c:numCache>
                  <c:formatCode>General</c:formatCode>
                  <c:ptCount val="6"/>
                  <c:pt idx="0">
                    <c:v>2.2462034458169704</c:v>
                  </c:pt>
                  <c:pt idx="1">
                    <c:v>1.4016148591297641</c:v>
                  </c:pt>
                  <c:pt idx="2">
                    <c:v>1.1720966953853826</c:v>
                  </c:pt>
                  <c:pt idx="3">
                    <c:v>1.4053280720173464</c:v>
                  </c:pt>
                  <c:pt idx="4">
                    <c:v>0.98300141912410988</c:v>
                  </c:pt>
                  <c:pt idx="5">
                    <c:v>1.4423411524323921</c:v>
                  </c:pt>
                </c:numCache>
              </c:numRef>
            </c:plus>
            <c:minus>
              <c:numRef>
                <c:f>fig!$C$3:$C$8</c:f>
                <c:numCache>
                  <c:formatCode>General</c:formatCode>
                  <c:ptCount val="6"/>
                  <c:pt idx="0">
                    <c:v>2.2462034458169704</c:v>
                  </c:pt>
                  <c:pt idx="1">
                    <c:v>1.4016148591297641</c:v>
                  </c:pt>
                  <c:pt idx="2">
                    <c:v>1.1720966953853826</c:v>
                  </c:pt>
                  <c:pt idx="3">
                    <c:v>1.4053280720173464</c:v>
                  </c:pt>
                  <c:pt idx="4">
                    <c:v>0.98300141912410988</c:v>
                  </c:pt>
                  <c:pt idx="5">
                    <c:v>1.4423411524323921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fig!$B$3:$B$8</c:f>
              <c:numCache>
                <c:formatCode>General</c:formatCode>
                <c:ptCount val="6"/>
                <c:pt idx="0">
                  <c:v>7.6673</c:v>
                </c:pt>
                <c:pt idx="1">
                  <c:v>9.0493333333333332</c:v>
                </c:pt>
                <c:pt idx="2">
                  <c:v>10.364166666666666</c:v>
                </c:pt>
                <c:pt idx="3">
                  <c:v>7.6778000000000004</c:v>
                </c:pt>
                <c:pt idx="4">
                  <c:v>7.8101999999999991</c:v>
                </c:pt>
                <c:pt idx="5">
                  <c:v>7.2451000000000008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fig!$D$10</c:f>
              <c:strCache>
                <c:ptCount val="1"/>
                <c:pt idx="0">
                  <c:v>Simulated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fig!$M$3:$M$8</c:f>
              <c:numCache>
                <c:formatCode>General</c:formatCode>
                <c:ptCount val="6"/>
                <c:pt idx="0">
                  <c:v>7.96</c:v>
                </c:pt>
                <c:pt idx="1">
                  <c:v>8.08</c:v>
                </c:pt>
                <c:pt idx="2">
                  <c:v>8.1300000000000008</c:v>
                </c:pt>
                <c:pt idx="3">
                  <c:v>8.18</c:v>
                </c:pt>
                <c:pt idx="4">
                  <c:v>8.2200000000000006</c:v>
                </c:pt>
                <c:pt idx="5">
                  <c:v>8.26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97888"/>
        <c:axId val="780198464"/>
      </c:scatterChart>
      <c:valAx>
        <c:axId val="78019788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Biochar application rate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98464"/>
        <c:crosses val="autoZero"/>
        <c:crossBetween val="midCat"/>
        <c:majorUnit val="20"/>
      </c:valAx>
      <c:valAx>
        <c:axId val="780198464"/>
        <c:scaling>
          <c:orientation val="minMax"/>
          <c:max val="12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Corn grain yield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9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001069310780596"/>
          <c:y val="0.57002261314001013"/>
          <c:w val="0.32930572564830363"/>
          <c:h val="0.19846136140706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fig!$C$10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fig!$E$3:$E$8</c:f>
                <c:numCache>
                  <c:formatCode>General</c:formatCode>
                  <c:ptCount val="6"/>
                  <c:pt idx="0">
                    <c:v>1.0389677136465714</c:v>
                  </c:pt>
                  <c:pt idx="1">
                    <c:v>0.66086699872213339</c:v>
                  </c:pt>
                  <c:pt idx="2">
                    <c:v>0.72381007407560538</c:v>
                  </c:pt>
                  <c:pt idx="3">
                    <c:v>0.37422507042331249</c:v>
                  </c:pt>
                  <c:pt idx="4">
                    <c:v>0.8886492690219977</c:v>
                  </c:pt>
                  <c:pt idx="5">
                    <c:v>0.90075220232869968</c:v>
                  </c:pt>
                </c:numCache>
              </c:numRef>
            </c:plus>
            <c:minus>
              <c:numRef>
                <c:f>fig!$E$3:$E$8</c:f>
                <c:numCache>
                  <c:formatCode>General</c:formatCode>
                  <c:ptCount val="6"/>
                  <c:pt idx="0">
                    <c:v>1.0389677136465714</c:v>
                  </c:pt>
                  <c:pt idx="1">
                    <c:v>0.66086699872213339</c:v>
                  </c:pt>
                  <c:pt idx="2">
                    <c:v>0.72381007407560538</c:v>
                  </c:pt>
                  <c:pt idx="3">
                    <c:v>0.37422507042331249</c:v>
                  </c:pt>
                  <c:pt idx="4">
                    <c:v>0.8886492690219977</c:v>
                  </c:pt>
                  <c:pt idx="5">
                    <c:v>0.90075220232869968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fig!$D$3:$D$8</c:f>
              <c:numCache>
                <c:formatCode>General</c:formatCode>
                <c:ptCount val="6"/>
                <c:pt idx="0">
                  <c:v>7.3753000000000002</c:v>
                </c:pt>
                <c:pt idx="1">
                  <c:v>7.9190999999999994</c:v>
                </c:pt>
                <c:pt idx="2">
                  <c:v>7.5733666666666677</c:v>
                </c:pt>
                <c:pt idx="3">
                  <c:v>6.8597666666666663</c:v>
                </c:pt>
                <c:pt idx="4">
                  <c:v>6.8936333333333337</c:v>
                </c:pt>
                <c:pt idx="5">
                  <c:v>6.9075999999999995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fig!$D$10</c:f>
              <c:strCache>
                <c:ptCount val="1"/>
                <c:pt idx="0">
                  <c:v>Simulated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fig!$N$3:$N$8</c:f>
              <c:numCache>
                <c:formatCode>General</c:formatCode>
                <c:ptCount val="6"/>
                <c:pt idx="0">
                  <c:v>7.76</c:v>
                </c:pt>
                <c:pt idx="1">
                  <c:v>7.83</c:v>
                </c:pt>
                <c:pt idx="2">
                  <c:v>7.88</c:v>
                </c:pt>
                <c:pt idx="3">
                  <c:v>7.9</c:v>
                </c:pt>
                <c:pt idx="4">
                  <c:v>7.94</c:v>
                </c:pt>
                <c:pt idx="5">
                  <c:v>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00768"/>
        <c:axId val="780201344"/>
      </c:scatterChart>
      <c:valAx>
        <c:axId val="78020076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Biochar application rate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1344"/>
        <c:crosses val="autoZero"/>
        <c:crossBetween val="midCat"/>
        <c:majorUnit val="20"/>
      </c:valAx>
      <c:valAx>
        <c:axId val="780201344"/>
        <c:scaling>
          <c:orientation val="minMax"/>
          <c:max val="10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Corn stover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07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001069310780596"/>
          <c:y val="0.57002261314001013"/>
          <c:w val="0.32691422831405331"/>
          <c:h val="0.19846136140706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67298532127929"/>
          <c:y val="5.0925925925925923E-2"/>
          <c:w val="0.698452739703833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fig!$C$10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fig!$G$3:$G$8</c:f>
                <c:numCache>
                  <c:formatCode>General</c:formatCode>
                  <c:ptCount val="6"/>
                  <c:pt idx="0">
                    <c:v>4.0066392816590475E-2</c:v>
                  </c:pt>
                  <c:pt idx="1">
                    <c:v>2.0533529490405007E-2</c:v>
                  </c:pt>
                  <c:pt idx="2">
                    <c:v>3.2738203982503364E-2</c:v>
                  </c:pt>
                  <c:pt idx="3">
                    <c:v>3.2701618206647375E-2</c:v>
                  </c:pt>
                  <c:pt idx="4">
                    <c:v>1.9710995239544171E-2</c:v>
                  </c:pt>
                  <c:pt idx="5">
                    <c:v>1.5857280136685879E-2</c:v>
                  </c:pt>
                </c:numCache>
              </c:numRef>
            </c:plus>
            <c:minus>
              <c:numRef>
                <c:f>fig!$G$3:$G$8</c:f>
                <c:numCache>
                  <c:formatCode>General</c:formatCode>
                  <c:ptCount val="6"/>
                  <c:pt idx="0">
                    <c:v>4.0066392816590475E-2</c:v>
                  </c:pt>
                  <c:pt idx="1">
                    <c:v>2.0533529490405007E-2</c:v>
                  </c:pt>
                  <c:pt idx="2">
                    <c:v>3.2738203982503364E-2</c:v>
                  </c:pt>
                  <c:pt idx="3">
                    <c:v>3.2701618206647375E-2</c:v>
                  </c:pt>
                  <c:pt idx="4">
                    <c:v>1.9710995239544171E-2</c:v>
                  </c:pt>
                  <c:pt idx="5">
                    <c:v>1.5857280136685879E-2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fig!$F$3:$F$8</c:f>
              <c:numCache>
                <c:formatCode>General</c:formatCode>
                <c:ptCount val="6"/>
                <c:pt idx="0">
                  <c:v>1.6429666666666669</c:v>
                </c:pt>
                <c:pt idx="1">
                  <c:v>1.6142333333333332</c:v>
                </c:pt>
                <c:pt idx="2">
                  <c:v>1.5357000000000001</c:v>
                </c:pt>
                <c:pt idx="3">
                  <c:v>1.5274666666666665</c:v>
                </c:pt>
                <c:pt idx="4">
                  <c:v>1.4839666666666667</c:v>
                </c:pt>
                <c:pt idx="5">
                  <c:v>1.4850666666666668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fig!$D$10</c:f>
              <c:strCache>
                <c:ptCount val="1"/>
                <c:pt idx="0">
                  <c:v>Simulated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fig!$S$3:$S$8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38</c:v>
                </c:pt>
                <c:pt idx="3">
                  <c:v>58</c:v>
                </c:pt>
                <c:pt idx="4">
                  <c:v>77</c:v>
                </c:pt>
                <c:pt idx="5">
                  <c:v>96</c:v>
                </c:pt>
              </c:numCache>
            </c:numRef>
          </c:xVal>
          <c:yVal>
            <c:numRef>
              <c:f>fig!$O$3:$O$8</c:f>
              <c:numCache>
                <c:formatCode>General</c:formatCode>
                <c:ptCount val="6"/>
                <c:pt idx="0">
                  <c:v>1.65</c:v>
                </c:pt>
                <c:pt idx="1">
                  <c:v>1.605</c:v>
                </c:pt>
                <c:pt idx="2">
                  <c:v>1.575</c:v>
                </c:pt>
                <c:pt idx="3">
                  <c:v>1.548</c:v>
                </c:pt>
                <c:pt idx="4">
                  <c:v>1.5209999999999999</c:v>
                </c:pt>
                <c:pt idx="5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03648"/>
        <c:axId val="780204224"/>
      </c:scatterChart>
      <c:valAx>
        <c:axId val="780203648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Biochar application rate (Mg/ha)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4224"/>
        <c:crosses val="autoZero"/>
        <c:crossBetween val="midCat"/>
        <c:majorUnit val="20"/>
      </c:valAx>
      <c:valAx>
        <c:axId val="780204224"/>
        <c:scaling>
          <c:orientation val="minMax"/>
          <c:max val="1.8"/>
          <c:min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Soil BD at 0-15 cm (g/cm3)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001069310780596"/>
          <c:y val="0.57002261314001013"/>
          <c:w val="0.32691422831405331"/>
          <c:h val="0.19846136140706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33337</xdr:rowOff>
    </xdr:from>
    <xdr:to>
      <xdr:col>5</xdr:col>
      <xdr:colOff>247650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403410</xdr:colOff>
      <xdr:row>12</xdr:row>
      <xdr:rowOff>0</xdr:rowOff>
    </xdr:from>
    <xdr:to>
      <xdr:col>10</xdr:col>
      <xdr:colOff>441510</xdr:colOff>
      <xdr:row>25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26</xdr:row>
      <xdr:rowOff>38100</xdr:rowOff>
    </xdr:from>
    <xdr:to>
      <xdr:col>5</xdr:col>
      <xdr:colOff>285750</xdr:colOff>
      <xdr:row>39</xdr:row>
      <xdr:rowOff>185738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403410</xdr:colOff>
      <xdr:row>26</xdr:row>
      <xdr:rowOff>44824</xdr:rowOff>
    </xdr:from>
    <xdr:to>
      <xdr:col>10</xdr:col>
      <xdr:colOff>441510</xdr:colOff>
      <xdr:row>40</xdr:row>
      <xdr:rowOff>1962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285750</xdr:colOff>
      <xdr:row>40</xdr:row>
      <xdr:rowOff>104775</xdr:rowOff>
    </xdr:from>
    <xdr:to>
      <xdr:col>5</xdr:col>
      <xdr:colOff>323850</xdr:colOff>
      <xdr:row>54</xdr:row>
      <xdr:rowOff>61913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403410</xdr:colOff>
      <xdr:row>40</xdr:row>
      <xdr:rowOff>134471</xdr:rowOff>
    </xdr:from>
    <xdr:to>
      <xdr:col>10</xdr:col>
      <xdr:colOff>441510</xdr:colOff>
      <xdr:row>54</xdr:row>
      <xdr:rowOff>91609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33337</xdr:rowOff>
    </xdr:from>
    <xdr:to>
      <xdr:col>6</xdr:col>
      <xdr:colOff>38100</xdr:colOff>
      <xdr:row>74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193860</xdr:colOff>
      <xdr:row>61</xdr:row>
      <xdr:rowOff>0</xdr:rowOff>
    </xdr:from>
    <xdr:to>
      <xdr:col>11</xdr:col>
      <xdr:colOff>231960</xdr:colOff>
      <xdr:row>74</xdr:row>
      <xdr:rowOff>147638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38100</xdr:colOff>
      <xdr:row>75</xdr:row>
      <xdr:rowOff>38100</xdr:rowOff>
    </xdr:from>
    <xdr:to>
      <xdr:col>6</xdr:col>
      <xdr:colOff>76200</xdr:colOff>
      <xdr:row>88</xdr:row>
      <xdr:rowOff>185738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193860</xdr:colOff>
      <xdr:row>75</xdr:row>
      <xdr:rowOff>0</xdr:rowOff>
    </xdr:from>
    <xdr:to>
      <xdr:col>11</xdr:col>
      <xdr:colOff>231960</xdr:colOff>
      <xdr:row>88</xdr:row>
      <xdr:rowOff>147638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76200</xdr:colOff>
      <xdr:row>89</xdr:row>
      <xdr:rowOff>104775</xdr:rowOff>
    </xdr:from>
    <xdr:to>
      <xdr:col>6</xdr:col>
      <xdr:colOff>114300</xdr:colOff>
      <xdr:row>103</xdr:row>
      <xdr:rowOff>61913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193860</xdr:colOff>
      <xdr:row>90</xdr:row>
      <xdr:rowOff>0</xdr:rowOff>
    </xdr:from>
    <xdr:to>
      <xdr:col>11</xdr:col>
      <xdr:colOff>231960</xdr:colOff>
      <xdr:row>103</xdr:row>
      <xdr:rowOff>147638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(c)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(d)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(e)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(f)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(a)</a:t>
          </a:r>
        </a:p>
      </cdr:txBody>
    </cdr:sp>
  </cdr:relSizeAnchor>
  <cdr:relSizeAnchor xmlns:cdr="http://schemas.openxmlformats.org/drawingml/2006/chartDrawing">
    <cdr:from>
      <cdr:x>0.30188</cdr:x>
      <cdr:y>0.62147</cdr:y>
    </cdr:from>
    <cdr:to>
      <cdr:x>0.73994</cdr:x>
      <cdr:y>0.74852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24866" y="1630823"/>
          <a:ext cx="1342084" cy="333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RAE</a:t>
          </a:r>
          <a:r>
            <a:rPr lang="en-US" sz="1300" baseline="0">
              <a:solidFill>
                <a:schemeClr val="tx1"/>
              </a:solidFill>
            </a:rPr>
            <a:t> = -0.4%</a:t>
          </a:r>
          <a:endParaRPr lang="en-US" sz="1300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(b)</a:t>
          </a:r>
        </a:p>
      </cdr:txBody>
    </cdr:sp>
  </cdr:relSizeAnchor>
  <cdr:relSizeAnchor xmlns:cdr="http://schemas.openxmlformats.org/drawingml/2006/chartDrawing">
    <cdr:from>
      <cdr:x>0.28359</cdr:x>
      <cdr:y>0.60439</cdr:y>
    </cdr:from>
    <cdr:to>
      <cdr:x>0.59729</cdr:x>
      <cdr:y>0.73144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68829" y="1586006"/>
          <a:ext cx="961091" cy="333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RAE</a:t>
          </a:r>
          <a:r>
            <a:rPr lang="en-US" sz="1300" baseline="0">
              <a:solidFill>
                <a:schemeClr val="tx1"/>
              </a:solidFill>
            </a:rPr>
            <a:t> = 8.8%</a:t>
          </a:r>
          <a:endParaRPr lang="en-US" sz="1300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(c)</a:t>
          </a:r>
        </a:p>
      </cdr:txBody>
    </cdr:sp>
  </cdr:relSizeAnchor>
  <cdr:relSizeAnchor xmlns:cdr="http://schemas.openxmlformats.org/drawingml/2006/chartDrawing">
    <cdr:from>
      <cdr:x>0.2909</cdr:x>
      <cdr:y>0.6172</cdr:y>
    </cdr:from>
    <cdr:to>
      <cdr:x>0.60461</cdr:x>
      <cdr:y>0.74425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91242" y="1619623"/>
          <a:ext cx="961091" cy="333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RAE</a:t>
          </a:r>
          <a:r>
            <a:rPr lang="en-US" sz="1300" baseline="0">
              <a:solidFill>
                <a:schemeClr val="tx1"/>
              </a:solidFill>
            </a:rPr>
            <a:t> = 1.2%</a:t>
          </a:r>
          <a:endParaRPr lang="en-US" sz="1300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(d)</a:t>
          </a:r>
        </a:p>
      </cdr:txBody>
    </cdr:sp>
  </cdr:relSizeAnchor>
  <cdr:relSizeAnchor xmlns:cdr="http://schemas.openxmlformats.org/drawingml/2006/chartDrawing">
    <cdr:from>
      <cdr:x>0.29822</cdr:x>
      <cdr:y>0.61293</cdr:y>
    </cdr:from>
    <cdr:to>
      <cdr:x>0.61192</cdr:x>
      <cdr:y>0.73998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13653" y="1608418"/>
          <a:ext cx="961091" cy="333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RAE</a:t>
          </a:r>
          <a:r>
            <a:rPr lang="en-US" sz="1300" baseline="0">
              <a:solidFill>
                <a:schemeClr val="tx1"/>
              </a:solidFill>
            </a:rPr>
            <a:t> = 0.1%</a:t>
          </a:r>
          <a:endParaRPr lang="en-US" sz="1300">
            <a:solidFill>
              <a:schemeClr val="tx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(e)</a:t>
          </a:r>
        </a:p>
      </cdr:txBody>
    </cdr:sp>
  </cdr:relSizeAnchor>
  <cdr:relSizeAnchor xmlns:cdr="http://schemas.openxmlformats.org/drawingml/2006/chartDrawing">
    <cdr:from>
      <cdr:x>0.27262</cdr:x>
      <cdr:y>0.07914</cdr:y>
    </cdr:from>
    <cdr:to>
      <cdr:x>0.64192</cdr:x>
      <cdr:y>0.20619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35211" y="207682"/>
          <a:ext cx="1131421" cy="333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RAE</a:t>
          </a:r>
          <a:r>
            <a:rPr lang="en-US" sz="1300" baseline="0">
              <a:solidFill>
                <a:schemeClr val="tx1"/>
              </a:solidFill>
            </a:rPr>
            <a:t> = 13.1%</a:t>
          </a:r>
          <a:endParaRPr lang="en-US" sz="1300">
            <a:solidFill>
              <a:schemeClr val="tx1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(f)</a:t>
          </a:r>
        </a:p>
      </cdr:txBody>
    </cdr:sp>
  </cdr:relSizeAnchor>
  <cdr:relSizeAnchor xmlns:cdr="http://schemas.openxmlformats.org/drawingml/2006/chartDrawing">
    <cdr:from>
      <cdr:x>0.2653</cdr:x>
      <cdr:y>0.66418</cdr:y>
    </cdr:from>
    <cdr:to>
      <cdr:x>0.6346</cdr:x>
      <cdr:y>0.79123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12799" y="1742888"/>
          <a:ext cx="1131421" cy="333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RAE</a:t>
          </a:r>
          <a:r>
            <a:rPr lang="en-US" sz="1300" baseline="0">
              <a:solidFill>
                <a:schemeClr val="tx1"/>
              </a:solidFill>
            </a:rPr>
            <a:t> = 5.7%</a:t>
          </a:r>
          <a:endParaRPr lang="en-US" sz="1300">
            <a:solidFill>
              <a:schemeClr val="tx1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(a)</a:t>
          </a:r>
        </a:p>
      </cdr:txBody>
    </cdr:sp>
  </cdr:relSizeAnchor>
  <cdr:relSizeAnchor xmlns:cdr="http://schemas.openxmlformats.org/drawingml/2006/chartDrawing">
    <cdr:from>
      <cdr:x>0.63472</cdr:x>
      <cdr:y>0.04498</cdr:y>
    </cdr:from>
    <cdr:to>
      <cdr:x>0.94843</cdr:x>
      <cdr:y>0.17203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44593" y="118035"/>
          <a:ext cx="961091" cy="333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RAE</a:t>
          </a:r>
          <a:r>
            <a:rPr lang="en-US" sz="1300" baseline="0">
              <a:solidFill>
                <a:schemeClr val="tx1"/>
              </a:solidFill>
            </a:rPr>
            <a:t> = 0.4%</a:t>
          </a:r>
          <a:endParaRPr lang="en-US" sz="1300">
            <a:solidFill>
              <a:schemeClr val="tx1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0.05041</cdr:x>
      <cdr:y>0.86146</cdr:y>
    </cdr:from>
    <cdr:to>
      <cdr:x>0.20165</cdr:x>
      <cdr:y>0.98851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5575" y="2260600"/>
          <a:ext cx="466725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300">
              <a:solidFill>
                <a:schemeClr val="tx1"/>
              </a:solidFill>
            </a:rPr>
            <a:t>(b)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zoomScale="85" zoomScaleNormal="85" workbookViewId="0">
      <selection activeCell="AB40" sqref="AB40"/>
    </sheetView>
  </sheetViews>
  <sheetFormatPr defaultRowHeight="15" x14ac:dyDescent="0.25"/>
  <sheetData>
    <row r="1" spans="1:30" x14ac:dyDescent="0.25">
      <c r="A1" t="s">
        <v>16</v>
      </c>
      <c r="M1" s="1" t="s">
        <v>17</v>
      </c>
      <c r="N1" s="1"/>
      <c r="O1" s="1"/>
      <c r="P1" s="1"/>
      <c r="Q1" s="1"/>
      <c r="V1" t="s">
        <v>26</v>
      </c>
    </row>
    <row r="2" spans="1:30" x14ac:dyDescent="0.25">
      <c r="A2" t="s">
        <v>0</v>
      </c>
      <c r="B2" t="s">
        <v>14</v>
      </c>
      <c r="C2" t="s">
        <v>15</v>
      </c>
      <c r="D2" t="s">
        <v>10</v>
      </c>
      <c r="E2" t="s">
        <v>15</v>
      </c>
      <c r="F2" t="s">
        <v>2</v>
      </c>
      <c r="G2" t="s">
        <v>15</v>
      </c>
      <c r="H2" t="s">
        <v>11</v>
      </c>
      <c r="I2" t="s">
        <v>15</v>
      </c>
      <c r="J2" t="s">
        <v>12</v>
      </c>
      <c r="K2" t="s">
        <v>13</v>
      </c>
      <c r="M2" s="1" t="s">
        <v>14</v>
      </c>
      <c r="N2" s="1" t="s">
        <v>10</v>
      </c>
      <c r="O2" s="1" t="s">
        <v>2</v>
      </c>
      <c r="P2" s="1" t="s">
        <v>11</v>
      </c>
      <c r="Q2" s="1" t="s">
        <v>12</v>
      </c>
      <c r="S2" t="s">
        <v>18</v>
      </c>
      <c r="V2" t="s">
        <v>14</v>
      </c>
      <c r="W2" t="s">
        <v>10</v>
      </c>
      <c r="X2" t="s">
        <v>2</v>
      </c>
      <c r="Y2" t="s">
        <v>11</v>
      </c>
      <c r="Z2" t="s">
        <v>12</v>
      </c>
    </row>
    <row r="3" spans="1:30" x14ac:dyDescent="0.25">
      <c r="A3" t="s">
        <v>3</v>
      </c>
      <c r="B3">
        <v>7.6673</v>
      </c>
      <c r="C3">
        <v>2.2462034458169704</v>
      </c>
      <c r="D3">
        <v>7.3753000000000002</v>
      </c>
      <c r="E3">
        <v>1.0389677136465714</v>
      </c>
      <c r="F3">
        <v>1.6429666666666669</v>
      </c>
      <c r="G3">
        <v>4.0066392816590475E-2</v>
      </c>
      <c r="H3">
        <v>5.4</v>
      </c>
      <c r="I3">
        <v>0.5</v>
      </c>
      <c r="J3">
        <v>1.53</v>
      </c>
      <c r="K3">
        <v>0.08</v>
      </c>
      <c r="M3" s="1">
        <v>7.96</v>
      </c>
      <c r="N3" s="1">
        <v>7.76</v>
      </c>
      <c r="O3" s="1">
        <v>1.65</v>
      </c>
      <c r="P3" s="1">
        <v>5.7</v>
      </c>
      <c r="Q3" s="1">
        <v>1.43</v>
      </c>
      <c r="S3">
        <v>0</v>
      </c>
      <c r="V3">
        <f>100*(M3-B3)/B3</f>
        <v>3.8175107273746947</v>
      </c>
      <c r="W3">
        <f>100*(N3-D3)/D3</f>
        <v>5.2160590077691698</v>
      </c>
      <c r="X3">
        <f>100*(O3-F3)/F3</f>
        <v>0.42808740286877406</v>
      </c>
      <c r="Y3">
        <f>100*(P3-H3)/H3</f>
        <v>5.5555555555555518</v>
      </c>
      <c r="Z3">
        <f>100*(Q3-J3)/J3</f>
        <v>-6.5359477124183067</v>
      </c>
    </row>
    <row r="4" spans="1:30" x14ac:dyDescent="0.25">
      <c r="A4" t="s">
        <v>4</v>
      </c>
      <c r="B4">
        <v>9.0493333333333332</v>
      </c>
      <c r="C4">
        <v>1.4016148591297641</v>
      </c>
      <c r="D4">
        <v>7.9190999999999994</v>
      </c>
      <c r="E4">
        <v>0.66086699872213339</v>
      </c>
      <c r="F4">
        <v>1.6142333333333332</v>
      </c>
      <c r="G4">
        <v>2.0533529490405007E-2</v>
      </c>
      <c r="H4">
        <v>6.4</v>
      </c>
      <c r="I4">
        <v>0.7</v>
      </c>
      <c r="J4">
        <v>1.46</v>
      </c>
      <c r="K4">
        <v>0.3</v>
      </c>
      <c r="M4" s="1">
        <v>8.08</v>
      </c>
      <c r="N4" s="1">
        <v>7.83</v>
      </c>
      <c r="O4" s="1">
        <v>1.605</v>
      </c>
      <c r="P4" s="1">
        <v>6.27</v>
      </c>
      <c r="Q4" s="1">
        <v>1.72</v>
      </c>
      <c r="S4">
        <v>19</v>
      </c>
      <c r="V4">
        <f t="shared" ref="V4:V8" si="0">100*(M4-B4)/B4</f>
        <v>-10.711654633858846</v>
      </c>
      <c r="W4">
        <f t="shared" ref="W4:W8" si="1">100*(N4-D4)/D4</f>
        <v>-1.125127855438109</v>
      </c>
      <c r="X4">
        <f t="shared" ref="X4:X8" si="2">100*(O4-F4)/F4</f>
        <v>-0.571994961488418</v>
      </c>
      <c r="Y4">
        <f t="shared" ref="Y4:Y8" si="3">100*(P4-H4)/H4</f>
        <v>-2.031250000000012</v>
      </c>
      <c r="Z4">
        <f t="shared" ref="Z4:Z8" si="4">100*(Q4-J4)/J4</f>
        <v>17.808219178082194</v>
      </c>
    </row>
    <row r="5" spans="1:30" x14ac:dyDescent="0.25">
      <c r="A5" t="s">
        <v>5</v>
      </c>
      <c r="B5">
        <v>10.364166666666666</v>
      </c>
      <c r="C5">
        <v>1.1720966953853826</v>
      </c>
      <c r="D5">
        <v>7.5733666666666677</v>
      </c>
      <c r="E5">
        <v>0.72381007407560538</v>
      </c>
      <c r="F5">
        <v>1.5357000000000001</v>
      </c>
      <c r="G5">
        <v>3.2738203982503364E-2</v>
      </c>
      <c r="H5">
        <v>6.4</v>
      </c>
      <c r="I5">
        <v>0.9</v>
      </c>
      <c r="J5">
        <v>2.0299999999999998</v>
      </c>
      <c r="K5">
        <v>0.34</v>
      </c>
      <c r="M5" s="1">
        <v>8.1300000000000008</v>
      </c>
      <c r="N5" s="1">
        <v>7.88</v>
      </c>
      <c r="O5" s="1">
        <v>1.575</v>
      </c>
      <c r="P5" s="1">
        <v>6.4</v>
      </c>
      <c r="Q5" s="1">
        <v>2.0299999999999998</v>
      </c>
      <c r="S5">
        <v>38</v>
      </c>
      <c r="V5">
        <f t="shared" si="0"/>
        <v>-21.556645493286148</v>
      </c>
      <c r="W5">
        <f t="shared" si="1"/>
        <v>4.0488378132138347</v>
      </c>
      <c r="X5">
        <f t="shared" si="2"/>
        <v>2.5590935729634623</v>
      </c>
      <c r="Y5">
        <f t="shared" si="3"/>
        <v>0</v>
      </c>
      <c r="Z5">
        <f t="shared" si="4"/>
        <v>0</v>
      </c>
    </row>
    <row r="6" spans="1:30" x14ac:dyDescent="0.25">
      <c r="A6" t="s">
        <v>6</v>
      </c>
      <c r="B6">
        <v>7.6778000000000004</v>
      </c>
      <c r="C6">
        <v>1.4053280720173464</v>
      </c>
      <c r="D6">
        <v>6.8597666666666663</v>
      </c>
      <c r="E6">
        <v>0.37422507042331249</v>
      </c>
      <c r="F6">
        <v>1.5274666666666665</v>
      </c>
      <c r="G6">
        <v>3.2701618206647375E-2</v>
      </c>
      <c r="H6">
        <v>6.7</v>
      </c>
      <c r="I6">
        <v>0.8</v>
      </c>
      <c r="J6">
        <v>1.93</v>
      </c>
      <c r="K6">
        <v>0.27</v>
      </c>
      <c r="M6" s="1">
        <v>8.18</v>
      </c>
      <c r="N6" s="1">
        <v>7.9</v>
      </c>
      <c r="O6" s="1">
        <v>1.548</v>
      </c>
      <c r="P6" s="1">
        <v>6.52</v>
      </c>
      <c r="Q6" s="1">
        <v>2.31</v>
      </c>
      <c r="S6">
        <v>58</v>
      </c>
      <c r="V6">
        <f t="shared" si="0"/>
        <v>6.5409362056839102</v>
      </c>
      <c r="W6">
        <f t="shared" si="1"/>
        <v>15.164267006166401</v>
      </c>
      <c r="X6">
        <f t="shared" si="2"/>
        <v>1.3442737430167717</v>
      </c>
      <c r="Y6">
        <f t="shared" si="3"/>
        <v>-2.6865671641791136</v>
      </c>
      <c r="Z6">
        <f t="shared" si="4"/>
        <v>19.689119170984466</v>
      </c>
    </row>
    <row r="7" spans="1:30" x14ac:dyDescent="0.25">
      <c r="A7" t="s">
        <v>7</v>
      </c>
      <c r="B7">
        <v>7.8101999999999991</v>
      </c>
      <c r="C7">
        <v>0.98300141912410988</v>
      </c>
      <c r="D7">
        <v>6.8936333333333337</v>
      </c>
      <c r="E7">
        <v>0.8886492690219977</v>
      </c>
      <c r="F7">
        <v>1.4839666666666667</v>
      </c>
      <c r="G7">
        <v>1.9710995239544171E-2</v>
      </c>
      <c r="H7">
        <v>6.6</v>
      </c>
      <c r="I7">
        <v>0.2</v>
      </c>
      <c r="J7">
        <v>2.0699999999999998</v>
      </c>
      <c r="K7">
        <v>0.22</v>
      </c>
      <c r="M7" s="1">
        <v>8.2200000000000006</v>
      </c>
      <c r="N7" s="1">
        <v>7.94</v>
      </c>
      <c r="O7" s="1">
        <v>1.5209999999999999</v>
      </c>
      <c r="P7" s="1">
        <v>6.63</v>
      </c>
      <c r="Q7" s="1">
        <v>2.6</v>
      </c>
      <c r="S7">
        <v>77</v>
      </c>
      <c r="V7">
        <f t="shared" si="0"/>
        <v>5.2469847122993203</v>
      </c>
      <c r="W7">
        <f t="shared" si="1"/>
        <v>15.178739803393469</v>
      </c>
      <c r="X7">
        <f t="shared" si="2"/>
        <v>2.4955636919068209</v>
      </c>
      <c r="Y7">
        <f t="shared" si="3"/>
        <v>0.45454545454545836</v>
      </c>
      <c r="Z7">
        <f t="shared" si="4"/>
        <v>25.603864734299531</v>
      </c>
    </row>
    <row r="8" spans="1:30" x14ac:dyDescent="0.25">
      <c r="A8" t="s">
        <v>8</v>
      </c>
      <c r="B8">
        <v>7.2451000000000008</v>
      </c>
      <c r="C8">
        <v>1.4423411524323921</v>
      </c>
      <c r="D8">
        <v>6.9075999999999995</v>
      </c>
      <c r="E8">
        <v>0.90075220232869968</v>
      </c>
      <c r="F8">
        <v>1.4850666666666668</v>
      </c>
      <c r="G8">
        <v>1.5857280136685879E-2</v>
      </c>
      <c r="H8">
        <v>6.8</v>
      </c>
      <c r="I8">
        <v>0.2</v>
      </c>
      <c r="J8">
        <v>2.34</v>
      </c>
      <c r="K8">
        <v>0.51</v>
      </c>
      <c r="M8" s="1">
        <v>8.26</v>
      </c>
      <c r="N8" s="1">
        <v>7.9</v>
      </c>
      <c r="O8" s="1">
        <v>1.5</v>
      </c>
      <c r="P8" s="1">
        <v>6.72</v>
      </c>
      <c r="Q8" s="1">
        <v>2.86</v>
      </c>
      <c r="S8">
        <v>96</v>
      </c>
      <c r="V8">
        <f t="shared" si="0"/>
        <v>14.008088225145254</v>
      </c>
      <c r="W8">
        <f t="shared" si="1"/>
        <v>14.366784411372993</v>
      </c>
      <c r="X8">
        <f t="shared" si="2"/>
        <v>1.0055665289998144</v>
      </c>
      <c r="Y8">
        <f t="shared" si="3"/>
        <v>-1.1764705882352953</v>
      </c>
      <c r="Z8">
        <f t="shared" si="4"/>
        <v>22.222222222222225</v>
      </c>
    </row>
    <row r="9" spans="1:30" x14ac:dyDescent="0.25">
      <c r="V9" s="9">
        <f>AVERAGE(V3:V8)</f>
        <v>-0.44246337610696962</v>
      </c>
      <c r="W9" s="9">
        <f t="shared" ref="W9:Z9" si="5">AVERAGE(W3:W8)</f>
        <v>8.8082600310796266</v>
      </c>
      <c r="X9" s="9">
        <f t="shared" si="5"/>
        <v>1.2100983297112042</v>
      </c>
      <c r="Y9" s="9">
        <f t="shared" si="5"/>
        <v>1.9302209614431558E-2</v>
      </c>
      <c r="Z9" s="9">
        <f t="shared" si="5"/>
        <v>13.131246265528352</v>
      </c>
    </row>
    <row r="10" spans="1:30" s="2" customFormat="1" x14ac:dyDescent="0.25">
      <c r="C10" s="2" t="s">
        <v>19</v>
      </c>
      <c r="D10" s="2" t="s">
        <v>17</v>
      </c>
    </row>
    <row r="11" spans="1:30" s="2" customFormat="1" x14ac:dyDescent="0.25">
      <c r="P11" s="3"/>
      <c r="Q11" s="3"/>
      <c r="R11" s="3"/>
      <c r="S11" s="3" t="s">
        <v>19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s="2" customFormat="1" x14ac:dyDescent="0.25">
      <c r="P12" s="3" t="s">
        <v>1</v>
      </c>
      <c r="Q12" s="3"/>
      <c r="R12" s="3" t="s">
        <v>20</v>
      </c>
      <c r="S12" s="3">
        <v>0</v>
      </c>
      <c r="T12" s="3"/>
      <c r="U12" s="3">
        <v>19</v>
      </c>
      <c r="V12" s="3"/>
      <c r="W12" s="3">
        <v>38</v>
      </c>
      <c r="X12" s="3"/>
      <c r="Y12" s="3">
        <v>58</v>
      </c>
      <c r="Z12" s="3"/>
      <c r="AA12" s="3">
        <v>77</v>
      </c>
      <c r="AB12" s="3"/>
      <c r="AC12" s="3">
        <v>96</v>
      </c>
      <c r="AD12" s="3"/>
    </row>
    <row r="13" spans="1:30" s="2" customFormat="1" x14ac:dyDescent="0.25">
      <c r="P13" s="4">
        <v>41081</v>
      </c>
      <c r="Q13" s="3"/>
      <c r="R13" s="3">
        <v>0</v>
      </c>
      <c r="S13" s="3">
        <v>0.31066666666666665</v>
      </c>
      <c r="T13" s="3">
        <v>7.5424723326565149E-3</v>
      </c>
      <c r="U13" s="3">
        <v>0.32300000000000006</v>
      </c>
      <c r="V13" s="3">
        <v>1.6329931618554463E-3</v>
      </c>
      <c r="W13" s="3">
        <v>0.33533333333333332</v>
      </c>
      <c r="X13" s="3">
        <v>2.1684607956387464E-2</v>
      </c>
      <c r="Y13" s="3">
        <v>0.37799999999999995</v>
      </c>
      <c r="Z13" s="3">
        <v>8.6023252670426025E-3</v>
      </c>
      <c r="AA13" s="3">
        <v>0.37699999999999995</v>
      </c>
      <c r="AB13" s="3">
        <v>4.3204937989385697E-3</v>
      </c>
      <c r="AC13" s="3">
        <v>0.39566666666666672</v>
      </c>
      <c r="AD13" s="3">
        <v>1.7518244457961213E-2</v>
      </c>
    </row>
    <row r="14" spans="1:30" s="2" customFormat="1" x14ac:dyDescent="0.25">
      <c r="P14" s="4">
        <v>41082</v>
      </c>
      <c r="Q14" s="3"/>
      <c r="R14" s="3">
        <v>1</v>
      </c>
      <c r="S14" s="3">
        <v>0.27933333333333332</v>
      </c>
      <c r="T14" s="3">
        <v>1.8856180831641201E-3</v>
      </c>
      <c r="U14" s="3">
        <v>0.30266666666666664</v>
      </c>
      <c r="V14" s="3">
        <v>6.5996632910744488E-3</v>
      </c>
      <c r="W14" s="3">
        <v>0.29333333333333333</v>
      </c>
      <c r="X14" s="3">
        <v>2.2881336402307356E-2</v>
      </c>
      <c r="Y14" s="3">
        <v>0.3173333333333333</v>
      </c>
      <c r="Z14" s="3">
        <v>1.6996731711975951E-2</v>
      </c>
      <c r="AA14" s="3">
        <v>0.35733333333333328</v>
      </c>
      <c r="AB14" s="3">
        <v>1.38884444373331E-2</v>
      </c>
      <c r="AC14" s="3">
        <v>0.34600000000000003</v>
      </c>
      <c r="AD14" s="3">
        <v>1.6573070526208072E-2</v>
      </c>
    </row>
    <row r="15" spans="1:30" s="2" customFormat="1" x14ac:dyDescent="0.25">
      <c r="P15" s="6">
        <v>41083</v>
      </c>
      <c r="Q15" s="7">
        <v>1</v>
      </c>
      <c r="R15" s="7">
        <v>2</v>
      </c>
      <c r="S15" s="7">
        <v>0.26933333333333337</v>
      </c>
      <c r="T15" s="7">
        <v>1.9955506062794358E-2</v>
      </c>
      <c r="U15" s="7">
        <v>0.29799999999999999</v>
      </c>
      <c r="V15" s="7">
        <v>2.3551362310207598E-2</v>
      </c>
      <c r="W15" s="7">
        <v>0.28399999999999997</v>
      </c>
      <c r="X15" s="7">
        <v>2.5508168626278659E-2</v>
      </c>
      <c r="Y15" s="7">
        <v>0.28800000000000003</v>
      </c>
      <c r="Z15" s="7">
        <v>1.296148139681572E-2</v>
      </c>
      <c r="AA15" s="7">
        <v>0.32733333333333337</v>
      </c>
      <c r="AB15" s="7">
        <v>1.9686430746977873E-2</v>
      </c>
      <c r="AC15" s="7">
        <v>0.33933333333333332</v>
      </c>
      <c r="AD15" s="7">
        <v>2.4513035081133651E-2</v>
      </c>
    </row>
    <row r="16" spans="1:30" s="2" customFormat="1" x14ac:dyDescent="0.25">
      <c r="P16" s="4">
        <v>41084</v>
      </c>
      <c r="Q16" s="3">
        <f>1+Q15</f>
        <v>2</v>
      </c>
      <c r="R16" s="3">
        <v>3</v>
      </c>
      <c r="S16" s="3">
        <v>0.28933333333333339</v>
      </c>
      <c r="T16" s="3">
        <v>1.2472191289246471E-2</v>
      </c>
      <c r="U16" s="3">
        <v>0.29666666666666669</v>
      </c>
      <c r="V16" s="3">
        <v>9.2855921847894238E-3</v>
      </c>
      <c r="W16" s="3">
        <v>0.29666666666666669</v>
      </c>
      <c r="X16" s="3">
        <v>2.2647050335284028E-2</v>
      </c>
      <c r="Y16" s="3">
        <v>0.32533333333333331</v>
      </c>
      <c r="Z16" s="3">
        <v>1.6438437341250601E-2</v>
      </c>
      <c r="AA16" s="3">
        <v>0.34666666666666662</v>
      </c>
      <c r="AB16" s="3">
        <v>2.5837096500101464E-2</v>
      </c>
      <c r="AC16" s="3">
        <v>0.36066666666666664</v>
      </c>
      <c r="AD16" s="3">
        <v>5.2493385826745276E-3</v>
      </c>
    </row>
    <row r="17" spans="16:30" s="2" customFormat="1" x14ac:dyDescent="0.25">
      <c r="P17" s="4">
        <v>41085</v>
      </c>
      <c r="Q17" s="3">
        <f t="shared" ref="Q17:Q25" si="6">1+Q16</f>
        <v>3</v>
      </c>
      <c r="R17" s="3">
        <v>4</v>
      </c>
      <c r="S17" s="3">
        <v>0.24933333333333332</v>
      </c>
      <c r="T17" s="3">
        <v>8.0553639823963789E-3</v>
      </c>
      <c r="U17" s="3">
        <v>0.27266666666666667</v>
      </c>
      <c r="V17" s="3">
        <v>1.791337179005921E-2</v>
      </c>
      <c r="W17" s="3">
        <v>0.27266666666666667</v>
      </c>
      <c r="X17" s="3">
        <v>4.109609335312652E-3</v>
      </c>
      <c r="Y17" s="3">
        <v>0.28266666666666668</v>
      </c>
      <c r="Z17" s="3">
        <v>1.0498677165349078E-2</v>
      </c>
      <c r="AA17" s="3">
        <v>0.31066666666666665</v>
      </c>
      <c r="AB17" s="3">
        <v>1.3097921802925678E-2</v>
      </c>
      <c r="AC17" s="3">
        <v>0.33066666666666672</v>
      </c>
      <c r="AD17" s="3">
        <v>1.9618585292749537E-2</v>
      </c>
    </row>
    <row r="18" spans="16:30" s="2" customFormat="1" x14ac:dyDescent="0.25">
      <c r="P18" s="4">
        <v>41086</v>
      </c>
      <c r="Q18" s="3">
        <f t="shared" si="6"/>
        <v>4</v>
      </c>
      <c r="R18" s="3">
        <v>5</v>
      </c>
      <c r="S18" s="3">
        <v>0.22333333333333333</v>
      </c>
      <c r="T18" s="3">
        <v>3.3993463423951944E-3</v>
      </c>
      <c r="U18" s="3">
        <v>0.24333333333333332</v>
      </c>
      <c r="V18" s="3">
        <v>4.1096093353126494E-3</v>
      </c>
      <c r="W18" s="3">
        <v>0.24</v>
      </c>
      <c r="X18" s="3">
        <v>1.7663521732655691E-2</v>
      </c>
      <c r="Y18" s="3">
        <v>0.27800000000000002</v>
      </c>
      <c r="Z18" s="3">
        <v>1.8832595855767388E-2</v>
      </c>
      <c r="AA18" s="3">
        <v>0.31666666666666665</v>
      </c>
      <c r="AB18" s="3">
        <v>1.3299958228839989E-2</v>
      </c>
      <c r="AC18" s="3">
        <v>0.32866666666666666</v>
      </c>
      <c r="AD18" s="3">
        <v>2.6599916457680006E-2</v>
      </c>
    </row>
    <row r="19" spans="16:30" s="2" customFormat="1" x14ac:dyDescent="0.25">
      <c r="P19" s="4">
        <v>41087</v>
      </c>
      <c r="Q19" s="3">
        <f t="shared" si="6"/>
        <v>5</v>
      </c>
      <c r="R19" s="3">
        <v>6</v>
      </c>
      <c r="S19" s="3">
        <v>0.18599999999999997</v>
      </c>
      <c r="T19" s="3">
        <v>1.0198039027185577E-2</v>
      </c>
      <c r="U19" s="3">
        <v>0.22133333333333335</v>
      </c>
      <c r="V19" s="3">
        <v>2.1249836600678966E-2</v>
      </c>
      <c r="W19" s="3">
        <v>0.21866666666666665</v>
      </c>
      <c r="X19" s="3">
        <v>4.1096093353126494E-3</v>
      </c>
      <c r="Y19" s="3">
        <v>0.24733333333333335</v>
      </c>
      <c r="Z19" s="3">
        <v>1.2684198393626965E-2</v>
      </c>
      <c r="AA19" s="3">
        <v>0.26599999999999996</v>
      </c>
      <c r="AB19" s="3">
        <v>1.1430952132988156E-2</v>
      </c>
      <c r="AC19" s="3">
        <v>0.28733333333333333</v>
      </c>
      <c r="AD19" s="3">
        <v>3.7606146069787974E-2</v>
      </c>
    </row>
    <row r="20" spans="16:30" s="2" customFormat="1" x14ac:dyDescent="0.25">
      <c r="P20" s="4">
        <v>41088</v>
      </c>
      <c r="Q20" s="3">
        <f t="shared" si="6"/>
        <v>6</v>
      </c>
      <c r="R20" s="3">
        <v>7</v>
      </c>
      <c r="S20" s="3">
        <v>0.17800000000000002</v>
      </c>
      <c r="T20" s="3">
        <v>1.2961481396815723E-2</v>
      </c>
      <c r="U20" s="3">
        <v>0.21466666666666667</v>
      </c>
      <c r="V20" s="3">
        <v>3.3993463423951944E-3</v>
      </c>
      <c r="W20" s="3">
        <v>0.22133333333333335</v>
      </c>
      <c r="X20" s="3">
        <v>9.5684667296048811E-3</v>
      </c>
      <c r="Y20" s="3">
        <v>0.25466666666666671</v>
      </c>
      <c r="Z20" s="3">
        <v>9.2855921847894117E-3</v>
      </c>
      <c r="AA20" s="3">
        <v>0.28999999999999998</v>
      </c>
      <c r="AB20" s="3">
        <v>3.9631637193871555E-2</v>
      </c>
      <c r="AC20" s="3">
        <v>0.28933333333333333</v>
      </c>
      <c r="AD20" s="3">
        <v>1.0370899457402693E-2</v>
      </c>
    </row>
    <row r="21" spans="16:30" s="2" customFormat="1" x14ac:dyDescent="0.25">
      <c r="P21" s="4">
        <v>41089</v>
      </c>
      <c r="Q21" s="3">
        <f t="shared" si="6"/>
        <v>7</v>
      </c>
      <c r="R21" s="3">
        <v>8</v>
      </c>
      <c r="S21" s="3">
        <v>0.13866666666666666</v>
      </c>
      <c r="T21" s="3">
        <v>4.1515726605174053E-2</v>
      </c>
      <c r="U21" s="3">
        <v>0.19333333333333333</v>
      </c>
      <c r="V21" s="3">
        <v>3.3993463423951944E-3</v>
      </c>
      <c r="W21" s="3">
        <v>0.22066666666666668</v>
      </c>
      <c r="X21" s="3">
        <v>2.4239545283596939E-2</v>
      </c>
      <c r="Y21" s="3">
        <v>0.23800000000000002</v>
      </c>
      <c r="Z21" s="3">
        <v>3.4097898273451693E-2</v>
      </c>
      <c r="AA21" s="3">
        <v>0.25066666666666665</v>
      </c>
      <c r="AB21" s="3">
        <v>5.734883511361759E-3</v>
      </c>
      <c r="AC21" s="3">
        <v>0.28133333333333338</v>
      </c>
      <c r="AD21" s="3">
        <v>2.2291004663067326E-2</v>
      </c>
    </row>
    <row r="22" spans="16:30" s="2" customFormat="1" x14ac:dyDescent="0.25">
      <c r="P22" s="4">
        <v>41090</v>
      </c>
      <c r="Q22" s="3">
        <f t="shared" si="6"/>
        <v>8</v>
      </c>
      <c r="R22" s="3">
        <v>9</v>
      </c>
      <c r="S22" s="3">
        <v>0.19266666666666665</v>
      </c>
      <c r="T22" s="3">
        <v>1.5173075568988061E-2</v>
      </c>
      <c r="U22" s="3">
        <v>0.20933333333333334</v>
      </c>
      <c r="V22" s="3">
        <v>8.9938250421546916E-3</v>
      </c>
      <c r="W22" s="3">
        <v>0.21866666666666665</v>
      </c>
      <c r="X22" s="3">
        <v>4.1096093353126494E-3</v>
      </c>
      <c r="Y22" s="3">
        <v>0.248</v>
      </c>
      <c r="Z22" s="3">
        <v>2.8705400188814269E-2</v>
      </c>
      <c r="AA22" s="3">
        <v>0.26466666666666666</v>
      </c>
      <c r="AB22" s="3">
        <v>2.1746008573733447E-2</v>
      </c>
      <c r="AC22" s="3">
        <v>0.27333333333333332</v>
      </c>
      <c r="AD22" s="3">
        <v>1.8208667044996879E-2</v>
      </c>
    </row>
    <row r="23" spans="16:30" s="2" customFormat="1" x14ac:dyDescent="0.25">
      <c r="P23" s="4">
        <v>41091</v>
      </c>
      <c r="Q23" s="3">
        <f t="shared" si="6"/>
        <v>9</v>
      </c>
      <c r="R23" s="3">
        <v>11</v>
      </c>
      <c r="S23" s="3">
        <v>0.17466666666666669</v>
      </c>
      <c r="T23" s="3">
        <v>1.3299958228840008E-2</v>
      </c>
      <c r="U23" s="3">
        <v>0.20933333333333334</v>
      </c>
      <c r="V23" s="3">
        <v>1.5520595635763756E-2</v>
      </c>
      <c r="W23" s="3">
        <v>0.20533333333333334</v>
      </c>
      <c r="X23" s="3">
        <v>1.5520595635763744E-2</v>
      </c>
      <c r="Y23" s="3">
        <v>0.24</v>
      </c>
      <c r="Z23" s="3">
        <v>2.5664502073226621E-2</v>
      </c>
      <c r="AA23" s="3">
        <v>0.27133333333333332</v>
      </c>
      <c r="AB23" s="3">
        <v>1.9136933459209776E-2</v>
      </c>
      <c r="AC23" s="3">
        <v>0.25800000000000001</v>
      </c>
      <c r="AD23" s="3">
        <v>2.6280537792569142E-2</v>
      </c>
    </row>
    <row r="24" spans="16:30" s="2" customFormat="1" x14ac:dyDescent="0.25">
      <c r="P24" s="4">
        <v>41092</v>
      </c>
      <c r="Q24" s="3">
        <f t="shared" si="6"/>
        <v>10</v>
      </c>
      <c r="R24" s="3">
        <v>12</v>
      </c>
      <c r="S24" s="3">
        <v>0.15733333333333335</v>
      </c>
      <c r="T24" s="3">
        <v>3.2097074979228563E-2</v>
      </c>
      <c r="U24" s="3">
        <v>0.16800000000000001</v>
      </c>
      <c r="V24" s="3">
        <v>2.3551362310207612E-2</v>
      </c>
      <c r="W24" s="3">
        <v>0.17866666666666667</v>
      </c>
      <c r="X24" s="3">
        <v>1.7987650084309355E-2</v>
      </c>
      <c r="Y24" s="3">
        <v>0.21400000000000002</v>
      </c>
      <c r="Z24" s="3">
        <v>1.6573070526208072E-2</v>
      </c>
      <c r="AA24" s="3">
        <v>0.27466666666666667</v>
      </c>
      <c r="AB24" s="3">
        <v>1.8785337071473833E-2</v>
      </c>
      <c r="AC24" s="3">
        <v>0.252</v>
      </c>
      <c r="AD24" s="3">
        <v>2.8284271247461801E-3</v>
      </c>
    </row>
    <row r="25" spans="16:30" s="2" customFormat="1" x14ac:dyDescent="0.25">
      <c r="P25" s="4">
        <v>41093</v>
      </c>
      <c r="Q25" s="3">
        <f t="shared" si="6"/>
        <v>11</v>
      </c>
      <c r="R25" s="3">
        <v>13</v>
      </c>
      <c r="S25" s="3">
        <v>0.15</v>
      </c>
      <c r="T25" s="3">
        <v>8.4852813742385663E-3</v>
      </c>
      <c r="U25" s="3">
        <v>0.16933333333333334</v>
      </c>
      <c r="V25" s="3">
        <v>1.4817407180595248E-2</v>
      </c>
      <c r="W25" s="3">
        <v>0.18133333333333332</v>
      </c>
      <c r="X25" s="3">
        <v>1.5173075568988052E-2</v>
      </c>
      <c r="Y25" s="3">
        <v>0.19400000000000003</v>
      </c>
      <c r="Z25" s="3">
        <v>1.4966629547095756E-2</v>
      </c>
      <c r="AA25" s="3">
        <v>0.23</v>
      </c>
      <c r="AB25" s="3">
        <v>2.1602468994692869E-2</v>
      </c>
      <c r="AC25" s="3">
        <v>0.24333333333333332</v>
      </c>
      <c r="AD25" s="3">
        <v>1.0498677165349087E-2</v>
      </c>
    </row>
    <row r="26" spans="16:30" s="2" customFormat="1" x14ac:dyDescent="0.25"/>
    <row r="27" spans="16:30" s="2" customFormat="1" x14ac:dyDescent="0.25">
      <c r="S27" s="1" t="s">
        <v>17</v>
      </c>
      <c r="T27" s="1"/>
      <c r="U27" s="1"/>
      <c r="V27" s="1"/>
      <c r="W27" s="1"/>
      <c r="X27" s="1"/>
      <c r="Y27" s="1"/>
    </row>
    <row r="28" spans="16:30" s="2" customFormat="1" x14ac:dyDescent="0.25">
      <c r="R28" t="s">
        <v>21</v>
      </c>
      <c r="S28" s="1" t="s">
        <v>9</v>
      </c>
      <c r="T28" s="1">
        <v>0</v>
      </c>
      <c r="U28" s="1">
        <v>19</v>
      </c>
      <c r="V28" s="1">
        <v>38</v>
      </c>
      <c r="W28" s="1">
        <v>57</v>
      </c>
      <c r="X28" s="1">
        <v>76</v>
      </c>
      <c r="Y28" s="1">
        <v>96</v>
      </c>
    </row>
    <row r="29" spans="16:30" s="2" customFormat="1" x14ac:dyDescent="0.25">
      <c r="P29" s="5">
        <v>42178</v>
      </c>
      <c r="Q29" s="7">
        <v>1</v>
      </c>
      <c r="R29">
        <v>0</v>
      </c>
      <c r="S29" s="8">
        <v>41083</v>
      </c>
      <c r="T29" s="1">
        <v>0.25728000000000001</v>
      </c>
      <c r="U29" s="1">
        <v>0.27700000000000002</v>
      </c>
      <c r="V29" s="1">
        <v>0.28399999999999997</v>
      </c>
      <c r="W29" s="1">
        <v>0.28999999999999998</v>
      </c>
      <c r="X29" s="1">
        <v>0.29499999999999998</v>
      </c>
      <c r="Y29" s="1">
        <v>0.29899999999999999</v>
      </c>
      <c r="AA29" s="2">
        <f>100*(T29-S15)/S15</f>
        <v>-4.4752475247524846</v>
      </c>
      <c r="AB29" s="2">
        <f>100*(W29-Y15)/Y15</f>
        <v>0.69444444444442566</v>
      </c>
    </row>
    <row r="30" spans="16:30" s="2" customFormat="1" x14ac:dyDescent="0.25">
      <c r="P30" s="5">
        <v>42179</v>
      </c>
      <c r="Q30" s="3">
        <f>1+Q29</f>
        <v>2</v>
      </c>
      <c r="R30">
        <v>1</v>
      </c>
      <c r="S30" s="8">
        <v>41084</v>
      </c>
      <c r="T30" s="1">
        <v>0.27263999999999994</v>
      </c>
      <c r="U30" s="1">
        <v>0.29199999999999998</v>
      </c>
      <c r="V30" s="1">
        <v>0.29799999999999999</v>
      </c>
      <c r="W30" s="1">
        <v>0.30299999999999999</v>
      </c>
      <c r="X30" s="1">
        <v>0.308</v>
      </c>
      <c r="Y30" s="1">
        <v>0.312</v>
      </c>
      <c r="AA30" s="2">
        <f t="shared" ref="AA30:AA39" si="7">100*(T30-S16)/S16</f>
        <v>-5.7695852534562597</v>
      </c>
      <c r="AB30" s="2">
        <f t="shared" ref="AB30:AB39" si="8">100*(W30-Y16)/Y16</f>
        <v>-6.8647540983606508</v>
      </c>
    </row>
    <row r="31" spans="16:30" s="2" customFormat="1" x14ac:dyDescent="0.25">
      <c r="P31" s="5">
        <v>42180</v>
      </c>
      <c r="Q31" s="3">
        <f t="shared" ref="Q31:Q39" si="9">1+Q30</f>
        <v>3</v>
      </c>
      <c r="R31">
        <v>2</v>
      </c>
      <c r="S31" s="8">
        <v>41085</v>
      </c>
      <c r="T31" s="1">
        <v>0.25631999999999999</v>
      </c>
      <c r="U31" s="1">
        <v>0.27400000000000002</v>
      </c>
      <c r="V31" s="1">
        <v>0.27800000000000002</v>
      </c>
      <c r="W31" s="1">
        <v>0.28199999999999997</v>
      </c>
      <c r="X31" s="1">
        <v>0.28599999999999998</v>
      </c>
      <c r="Y31" s="1">
        <v>0.28899999999999998</v>
      </c>
      <c r="AA31" s="2">
        <f t="shared" si="7"/>
        <v>2.8021390374331561</v>
      </c>
      <c r="AB31" s="2">
        <f t="shared" si="8"/>
        <v>-0.23584905660378688</v>
      </c>
    </row>
    <row r="32" spans="16:30" s="2" customFormat="1" x14ac:dyDescent="0.25">
      <c r="P32" s="5">
        <v>42181</v>
      </c>
      <c r="Q32" s="3">
        <f t="shared" si="9"/>
        <v>4</v>
      </c>
      <c r="R32">
        <v>3</v>
      </c>
      <c r="S32" s="8">
        <v>41086</v>
      </c>
      <c r="T32" s="1">
        <v>0.24864</v>
      </c>
      <c r="U32" s="1">
        <v>0.26600000000000001</v>
      </c>
      <c r="V32" s="1">
        <v>0.27100000000000002</v>
      </c>
      <c r="W32" s="1">
        <v>0.27500000000000002</v>
      </c>
      <c r="X32" s="1">
        <v>0.27900000000000003</v>
      </c>
      <c r="Y32" s="1">
        <v>0.28299999999999997</v>
      </c>
      <c r="AA32" s="2">
        <f t="shared" si="7"/>
        <v>11.331343283582093</v>
      </c>
      <c r="AB32" s="2">
        <f t="shared" si="8"/>
        <v>-1.0791366906474829</v>
      </c>
    </row>
    <row r="33" spans="16:29" s="2" customFormat="1" x14ac:dyDescent="0.25">
      <c r="P33" s="5">
        <v>42182</v>
      </c>
      <c r="Q33" s="3">
        <f t="shared" si="9"/>
        <v>5</v>
      </c>
      <c r="R33">
        <v>4</v>
      </c>
      <c r="S33" s="8">
        <v>41087</v>
      </c>
      <c r="T33" s="1">
        <v>0.23327999999999999</v>
      </c>
      <c r="U33" s="1">
        <v>0.248</v>
      </c>
      <c r="V33" s="1">
        <v>0.252</v>
      </c>
      <c r="W33" s="1">
        <v>0.25600000000000001</v>
      </c>
      <c r="X33" s="1">
        <v>0.25900000000000001</v>
      </c>
      <c r="Y33" s="1">
        <v>0.26200000000000001</v>
      </c>
      <c r="AA33" s="2">
        <f t="shared" si="7"/>
        <v>25.41935483870969</v>
      </c>
      <c r="AB33" s="2">
        <f t="shared" si="8"/>
        <v>3.5040431266846315</v>
      </c>
    </row>
    <row r="34" spans="16:29" s="2" customFormat="1" x14ac:dyDescent="0.25">
      <c r="P34" s="5">
        <v>42183</v>
      </c>
      <c r="Q34" s="3">
        <f t="shared" si="9"/>
        <v>6</v>
      </c>
      <c r="R34">
        <v>5</v>
      </c>
      <c r="S34" s="8">
        <v>41088</v>
      </c>
      <c r="T34" s="1">
        <v>0.22176000000000001</v>
      </c>
      <c r="U34" s="1">
        <v>0.23699999999999999</v>
      </c>
      <c r="V34" s="1">
        <v>0.24099999999999999</v>
      </c>
      <c r="W34" s="1">
        <v>0.24399999999999999</v>
      </c>
      <c r="X34" s="1">
        <v>0.246</v>
      </c>
      <c r="Y34" s="1">
        <v>0.248</v>
      </c>
      <c r="AA34" s="2">
        <f t="shared" si="7"/>
        <v>24.584269662921344</v>
      </c>
      <c r="AB34" s="2">
        <f t="shared" si="8"/>
        <v>-4.1884816753926879</v>
      </c>
    </row>
    <row r="35" spans="16:29" s="2" customFormat="1" x14ac:dyDescent="0.25">
      <c r="P35" s="5">
        <v>42184</v>
      </c>
      <c r="Q35" s="3">
        <f t="shared" si="9"/>
        <v>7</v>
      </c>
      <c r="R35">
        <v>6</v>
      </c>
      <c r="S35" s="8">
        <v>41089</v>
      </c>
      <c r="T35" s="1">
        <v>0.21504000000000001</v>
      </c>
      <c r="U35" s="1">
        <v>0.23</v>
      </c>
      <c r="V35" s="1">
        <v>0.23400000000000001</v>
      </c>
      <c r="W35" s="1">
        <v>0.23699999999999999</v>
      </c>
      <c r="X35" s="1">
        <v>0.24</v>
      </c>
      <c r="Y35" s="1">
        <v>0.24199999999999999</v>
      </c>
      <c r="AA35" s="2">
        <f t="shared" si="7"/>
        <v>55.076923076923094</v>
      </c>
      <c r="AB35" s="2">
        <f t="shared" si="8"/>
        <v>-0.42016806722690275</v>
      </c>
    </row>
    <row r="36" spans="16:29" s="2" customFormat="1" x14ac:dyDescent="0.25">
      <c r="P36" s="5">
        <v>42185</v>
      </c>
      <c r="Q36" s="3">
        <f t="shared" si="9"/>
        <v>8</v>
      </c>
      <c r="R36">
        <v>7</v>
      </c>
      <c r="S36" s="8">
        <v>41090</v>
      </c>
      <c r="T36" s="1">
        <v>0.20255999999999999</v>
      </c>
      <c r="U36" s="1">
        <v>0.217</v>
      </c>
      <c r="V36" s="1">
        <v>0.221</v>
      </c>
      <c r="W36" s="1">
        <v>0.224</v>
      </c>
      <c r="X36" s="1">
        <v>0.22700000000000001</v>
      </c>
      <c r="Y36" s="1">
        <v>0.23</v>
      </c>
      <c r="AA36" s="2">
        <f t="shared" si="7"/>
        <v>5.1349480968858154</v>
      </c>
      <c r="AB36" s="2">
        <f t="shared" si="8"/>
        <v>-9.6774193548387082</v>
      </c>
    </row>
    <row r="37" spans="16:29" s="2" customFormat="1" x14ac:dyDescent="0.25">
      <c r="P37" s="5">
        <v>42186</v>
      </c>
      <c r="Q37" s="3">
        <f t="shared" si="9"/>
        <v>9</v>
      </c>
      <c r="R37">
        <v>8</v>
      </c>
      <c r="S37" s="8">
        <v>41091</v>
      </c>
      <c r="T37" s="1">
        <v>0.18912000000000001</v>
      </c>
      <c r="U37" s="1">
        <v>0.20399999999999999</v>
      </c>
      <c r="V37" s="1">
        <v>0.20799999999999999</v>
      </c>
      <c r="W37" s="1">
        <v>0.21099999999999999</v>
      </c>
      <c r="X37" s="1">
        <v>0.214</v>
      </c>
      <c r="Y37" s="1">
        <v>0.217</v>
      </c>
      <c r="AA37" s="2">
        <f t="shared" si="7"/>
        <v>8.2748091603053329</v>
      </c>
      <c r="AB37" s="2">
        <f t="shared" si="8"/>
        <v>-12.083333333333334</v>
      </c>
    </row>
    <row r="38" spans="16:29" s="2" customFormat="1" x14ac:dyDescent="0.25">
      <c r="P38" s="5">
        <v>42187</v>
      </c>
      <c r="Q38" s="3">
        <f t="shared" si="9"/>
        <v>10</v>
      </c>
      <c r="R38">
        <v>9</v>
      </c>
      <c r="S38" s="8">
        <v>41092</v>
      </c>
      <c r="T38" s="1">
        <v>0.17663999999999999</v>
      </c>
      <c r="U38" s="1">
        <v>0.19</v>
      </c>
      <c r="V38" s="1">
        <v>0.19400000000000001</v>
      </c>
      <c r="W38" s="1">
        <v>0.19700000000000001</v>
      </c>
      <c r="X38" s="1">
        <v>0.2</v>
      </c>
      <c r="Y38" s="1">
        <v>0.20300000000000001</v>
      </c>
      <c r="AA38" s="2">
        <f t="shared" si="7"/>
        <v>12.271186440677948</v>
      </c>
      <c r="AB38" s="2">
        <f t="shared" si="8"/>
        <v>-7.9439252336448662</v>
      </c>
    </row>
    <row r="39" spans="16:29" s="2" customFormat="1" x14ac:dyDescent="0.25">
      <c r="P39" s="5">
        <v>42188</v>
      </c>
      <c r="Q39" s="3">
        <f t="shared" si="9"/>
        <v>11</v>
      </c>
      <c r="R39">
        <v>10</v>
      </c>
      <c r="S39" s="8">
        <v>41093</v>
      </c>
      <c r="T39" s="1">
        <v>0.16511999999999999</v>
      </c>
      <c r="U39" s="1">
        <v>0.17699999999999999</v>
      </c>
      <c r="V39" s="1">
        <v>0.18099999999999999</v>
      </c>
      <c r="W39" s="1">
        <v>0.184</v>
      </c>
      <c r="X39" s="1">
        <v>0.187</v>
      </c>
      <c r="Y39" s="1">
        <v>0.189</v>
      </c>
      <c r="AA39" s="2">
        <f>100*(T39-S25)/S25</f>
        <v>10.079999999999998</v>
      </c>
      <c r="AB39" s="2">
        <f>100*(W39-Y25)/Y25</f>
        <v>-5.1546391752577492</v>
      </c>
    </row>
    <row r="40" spans="16:29" s="2" customFormat="1" x14ac:dyDescent="0.25">
      <c r="AC40" s="10">
        <f>AVERAGE(AA29:AB39)</f>
        <v>4.6036782593205752</v>
      </c>
    </row>
    <row r="41" spans="16:29" s="2" customFormat="1" x14ac:dyDescent="0.25"/>
    <row r="42" spans="16:29" s="2" customFormat="1" x14ac:dyDescent="0.25"/>
    <row r="43" spans="16:29" s="2" customFormat="1" x14ac:dyDescent="0.25">
      <c r="Q43" s="2" t="s">
        <v>22</v>
      </c>
    </row>
    <row r="44" spans="16:29" s="2" customFormat="1" x14ac:dyDescent="0.25">
      <c r="Q44" s="2" t="s">
        <v>23</v>
      </c>
    </row>
    <row r="45" spans="16:29" s="2" customFormat="1" x14ac:dyDescent="0.25">
      <c r="Q45" s="2" t="s">
        <v>24</v>
      </c>
    </row>
    <row r="46" spans="16:29" s="2" customFormat="1" x14ac:dyDescent="0.25">
      <c r="Q46" s="2" t="s">
        <v>25</v>
      </c>
    </row>
    <row r="47" spans="16:29" s="2" customFormat="1" x14ac:dyDescent="0.25"/>
    <row r="48" spans="16:29" s="2" customFormat="1" x14ac:dyDescent="0.25"/>
    <row r="49" spans="1:26" s="2" customFormat="1" x14ac:dyDescent="0.25"/>
    <row r="50" spans="1:26" s="2" customFormat="1" x14ac:dyDescent="0.25"/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Huber, Isaiah L</dc:creator>
  <cp:lastModifiedBy>Archontoulis, Sotirios [AGRON]</cp:lastModifiedBy>
  <dcterms:created xsi:type="dcterms:W3CDTF">2015-09-18T21:18:06Z</dcterms:created>
  <dcterms:modified xsi:type="dcterms:W3CDTF">2016-02-22T06:30:50Z</dcterms:modified>
</cp:coreProperties>
</file>