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78F0901E-91B7-4947-BFB5-EAFD4E52372C}" xr6:coauthVersionLast="47" xr6:coauthVersionMax="47" xr10:uidLastSave="{00000000-0000-0000-0000-000000000000}"/>
  <bookViews>
    <workbookView xWindow="-28920" yWindow="3360" windowWidth="29040" windowHeight="17640" activeTab="1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CottonObserved!$A$1:$EP$854</definedName>
    <definedName name="_xlnm._FilterDatabase" localSheetId="1" hidden="1">PhenologyObserved!$A$1:$H$5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179" i="1" l="1"/>
  <c r="BI179" i="1" s="1"/>
  <c r="BF130" i="1"/>
  <c r="BI130" i="1" s="1"/>
  <c r="BF85" i="1"/>
  <c r="BI85" i="1" s="1"/>
  <c r="BF36" i="1"/>
  <c r="BI36" i="1" s="1"/>
  <c r="AK16" i="1" l="1"/>
  <c r="AK21" i="1"/>
  <c r="AK28" i="1"/>
  <c r="AK37" i="1"/>
  <c r="AK58" i="1"/>
  <c r="AK63" i="1"/>
  <c r="AK73" i="1"/>
  <c r="AK84" i="1"/>
  <c r="AK101" i="1"/>
  <c r="AK109" i="1"/>
  <c r="AK118" i="1"/>
  <c r="AK129" i="1"/>
  <c r="AK149" i="1"/>
  <c r="AK156" i="1"/>
  <c r="AK164" i="1"/>
  <c r="AK177" i="1"/>
  <c r="CE179" i="1" l="1"/>
  <c r="CE178" i="1"/>
  <c r="CE175" i="1"/>
  <c r="CE173" i="1"/>
  <c r="CE172" i="1"/>
  <c r="CE171" i="1"/>
  <c r="CE170" i="1"/>
  <c r="CE169" i="1"/>
  <c r="CE167" i="1"/>
  <c r="CE166" i="1"/>
  <c r="CE165" i="1"/>
  <c r="CE164" i="1"/>
  <c r="CE163" i="1"/>
  <c r="CE162" i="1"/>
  <c r="CE161" i="1"/>
  <c r="CE159" i="1"/>
  <c r="CE158" i="1"/>
  <c r="CE157" i="1"/>
  <c r="CE156" i="1"/>
  <c r="CE155" i="1"/>
  <c r="CE154" i="1"/>
  <c r="CE153" i="1"/>
  <c r="CE151" i="1"/>
  <c r="CE150" i="1"/>
  <c r="CE149" i="1"/>
  <c r="CE147" i="1"/>
  <c r="CE145" i="1"/>
  <c r="CE144" i="1"/>
  <c r="CE142" i="1"/>
  <c r="CE141" i="1"/>
  <c r="CE139" i="1"/>
  <c r="CE137" i="1"/>
  <c r="CE135" i="1"/>
  <c r="CE134" i="1"/>
  <c r="CE131" i="1"/>
  <c r="CE130" i="1"/>
  <c r="CE128" i="1"/>
  <c r="CE125" i="1"/>
  <c r="CE124" i="1"/>
  <c r="CE123" i="1"/>
  <c r="CE122" i="1"/>
  <c r="CE121" i="1"/>
  <c r="CE120" i="1"/>
  <c r="CE119" i="1"/>
  <c r="CE117" i="1"/>
  <c r="CE115" i="1"/>
  <c r="CE113" i="1"/>
  <c r="CE111" i="1"/>
  <c r="CE110" i="1"/>
  <c r="CE108" i="1"/>
  <c r="CE107" i="1"/>
  <c r="CE105" i="1"/>
  <c r="CE103" i="1"/>
  <c r="CE102" i="1"/>
  <c r="CE101" i="1"/>
  <c r="CE99" i="1"/>
  <c r="CE96" i="1"/>
  <c r="CE95" i="1"/>
  <c r="CE92" i="1"/>
  <c r="CE90" i="1"/>
  <c r="CE89" i="1"/>
  <c r="CE86" i="1"/>
  <c r="CE85" i="1"/>
  <c r="CE83" i="1"/>
  <c r="CE80" i="1"/>
  <c r="CE79" i="1"/>
  <c r="CE78" i="1"/>
  <c r="CE77" i="1"/>
  <c r="CE76" i="1"/>
  <c r="CE75" i="1"/>
  <c r="CE74" i="1"/>
  <c r="CE73" i="1"/>
  <c r="CE72" i="1"/>
  <c r="CE70" i="1"/>
  <c r="CE69" i="1"/>
  <c r="CE68" i="1"/>
  <c r="CE67" i="1"/>
  <c r="CE65" i="1"/>
  <c r="CE64" i="1"/>
  <c r="CE62" i="1"/>
  <c r="CE61" i="1"/>
  <c r="CE60" i="1"/>
  <c r="CE58" i="1"/>
  <c r="CE56" i="1"/>
  <c r="CE54" i="1"/>
  <c r="CE53" i="1"/>
  <c r="CE51" i="1"/>
  <c r="CE50" i="1"/>
  <c r="CE48" i="1"/>
  <c r="CE47" i="1"/>
  <c r="CE46" i="1"/>
  <c r="CE45" i="1"/>
  <c r="CE43" i="1"/>
  <c r="CE42" i="1"/>
  <c r="CE39" i="1"/>
  <c r="CE38" i="1"/>
  <c r="CE36" i="1"/>
  <c r="CE34" i="1"/>
  <c r="CE32" i="1"/>
  <c r="CE31" i="1"/>
  <c r="CE30" i="1"/>
  <c r="CE29" i="1"/>
  <c r="CE27" i="1"/>
  <c r="CE26" i="1"/>
  <c r="CE25" i="1"/>
  <c r="CE23" i="1"/>
  <c r="CE20" i="1"/>
  <c r="CE19" i="1"/>
  <c r="CE18" i="1"/>
  <c r="CE16" i="1"/>
  <c r="CE14" i="1"/>
  <c r="CE12" i="1"/>
  <c r="CE11" i="1"/>
  <c r="CE10" i="1"/>
  <c r="CE9" i="1"/>
  <c r="CE7" i="1"/>
  <c r="CE5" i="1"/>
  <c r="CE4" i="1"/>
  <c r="CG86" i="1"/>
  <c r="CG85" i="1"/>
  <c r="CG83" i="1"/>
  <c r="CG80" i="1"/>
  <c r="CG79" i="1"/>
  <c r="CG78" i="1"/>
  <c r="CG77" i="1"/>
  <c r="CG76" i="1"/>
  <c r="CG75" i="1"/>
  <c r="CG74" i="1"/>
  <c r="CG73" i="1"/>
  <c r="CG72" i="1"/>
  <c r="CG70" i="1"/>
  <c r="CG69" i="1"/>
  <c r="CG68" i="1"/>
  <c r="CG67" i="1"/>
  <c r="CG65" i="1"/>
  <c r="CG64" i="1"/>
  <c r="CG62" i="1"/>
  <c r="CG61" i="1"/>
  <c r="CG60" i="1"/>
  <c r="CG58" i="1"/>
  <c r="CG56" i="1"/>
  <c r="CG54" i="1"/>
  <c r="CG53" i="1"/>
  <c r="CG51" i="1"/>
  <c r="CG50" i="1"/>
  <c r="CG48" i="1"/>
  <c r="CG47" i="1"/>
  <c r="CG46" i="1"/>
  <c r="CG45" i="1"/>
  <c r="CG43" i="1"/>
  <c r="CG42" i="1"/>
  <c r="CG131" i="1"/>
  <c r="CG130" i="1"/>
  <c r="CG128" i="1"/>
  <c r="CG125" i="1"/>
  <c r="CG124" i="1"/>
  <c r="CG123" i="1"/>
  <c r="CG122" i="1"/>
  <c r="CG121" i="1"/>
  <c r="CG120" i="1"/>
  <c r="CG119" i="1"/>
  <c r="CG117" i="1"/>
  <c r="CG115" i="1"/>
  <c r="CG113" i="1"/>
  <c r="CG111" i="1"/>
  <c r="CG110" i="1"/>
  <c r="CG108" i="1"/>
  <c r="CG107" i="1"/>
  <c r="CG105" i="1"/>
  <c r="CG103" i="1"/>
  <c r="CG102" i="1"/>
  <c r="CG101" i="1"/>
  <c r="CG99" i="1"/>
  <c r="CG96" i="1"/>
  <c r="CG95" i="1"/>
  <c r="CG92" i="1"/>
  <c r="CG90" i="1"/>
  <c r="CG89" i="1"/>
  <c r="J22" i="1"/>
  <c r="CG4" i="1" l="1"/>
  <c r="CG5" i="1"/>
  <c r="CG7" i="1"/>
  <c r="CG9" i="1"/>
  <c r="CG10" i="1"/>
  <c r="CG11" i="1"/>
  <c r="CG12" i="1"/>
  <c r="CG14" i="1"/>
  <c r="CG16" i="1"/>
  <c r="CG18" i="1"/>
  <c r="CG19" i="1"/>
  <c r="CG20" i="1"/>
  <c r="CG23" i="1"/>
  <c r="CG27" i="1"/>
  <c r="CG26" i="1"/>
  <c r="CG25" i="1"/>
  <c r="CG32" i="1"/>
  <c r="CG31" i="1"/>
  <c r="CG30" i="1"/>
  <c r="CG29" i="1"/>
  <c r="CG34" i="1"/>
  <c r="CG36" i="1"/>
  <c r="CG38" i="1"/>
  <c r="CG39" i="1"/>
  <c r="CG179" i="1" l="1"/>
  <c r="CG178" i="1"/>
  <c r="CG175" i="1"/>
  <c r="CG173" i="1"/>
  <c r="CG172" i="1"/>
  <c r="CG171" i="1"/>
  <c r="CG170" i="1"/>
  <c r="CG169" i="1"/>
  <c r="CG167" i="1"/>
  <c r="CG166" i="1"/>
  <c r="CG165" i="1"/>
  <c r="CG164" i="1"/>
  <c r="CG163" i="1"/>
  <c r="CG162" i="1"/>
  <c r="CG161" i="1"/>
  <c r="CG159" i="1"/>
  <c r="CG158" i="1"/>
  <c r="CG157" i="1"/>
  <c r="CG156" i="1"/>
  <c r="CG155" i="1"/>
  <c r="CG154" i="1"/>
  <c r="CG153" i="1"/>
  <c r="CG151" i="1"/>
  <c r="CG150" i="1"/>
  <c r="CG149" i="1"/>
  <c r="CG147" i="1"/>
  <c r="CG145" i="1"/>
  <c r="CG144" i="1"/>
  <c r="CG142" i="1"/>
  <c r="CG141" i="1"/>
  <c r="CG139" i="1"/>
  <c r="CG137" i="1"/>
  <c r="CG135" i="1"/>
  <c r="CG134" i="1"/>
  <c r="AI177" i="1"/>
  <c r="AI164" i="1"/>
  <c r="AI156" i="1"/>
  <c r="AI149" i="1"/>
  <c r="AI143" i="1"/>
  <c r="AI129" i="1"/>
  <c r="AI118" i="1"/>
  <c r="AI109" i="1"/>
  <c r="AI101" i="1"/>
  <c r="AI84" i="1"/>
  <c r="AI73" i="1"/>
  <c r="AI63" i="1"/>
  <c r="AI58" i="1"/>
  <c r="AI52" i="1"/>
  <c r="AI37" i="1"/>
  <c r="AI28" i="1"/>
  <c r="AI21" i="1"/>
  <c r="AI16" i="1"/>
  <c r="AI11" i="1"/>
  <c r="BC177" i="1" l="1"/>
  <c r="BC164" i="1"/>
  <c r="BC156" i="1"/>
  <c r="BC149" i="1"/>
  <c r="BC143" i="1"/>
  <c r="BC129" i="1"/>
  <c r="BC118" i="1"/>
  <c r="BC109" i="1"/>
  <c r="BC101" i="1"/>
  <c r="BC84" i="1"/>
  <c r="BC73" i="1"/>
  <c r="BC63" i="1"/>
  <c r="BC58" i="1"/>
  <c r="BC52" i="1"/>
  <c r="BC37" i="1"/>
  <c r="BC28" i="1"/>
  <c r="BC21" i="1"/>
  <c r="BC16" i="1"/>
  <c r="BC11" i="1"/>
  <c r="BE28" i="1" l="1"/>
  <c r="BR28" i="1"/>
  <c r="BQ28" i="1"/>
  <c r="BP28" i="1"/>
  <c r="BE109" i="1"/>
  <c r="BR109" i="1"/>
  <c r="BP109" i="1"/>
  <c r="BQ109" i="1"/>
  <c r="BE37" i="1"/>
  <c r="BR37" i="1"/>
  <c r="BQ37" i="1"/>
  <c r="BP37" i="1"/>
  <c r="BE118" i="1"/>
  <c r="BR118" i="1"/>
  <c r="BQ118" i="1"/>
  <c r="BP118" i="1"/>
  <c r="BE164" i="1"/>
  <c r="BQ164" i="1"/>
  <c r="BR164" i="1"/>
  <c r="BP164" i="1"/>
  <c r="BE52" i="1"/>
  <c r="BR52" i="1"/>
  <c r="BQ52" i="1"/>
  <c r="BP52" i="1"/>
  <c r="BE129" i="1"/>
  <c r="BR129" i="1"/>
  <c r="BQ129" i="1"/>
  <c r="BP129" i="1"/>
  <c r="BE101" i="1"/>
  <c r="BQ101" i="1"/>
  <c r="BR101" i="1"/>
  <c r="BP101" i="1"/>
  <c r="BE58" i="1"/>
  <c r="BP58" i="1"/>
  <c r="BR58" i="1"/>
  <c r="BQ58" i="1"/>
  <c r="BE143" i="1"/>
  <c r="BR143" i="1"/>
  <c r="BQ143" i="1"/>
  <c r="BP143" i="1"/>
  <c r="BE84" i="1"/>
  <c r="BQ84" i="1"/>
  <c r="BR84" i="1"/>
  <c r="BP84" i="1"/>
  <c r="BE21" i="1"/>
  <c r="BQ21" i="1"/>
  <c r="BR21" i="1"/>
  <c r="BP21" i="1"/>
  <c r="BE63" i="1"/>
  <c r="BQ63" i="1"/>
  <c r="BR63" i="1"/>
  <c r="BP63" i="1"/>
  <c r="BE149" i="1"/>
  <c r="BQ149" i="1"/>
  <c r="BR149" i="1"/>
  <c r="BP149" i="1"/>
  <c r="BE16" i="1"/>
  <c r="BQ16" i="1"/>
  <c r="BR16" i="1"/>
  <c r="BP16" i="1"/>
  <c r="BE177" i="1"/>
  <c r="BQ177" i="1"/>
  <c r="BR177" i="1"/>
  <c r="BP177" i="1"/>
  <c r="BE11" i="1"/>
  <c r="BQ11" i="1"/>
  <c r="BR11" i="1"/>
  <c r="BP11" i="1"/>
  <c r="BE73" i="1"/>
  <c r="BQ73" i="1"/>
  <c r="BR73" i="1"/>
  <c r="BP73" i="1"/>
  <c r="BE156" i="1"/>
  <c r="BQ156" i="1"/>
  <c r="BR156" i="1"/>
  <c r="BP156" i="1"/>
  <c r="J86" i="1" l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</calcChain>
</file>

<file path=xl/sharedStrings.xml><?xml version="1.0" encoding="utf-8"?>
<sst xmlns="http://schemas.openxmlformats.org/spreadsheetml/2006/main" count="724" uniqueCount="170">
  <si>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</si>
  <si>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</si>
  <si>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</si>
  <si>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</si>
  <si>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</si>
  <si>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</si>
  <si>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</si>
  <si>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</si>
  <si>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</si>
  <si>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Sicot 71B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</si>
  <si>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</si>
  <si>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</si>
  <si>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</si>
  <si>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</si>
  <si>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</si>
  <si>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</si>
  <si>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</si>
  <si>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</si>
  <si>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</si>
  <si>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</si>
  <si>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</si>
  <si>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</si>
  <si>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</si>
  <si>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</si>
  <si>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</si>
  <si>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</si>
  <si>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</si>
  <si>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</si>
  <si>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</si>
  <si>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</si>
  <si>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</si>
  <si>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</si>
  <si>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</si>
  <si>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</si>
  <si>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</si>
  <si>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</si>
  <si>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</si>
  <si>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</si>
  <si>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</si>
  <si>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</si>
  <si>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</si>
  <si>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</si>
  <si>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</si>
  <si>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</si>
  <si>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</si>
  <si>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NAR0607Ir45</t>
  </si>
  <si>
    <t>NAR0607Ir55</t>
  </si>
  <si>
    <t>NAR0607Ir68</t>
  </si>
  <si>
    <t>NAR0607Ir80</t>
  </si>
  <si>
    <t>Cotton.Phenology.DaysAfterSowing</t>
  </si>
  <si>
    <t>Cotton.Root.Depth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</si>
  <si>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</si>
  <si>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</si>
  <si>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</si>
  <si>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</si>
  <si>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</si>
  <si>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</si>
  <si>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</si>
  <si>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</si>
  <si>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</si>
  <si>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</si>
  <si>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</si>
  <si>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</si>
  <si>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</si>
  <si>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</si>
  <si>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</si>
  <si>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</si>
  <si>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</si>
  <si>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</si>
  <si>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</si>
  <si>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</si>
  <si>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</si>
  <si>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</si>
  <si>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</si>
  <si>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</si>
  <si>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</si>
  <si>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</si>
  <si>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</si>
  <si>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</si>
  <si>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</si>
  <si>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</si>
  <si>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</si>
  <si>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</si>
  <si>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Cutout</t>
  </si>
  <si>
    <t>SW2400mm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</si>
  <si>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</si>
  <si>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</si>
  <si>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</si>
  <si>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</si>
  <si>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</si>
  <si>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</si>
  <si>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</si>
  <si>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</si>
  <si>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</si>
  <si>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</si>
  <si>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</si>
  <si>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</si>
  <si>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</si>
  <si>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</si>
  <si>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</si>
  <si>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</si>
  <si>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</si>
  <si>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</si>
  <si>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</si>
  <si>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</si>
  <si>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</si>
  <si>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</si>
  <si>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</si>
  <si>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</si>
  <si>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</si>
  <si>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</si>
  <si>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</si>
  <si>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</si>
  <si>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</si>
  <si>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</si>
  <si>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</si>
  <si>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</si>
  <si>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</si>
  <si>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</si>
  <si>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</si>
  <si>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</si>
  <si>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</si>
  <si>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</si>
  <si>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</si>
  <si>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</si>
  <si>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</si>
  <si>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</si>
  <si>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</si>
  <si>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</si>
  <si>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</si>
  <si>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</si>
  <si>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</si>
  <si>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</si>
  <si>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</si>
  <si>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</si>
  <si>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</si>
  <si>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</si>
  <si>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</si>
  <si>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</si>
  <si>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</si>
  <si>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</si>
  <si>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</si>
  <si>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</si>
  <si>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TotalSW180cm</t>
  </si>
  <si>
    <t>Soil.Water.PAWmm(1)</t>
  </si>
  <si>
    <t>Soil.Water.PAWmm(2)</t>
  </si>
  <si>
    <t>Soil.Water.PAWmm(3)</t>
  </si>
  <si>
    <t>Soil.Water.PAWmm(4)</t>
  </si>
  <si>
    <t>Soil.Water.PAWmm(5)</t>
  </si>
  <si>
    <t>Soil.Water.PAWmm(6)</t>
  </si>
  <si>
    <t>Soil.Water.PAWmm(7)</t>
  </si>
  <si>
    <t>Soil.Water.PAWmm(8)</t>
  </si>
  <si>
    <t>Soil.Water.PAWmm(9)</t>
  </si>
  <si>
    <t>Soil.Water.PAWmm(10)</t>
  </si>
  <si>
    <t>Soil.Water.PAWmm(11)</t>
  </si>
  <si>
    <t>Soil.Water.PAWmm(12)</t>
  </si>
  <si>
    <t>TotalPAWmm</t>
  </si>
  <si>
    <t>Cotton.Leaf.SpecificAreaCanopy</t>
  </si>
  <si>
    <t>Cotton.Boll.Wt</t>
  </si>
  <si>
    <t>Cotton.Boll.NConc</t>
  </si>
  <si>
    <t>Cotton.Boll.N</t>
  </si>
  <si>
    <t>Cotton.Boll.HarvestIndex</t>
  </si>
  <si>
    <t>AboveGround.Partitioning.Boll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</si>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</sst>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P179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18.28515625" bestFit="1" customWidth="1"/>
    <col min="2" max="2" width="7.85546875" bestFit="1" customWidth="1"/>
    <col min="3" max="3" width="13.85546875" bestFit="1" customWidth="1"/>
    <col min="4" max="4" width="25.140625" customWidth="1"/>
    <col min="5" max="5" width="37.5703125" customWidth="1"/>
    <col min="6" max="6" width="35.7109375" bestFit="1" customWidth="1"/>
    <col min="7" max="7" width="9.85546875" bestFit="1" customWidth="1"/>
    <col min="8" max="8" width="31.140625" customWidth="1"/>
    <col min="9" max="9" width="32" customWidth="1"/>
    <col min="10" max="10" width="19.140625" customWidth="1"/>
    <col min="11" max="12" width="20.28515625" customWidth="1"/>
    <col min="13" max="13" width="26.7109375" customWidth="1"/>
    <col min="14" max="14" width="21.7109375" customWidth="1"/>
    <col min="15" max="15" width="18.7109375" customWidth="1"/>
    <col min="16" max="16" width="13.42578125" customWidth="1"/>
    <col min="17" max="17" width="16.42578125" customWidth="1"/>
    <col min="18" max="18" width="15.42578125" customWidth="1"/>
    <col min="19" max="19" width="14.85546875" customWidth="1"/>
    <col min="20" max="20" width="17.85546875" customWidth="1"/>
    <col min="21" max="21" width="17.7109375" customWidth="1"/>
    <col min="22" max="22" width="21" customWidth="1"/>
    <col min="23" max="23" width="16.5703125" customWidth="1"/>
    <col min="24" max="24" width="29.42578125" customWidth="1"/>
    <col min="25" max="25" width="33.85546875" customWidth="1"/>
    <col min="26" max="26" width="33.5703125" customWidth="1"/>
    <col min="27" max="27" width="38" customWidth="1"/>
    <col min="28" max="28" width="21.140625" customWidth="1"/>
    <col min="29" max="29" width="17" customWidth="1"/>
    <col min="30" max="30" width="21.42578125" customWidth="1"/>
    <col min="31" max="31" width="25.140625" customWidth="1"/>
    <col min="32" max="32" width="29.5703125" customWidth="1"/>
    <col min="33" max="33" width="26.28515625" customWidth="1"/>
    <col min="34" max="34" width="24" customWidth="1"/>
    <col min="35" max="35" width="32.42578125" bestFit="1" customWidth="1"/>
    <col min="36" max="36" width="24.42578125" bestFit="1" customWidth="1"/>
    <col min="37" max="37" width="15.7109375" bestFit="1" customWidth="1"/>
    <col min="38" max="38" width="17.5703125" bestFit="1" customWidth="1"/>
    <col min="39" max="39" width="9.42578125" style="6" bestFit="1" customWidth="1"/>
    <col min="40" max="40" width="12" style="6" bestFit="1" customWidth="1"/>
    <col min="41" max="41" width="7.7109375" style="6" bestFit="1" customWidth="1"/>
    <col min="42" max="42" width="8.85546875" bestFit="1" customWidth="1"/>
    <col min="43" max="43" width="9.42578125" style="6" bestFit="1" customWidth="1"/>
    <col min="44" max="44" width="12" style="6" customWidth="1"/>
    <col min="45" max="45" width="7.7109375" style="6" bestFit="1" customWidth="1"/>
    <col min="46" max="46" width="10" style="6" bestFit="1" customWidth="1"/>
    <col min="47" max="47" width="12.5703125" style="6" bestFit="1" customWidth="1"/>
    <col min="48" max="48" width="8.28515625" style="6" bestFit="1" customWidth="1"/>
    <col min="49" max="49" width="11.7109375" bestFit="1" customWidth="1"/>
    <col min="50" max="50" width="10.7109375" bestFit="1" customWidth="1"/>
    <col min="51" max="51" width="9.5703125" bestFit="1" customWidth="1"/>
    <col min="52" max="52" width="16.5703125" bestFit="1" customWidth="1"/>
    <col min="53" max="53" width="19.85546875" bestFit="1" customWidth="1"/>
    <col min="54" max="54" width="15.42578125" bestFit="1" customWidth="1"/>
    <col min="55" max="55" width="25.7109375" bestFit="1" customWidth="1"/>
    <col min="56" max="56" width="24.5703125" bestFit="1" customWidth="1"/>
    <col min="57" max="57" width="26" bestFit="1" customWidth="1"/>
    <col min="58" max="58" width="23.85546875" bestFit="1" customWidth="1"/>
    <col min="59" max="59" width="11.7109375" bestFit="1" customWidth="1"/>
    <col min="60" max="60" width="16.42578125" bestFit="1" customWidth="1"/>
    <col min="61" max="61" width="17.5703125" bestFit="1" customWidth="1"/>
    <col min="62" max="62" width="20.85546875" bestFit="1" customWidth="1"/>
    <col min="63" max="63" width="16.42578125" bestFit="1" customWidth="1"/>
    <col min="64" max="64" width="13.42578125" bestFit="1" customWidth="1"/>
    <col min="65" max="65" width="6.7109375" bestFit="1" customWidth="1"/>
    <col min="66" max="66" width="4.28515625" bestFit="1" customWidth="1"/>
    <col min="67" max="67" width="16.28515625" bestFit="1" customWidth="1"/>
    <col min="68" max="68" width="32.42578125" bestFit="1" customWidth="1"/>
    <col min="69" max="69" width="31.42578125" bestFit="1" customWidth="1"/>
    <col min="70" max="70" width="31.140625" bestFit="1" customWidth="1"/>
    <col min="71" max="71" width="14.140625" bestFit="1" customWidth="1"/>
    <col min="72" max="72" width="9" bestFit="1" customWidth="1"/>
    <col min="73" max="73" width="7.5703125" bestFit="1" customWidth="1"/>
    <col min="74" max="74" width="8.7109375" bestFit="1" customWidth="1"/>
    <col min="75" max="75" width="10" bestFit="1" customWidth="1"/>
    <col min="76" max="76" width="7.140625" bestFit="1" customWidth="1"/>
    <col min="77" max="77" width="6.28515625" bestFit="1" customWidth="1"/>
    <col min="78" max="78" width="15.140625" bestFit="1" customWidth="1"/>
    <col min="79" max="79" width="12" bestFit="1" customWidth="1"/>
    <col min="80" max="80" width="11.28515625" bestFit="1" customWidth="1"/>
    <col min="81" max="81" width="10.28515625" bestFit="1" customWidth="1"/>
    <col min="82" max="82" width="10.5703125" bestFit="1" customWidth="1"/>
    <col min="83" max="83" width="12" bestFit="1" customWidth="1"/>
    <col min="84" max="84" width="11.7109375" bestFit="1" customWidth="1"/>
    <col min="85" max="85" width="15.5703125" bestFit="1" customWidth="1"/>
    <col min="86" max="86" width="13.5703125" bestFit="1" customWidth="1"/>
    <col min="87" max="87" width="16.28515625" bestFit="1" customWidth="1"/>
    <col min="88" max="88" width="11.140625" bestFit="1" customWidth="1"/>
    <col min="89" max="89" width="23.7109375" bestFit="1" customWidth="1"/>
    <col min="90" max="90" width="11.140625" bestFit="1" customWidth="1"/>
    <col min="91" max="91" width="23.7109375" bestFit="1" customWidth="1"/>
    <col min="92" max="92" width="11.140625" bestFit="1" customWidth="1"/>
    <col min="93" max="93" width="23.7109375" bestFit="1" customWidth="1"/>
    <col min="94" max="94" width="11.140625" bestFit="1" customWidth="1"/>
    <col min="95" max="95" width="23.7109375" bestFit="1" customWidth="1"/>
    <col min="96" max="96" width="11.140625" bestFit="1" customWidth="1"/>
    <col min="97" max="97" width="23.7109375" bestFit="1" customWidth="1"/>
    <col min="98" max="98" width="11.140625" bestFit="1" customWidth="1"/>
    <col min="99" max="99" width="23.7109375" bestFit="1" customWidth="1"/>
    <col min="100" max="100" width="11.140625" bestFit="1" customWidth="1"/>
    <col min="101" max="101" width="23.7109375" bestFit="1" customWidth="1"/>
    <col min="102" max="102" width="11.140625" bestFit="1" customWidth="1"/>
    <col min="103" max="103" width="23.7109375" bestFit="1" customWidth="1"/>
    <col min="104" max="104" width="11.140625" bestFit="1" customWidth="1"/>
    <col min="105" max="105" width="23.7109375" bestFit="1" customWidth="1"/>
    <col min="106" max="106" width="12.140625" bestFit="1" customWidth="1"/>
    <col min="107" max="107" width="24.7109375" bestFit="1" customWidth="1"/>
    <col min="108" max="108" width="12.140625" bestFit="1" customWidth="1"/>
    <col min="109" max="109" width="24.7109375" bestFit="1" customWidth="1"/>
    <col min="110" max="110" width="12.140625" bestFit="1" customWidth="1"/>
    <col min="111" max="111" width="24.7109375" bestFit="1" customWidth="1"/>
    <col min="112" max="112" width="7.140625" bestFit="1" customWidth="1"/>
    <col min="113" max="113" width="18.140625" bestFit="1" customWidth="1"/>
    <col min="114" max="114" width="18.28515625" bestFit="1" customWidth="1"/>
    <col min="115" max="115" width="18.140625" bestFit="1" customWidth="1"/>
    <col min="116" max="116" width="18.28515625" bestFit="1" customWidth="1"/>
    <col min="117" max="117" width="18.140625" bestFit="1" customWidth="1"/>
    <col min="118" max="118" width="18.28515625" bestFit="1" customWidth="1"/>
    <col min="119" max="119" width="18.140625" bestFit="1" customWidth="1"/>
    <col min="120" max="120" width="18.28515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18.140625" bestFit="1" customWidth="1"/>
    <col min="126" max="126" width="18.28515625" bestFit="1" customWidth="1"/>
    <col min="127" max="127" width="18.140625" bestFit="1" customWidth="1"/>
    <col min="128" max="128" width="18.28515625" bestFit="1" customWidth="1"/>
    <col min="129" max="129" width="7" bestFit="1" customWidth="1"/>
    <col min="130" max="137" width="18" bestFit="1" customWidth="1"/>
    <col min="138" max="138" width="5.85546875" bestFit="1" customWidth="1"/>
    <col min="139" max="146" width="23.42578125" bestFit="1" customWidth="1"/>
  </cols>
  <sheetData>
    <row r="1" spans="1:146" x14ac:dyDescent="0.25">
      <c r="A1" t="s">
        <v>0</v>
      </c>
      <c r="B1" t="s">
        <v>90</v>
      </c>
      <c r="C1" t="s">
        <v>1</v>
      </c>
      <c r="D1" t="s">
        <v>63</v>
      </c>
      <c r="E1" t="s">
        <v>57</v>
      </c>
      <c r="F1" t="s">
        <v>49</v>
      </c>
      <c r="G1" t="s">
        <v>2</v>
      </c>
      <c r="H1" t="s">
        <v>85</v>
      </c>
      <c r="I1" t="s">
        <v>86</v>
      </c>
      <c r="J1" t="s">
        <v>87</v>
      </c>
      <c r="K1" t="s">
        <v>50</v>
      </c>
      <c r="L1" t="s">
        <v>60</v>
      </c>
      <c r="M1" t="s">
        <v>59</v>
      </c>
      <c r="N1" t="s">
        <v>118</v>
      </c>
      <c r="O1" t="s">
        <v>119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51</v>
      </c>
      <c r="V1" t="s">
        <v>52</v>
      </c>
      <c r="W1" t="s">
        <v>71</v>
      </c>
      <c r="X1" t="s">
        <v>129</v>
      </c>
      <c r="Y1" t="s">
        <v>131</v>
      </c>
      <c r="Z1" t="s">
        <v>130</v>
      </c>
      <c r="AA1" t="s">
        <v>132</v>
      </c>
      <c r="AB1" t="s">
        <v>53</v>
      </c>
      <c r="AC1" t="s">
        <v>55</v>
      </c>
      <c r="AD1" t="s">
        <v>128</v>
      </c>
      <c r="AE1" t="s">
        <v>126</v>
      </c>
      <c r="AF1" t="s">
        <v>127</v>
      </c>
      <c r="AG1" t="s">
        <v>125</v>
      </c>
      <c r="AH1" t="s">
        <v>123</v>
      </c>
      <c r="AI1" t="s">
        <v>157</v>
      </c>
      <c r="AJ1" t="s">
        <v>54</v>
      </c>
      <c r="AK1" t="s">
        <v>72</v>
      </c>
      <c r="AL1" t="s">
        <v>124</v>
      </c>
      <c r="AM1" s="6" t="s">
        <v>97</v>
      </c>
      <c r="AN1" s="6" t="s">
        <v>135</v>
      </c>
      <c r="AO1" s="6" t="s">
        <v>133</v>
      </c>
      <c r="AP1" t="s">
        <v>98</v>
      </c>
      <c r="AQ1" s="6" t="s">
        <v>99</v>
      </c>
      <c r="AR1" s="6" t="s">
        <v>134</v>
      </c>
      <c r="AS1" s="6" t="s">
        <v>136</v>
      </c>
      <c r="AT1" s="6" t="s">
        <v>137</v>
      </c>
      <c r="AU1" s="6" t="s">
        <v>138</v>
      </c>
      <c r="AV1" s="6" t="s">
        <v>139</v>
      </c>
      <c r="AW1" t="s">
        <v>100</v>
      </c>
      <c r="AX1" t="s">
        <v>101</v>
      </c>
      <c r="AY1" t="s">
        <v>102</v>
      </c>
      <c r="AZ1" t="s">
        <v>158</v>
      </c>
      <c r="BA1" t="s">
        <v>159</v>
      </c>
      <c r="BB1" t="s">
        <v>160</v>
      </c>
      <c r="BC1" t="s">
        <v>56</v>
      </c>
      <c r="BD1" t="s">
        <v>117</v>
      </c>
      <c r="BE1" t="s">
        <v>161</v>
      </c>
      <c r="BF1" t="s">
        <v>142</v>
      </c>
      <c r="BG1" t="s">
        <v>8</v>
      </c>
      <c r="BH1" t="s">
        <v>103</v>
      </c>
      <c r="BI1" t="s">
        <v>120</v>
      </c>
      <c r="BJ1" t="s">
        <v>141</v>
      </c>
      <c r="BK1" t="s">
        <v>140</v>
      </c>
      <c r="BL1" t="s">
        <v>104</v>
      </c>
      <c r="BM1" t="s">
        <v>121</v>
      </c>
      <c r="BN1" t="s">
        <v>122</v>
      </c>
      <c r="BO1" t="s">
        <v>108</v>
      </c>
      <c r="BP1" t="s">
        <v>105</v>
      </c>
      <c r="BQ1" t="s">
        <v>106</v>
      </c>
      <c r="BR1" t="s">
        <v>162</v>
      </c>
      <c r="BS1" t="s">
        <v>70</v>
      </c>
      <c r="BT1" t="s">
        <v>3</v>
      </c>
      <c r="BU1" t="s">
        <v>4</v>
      </c>
      <c r="BV1" t="s">
        <v>5</v>
      </c>
      <c r="BW1" t="s">
        <v>6</v>
      </c>
      <c r="BX1" t="s">
        <v>95</v>
      </c>
      <c r="BY1" t="s">
        <v>7</v>
      </c>
      <c r="BZ1" t="s">
        <v>107</v>
      </c>
      <c r="CA1" t="s">
        <v>44</v>
      </c>
      <c r="CB1" t="s">
        <v>42</v>
      </c>
      <c r="CC1" t="s">
        <v>43</v>
      </c>
      <c r="CD1" t="s">
        <v>61</v>
      </c>
      <c r="CE1" t="s">
        <v>96</v>
      </c>
      <c r="CF1" t="s">
        <v>62</v>
      </c>
      <c r="CG1" t="s">
        <v>156</v>
      </c>
      <c r="CH1" t="s">
        <v>84</v>
      </c>
      <c r="CI1" t="s">
        <v>143</v>
      </c>
      <c r="CJ1" t="s">
        <v>73</v>
      </c>
      <c r="CK1" t="s">
        <v>144</v>
      </c>
      <c r="CL1" t="s">
        <v>74</v>
      </c>
      <c r="CM1" t="s">
        <v>145</v>
      </c>
      <c r="CN1" t="s">
        <v>82</v>
      </c>
      <c r="CO1" t="s">
        <v>146</v>
      </c>
      <c r="CP1" t="s">
        <v>81</v>
      </c>
      <c r="CQ1" t="s">
        <v>147</v>
      </c>
      <c r="CR1" t="s">
        <v>80</v>
      </c>
      <c r="CS1" t="s">
        <v>148</v>
      </c>
      <c r="CT1" t="s">
        <v>88</v>
      </c>
      <c r="CU1" t="s">
        <v>149</v>
      </c>
      <c r="CV1" t="s">
        <v>89</v>
      </c>
      <c r="CW1" t="s">
        <v>150</v>
      </c>
      <c r="CX1" t="s">
        <v>79</v>
      </c>
      <c r="CY1" t="s">
        <v>151</v>
      </c>
      <c r="CZ1" t="s">
        <v>78</v>
      </c>
      <c r="DA1" t="s">
        <v>152</v>
      </c>
      <c r="DB1" t="s">
        <v>77</v>
      </c>
      <c r="DC1" t="s">
        <v>153</v>
      </c>
      <c r="DD1" t="s">
        <v>76</v>
      </c>
      <c r="DE1" t="s">
        <v>154</v>
      </c>
      <c r="DF1" t="s">
        <v>75</v>
      </c>
      <c r="DG1" t="s">
        <v>155</v>
      </c>
      <c r="DH1" t="s">
        <v>39</v>
      </c>
      <c r="DI1" t="s">
        <v>15</v>
      </c>
      <c r="DJ1" t="s">
        <v>109</v>
      </c>
      <c r="DK1" t="s">
        <v>16</v>
      </c>
      <c r="DL1" t="s">
        <v>110</v>
      </c>
      <c r="DM1" t="s">
        <v>17</v>
      </c>
      <c r="DN1" t="s">
        <v>111</v>
      </c>
      <c r="DO1" t="s">
        <v>18</v>
      </c>
      <c r="DP1" t="s">
        <v>112</v>
      </c>
      <c r="DQ1" t="s">
        <v>19</v>
      </c>
      <c r="DR1" t="s">
        <v>113</v>
      </c>
      <c r="DS1" t="s">
        <v>20</v>
      </c>
      <c r="DT1" t="s">
        <v>114</v>
      </c>
      <c r="DU1" t="s">
        <v>21</v>
      </c>
      <c r="DV1" t="s">
        <v>115</v>
      </c>
      <c r="DW1" t="s">
        <v>22</v>
      </c>
      <c r="DX1" t="s">
        <v>116</v>
      </c>
      <c r="DY1" t="s">
        <v>40</v>
      </c>
      <c r="DZ1" t="s">
        <v>23</v>
      </c>
      <c r="EA1" t="s">
        <v>24</v>
      </c>
      <c r="EB1" t="s">
        <v>25</v>
      </c>
      <c r="EC1" t="s">
        <v>26</v>
      </c>
      <c r="ED1" t="s">
        <v>27</v>
      </c>
      <c r="EE1" t="s">
        <v>28</v>
      </c>
      <c r="EF1" t="s">
        <v>29</v>
      </c>
      <c r="EG1" t="s">
        <v>30</v>
      </c>
      <c r="EH1" t="s">
        <v>41</v>
      </c>
      <c r="EI1" t="s">
        <v>31</v>
      </c>
      <c r="EJ1" t="s">
        <v>32</v>
      </c>
      <c r="EK1" t="s">
        <v>33</v>
      </c>
      <c r="EL1" t="s">
        <v>34</v>
      </c>
      <c r="EM1" t="s">
        <v>35</v>
      </c>
      <c r="EN1" t="s">
        <v>36</v>
      </c>
      <c r="EO1" t="s">
        <v>37</v>
      </c>
      <c r="EP1" t="s">
        <v>38</v>
      </c>
    </row>
    <row r="2" spans="1:146" x14ac:dyDescent="0.25">
      <c r="A2" t="s">
        <v>45</v>
      </c>
      <c r="B2" t="s">
        <v>91</v>
      </c>
      <c r="C2" s="2">
        <v>39000</v>
      </c>
      <c r="D2" s="1">
        <v>1</v>
      </c>
      <c r="E2" s="2" t="s">
        <v>68</v>
      </c>
      <c r="F2">
        <v>0</v>
      </c>
      <c r="G2" t="s">
        <v>9</v>
      </c>
      <c r="H2" s="3">
        <v>11</v>
      </c>
      <c r="I2">
        <v>1000</v>
      </c>
      <c r="J2" s="1">
        <f t="shared" ref="J2:J43" si="0">1000000/H2/I2</f>
        <v>90.909090909090907</v>
      </c>
      <c r="K2" s="1"/>
      <c r="L2" s="4"/>
      <c r="M2" s="4"/>
      <c r="N2" s="4"/>
      <c r="O2" s="4"/>
      <c r="P2" s="4"/>
      <c r="Q2" s="4"/>
      <c r="R2" s="4"/>
      <c r="S2" s="4"/>
      <c r="T2" s="4"/>
      <c r="U2" s="1"/>
      <c r="V2" s="4"/>
      <c r="W2" s="4"/>
      <c r="X2" s="4"/>
      <c r="Y2" s="4"/>
      <c r="Z2" s="4"/>
      <c r="AA2" s="4"/>
      <c r="AB2" s="1"/>
      <c r="AC2" s="4"/>
      <c r="AD2" s="4"/>
      <c r="AE2" s="4"/>
      <c r="AF2" s="4"/>
      <c r="AG2" s="4"/>
      <c r="AH2" s="4"/>
      <c r="AI2" s="5"/>
      <c r="AJ2" s="4"/>
      <c r="AK2" s="4"/>
      <c r="AL2" s="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4"/>
      <c r="BB2" s="1"/>
      <c r="BC2" s="1"/>
      <c r="BD2" s="1"/>
      <c r="BE2" s="4"/>
      <c r="BF2" s="4"/>
      <c r="BG2" s="3"/>
      <c r="BH2" s="1"/>
      <c r="BI2" s="1"/>
      <c r="BJ2" s="1"/>
      <c r="BK2" s="1"/>
      <c r="BL2" s="3"/>
      <c r="BM2" s="3"/>
      <c r="BN2" s="3"/>
      <c r="BO2" s="3"/>
      <c r="BP2" s="3"/>
      <c r="BQ2" s="3"/>
      <c r="BR2" s="3"/>
      <c r="BS2" s="1"/>
      <c r="BT2" s="1"/>
      <c r="BU2" s="1"/>
      <c r="BV2" s="1"/>
      <c r="BW2" s="1"/>
      <c r="BX2" s="1"/>
      <c r="BY2" s="1"/>
      <c r="BZ2" s="1"/>
      <c r="CA2" s="1"/>
      <c r="CB2" s="1"/>
      <c r="CC2" s="4"/>
      <c r="CD2" s="1"/>
      <c r="CE2" s="1"/>
      <c r="CF2" s="4"/>
      <c r="CG2" s="1"/>
      <c r="CH2" s="1"/>
      <c r="CI2" s="1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</row>
    <row r="3" spans="1:146" x14ac:dyDescent="0.25">
      <c r="A3" t="s">
        <v>45</v>
      </c>
      <c r="B3" t="s">
        <v>91</v>
      </c>
      <c r="C3" s="2">
        <v>39009</v>
      </c>
      <c r="D3" s="1">
        <v>3</v>
      </c>
      <c r="E3" s="2" t="s">
        <v>64</v>
      </c>
      <c r="F3">
        <v>9</v>
      </c>
      <c r="G3" t="s">
        <v>9</v>
      </c>
      <c r="H3" s="3">
        <v>11</v>
      </c>
      <c r="I3">
        <v>1000</v>
      </c>
      <c r="J3" s="1">
        <f t="shared" si="0"/>
        <v>90.909090909090907</v>
      </c>
      <c r="K3" s="1"/>
      <c r="L3" s="4"/>
      <c r="M3" s="4"/>
      <c r="N3" s="4"/>
      <c r="O3" s="4"/>
      <c r="P3" s="4"/>
      <c r="Q3" s="4"/>
      <c r="R3" s="4"/>
      <c r="S3" s="4"/>
      <c r="T3" s="4"/>
      <c r="U3" s="1"/>
      <c r="V3" s="4"/>
      <c r="W3" s="4"/>
      <c r="X3" s="4"/>
      <c r="Y3" s="4"/>
      <c r="Z3" s="4"/>
      <c r="AA3" s="4"/>
      <c r="AB3" s="1"/>
      <c r="AC3" s="4"/>
      <c r="AD3" s="4"/>
      <c r="AE3" s="4"/>
      <c r="AF3" s="4"/>
      <c r="AG3" s="4"/>
      <c r="AH3" s="4"/>
      <c r="AI3" s="5"/>
      <c r="AJ3" s="4"/>
      <c r="AK3" s="4"/>
      <c r="AL3" s="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4"/>
      <c r="BB3" s="1"/>
      <c r="BC3" s="1"/>
      <c r="BD3" s="1"/>
      <c r="BE3" s="4"/>
      <c r="BF3" s="4"/>
      <c r="BG3" s="3"/>
      <c r="BH3" s="1"/>
      <c r="BI3" s="1"/>
      <c r="BJ3" s="1"/>
      <c r="BK3" s="1"/>
      <c r="BL3" s="3"/>
      <c r="BM3" s="3"/>
      <c r="BN3" s="3"/>
      <c r="BO3" s="3"/>
      <c r="BP3" s="3"/>
      <c r="BQ3" s="3"/>
      <c r="BR3" s="3"/>
      <c r="BS3" s="1"/>
      <c r="BT3" s="1"/>
      <c r="BU3" s="1"/>
      <c r="BV3" s="1"/>
      <c r="BW3" s="1"/>
      <c r="BX3" s="1"/>
      <c r="BY3" s="1"/>
      <c r="BZ3" s="1"/>
      <c r="CA3" s="1"/>
      <c r="CB3" s="1"/>
      <c r="CC3" s="4"/>
      <c r="CD3" s="1"/>
      <c r="CE3" s="1"/>
      <c r="CF3" s="4"/>
      <c r="CG3" s="1"/>
      <c r="CH3" s="1"/>
      <c r="CI3" s="1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</row>
    <row r="4" spans="1:146" x14ac:dyDescent="0.25">
      <c r="A4" t="s">
        <v>45</v>
      </c>
      <c r="B4" t="s">
        <v>91</v>
      </c>
      <c r="C4" s="2">
        <v>39043</v>
      </c>
      <c r="D4" s="1"/>
      <c r="F4">
        <v>43</v>
      </c>
      <c r="G4" t="s">
        <v>9</v>
      </c>
      <c r="H4" s="3">
        <v>11</v>
      </c>
      <c r="I4">
        <v>1000</v>
      </c>
      <c r="J4" s="1">
        <f t="shared" si="0"/>
        <v>90.909090909090907</v>
      </c>
      <c r="U4" s="1"/>
      <c r="W4" s="4"/>
      <c r="X4" s="4"/>
      <c r="Y4" s="4"/>
      <c r="Z4" s="4"/>
      <c r="AA4" s="4"/>
      <c r="AB4" s="1"/>
      <c r="AC4" s="4"/>
      <c r="AD4" s="4"/>
      <c r="AE4" s="4"/>
      <c r="AF4" s="4"/>
      <c r="AG4" s="4"/>
      <c r="AH4" s="4"/>
      <c r="AI4" s="5"/>
      <c r="AK4" s="4"/>
      <c r="AL4" s="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B4" s="1"/>
      <c r="BC4" s="1"/>
      <c r="BD4" s="1"/>
      <c r="BG4" s="3"/>
      <c r="BH4" s="1"/>
      <c r="BI4" s="1"/>
      <c r="BJ4" s="1"/>
      <c r="BK4" s="1"/>
      <c r="BL4" s="3"/>
      <c r="BM4" s="3"/>
      <c r="BN4" s="3"/>
      <c r="BO4" s="3"/>
      <c r="BP4" s="3"/>
      <c r="BQ4" s="3"/>
      <c r="BR4" s="3"/>
      <c r="BS4" s="1"/>
      <c r="BT4" s="1"/>
      <c r="BU4" s="1"/>
      <c r="BV4" s="1"/>
      <c r="BW4" s="1"/>
      <c r="BX4" s="1"/>
      <c r="BY4" s="1"/>
      <c r="BZ4" s="1"/>
      <c r="CA4" s="1"/>
      <c r="CB4" s="1"/>
      <c r="CD4" s="1"/>
      <c r="CE4" s="1">
        <f>CJ4+CL4+CN4+CP4+CR4+CT4+CV4+CX4+CZ4</f>
        <v>1300</v>
      </c>
      <c r="CG4" s="1">
        <f>CK4+CM4+CO4+CQ4+CS4+CU4+CW4+CY4+DA4</f>
        <v>167.38877095187055</v>
      </c>
      <c r="CH4" s="1"/>
      <c r="CI4" s="1"/>
      <c r="CJ4">
        <v>150</v>
      </c>
      <c r="CK4" s="1">
        <v>7.5440157516344399</v>
      </c>
      <c r="CL4">
        <v>100</v>
      </c>
      <c r="CM4" s="1">
        <v>18.484762259091674</v>
      </c>
      <c r="CN4">
        <v>100</v>
      </c>
      <c r="CO4" s="1">
        <v>21.034375956650472</v>
      </c>
      <c r="CP4">
        <v>100</v>
      </c>
      <c r="CQ4" s="1">
        <v>18.328605985325979</v>
      </c>
      <c r="CR4">
        <v>100</v>
      </c>
      <c r="CS4" s="1">
        <v>19.179081154310957</v>
      </c>
      <c r="CT4">
        <v>100</v>
      </c>
      <c r="CU4" s="1">
        <v>17.992771450942428</v>
      </c>
      <c r="CV4">
        <v>250</v>
      </c>
      <c r="CW4" s="1">
        <v>32.072623990869403</v>
      </c>
      <c r="CX4">
        <v>200</v>
      </c>
      <c r="CY4" s="1">
        <v>16.741902752609143</v>
      </c>
      <c r="CZ4">
        <v>200</v>
      </c>
      <c r="DA4" s="1">
        <v>16.010631650436061</v>
      </c>
    </row>
    <row r="5" spans="1:146" x14ac:dyDescent="0.25">
      <c r="A5" t="s">
        <v>45</v>
      </c>
      <c r="B5" t="s">
        <v>91</v>
      </c>
      <c r="C5" s="2">
        <v>39051</v>
      </c>
      <c r="D5" s="1"/>
      <c r="F5">
        <v>51</v>
      </c>
      <c r="G5" t="s">
        <v>9</v>
      </c>
      <c r="H5" s="3">
        <v>11</v>
      </c>
      <c r="I5">
        <v>1000</v>
      </c>
      <c r="J5" s="1">
        <f t="shared" si="0"/>
        <v>90.909090909090907</v>
      </c>
      <c r="U5" s="1"/>
      <c r="W5" s="4"/>
      <c r="X5" s="4"/>
      <c r="Y5" s="4"/>
      <c r="Z5" s="4"/>
      <c r="AA5" s="4"/>
      <c r="AB5" s="1"/>
      <c r="AC5" s="4"/>
      <c r="AD5" s="4"/>
      <c r="AE5" s="4"/>
      <c r="AF5" s="4"/>
      <c r="AG5" s="4"/>
      <c r="AH5" s="4"/>
      <c r="AI5" s="5"/>
      <c r="AK5" s="4"/>
      <c r="AL5" s="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B5" s="1"/>
      <c r="BC5" s="1"/>
      <c r="BD5" s="1"/>
      <c r="BG5" s="3"/>
      <c r="BH5" s="1"/>
      <c r="BI5" s="1"/>
      <c r="BJ5" s="1"/>
      <c r="BK5" s="1"/>
      <c r="BL5" s="3"/>
      <c r="BM5" s="3"/>
      <c r="BN5" s="3"/>
      <c r="BO5" s="3"/>
      <c r="BP5" s="3"/>
      <c r="BQ5" s="3"/>
      <c r="BR5" s="3"/>
      <c r="BS5" s="1"/>
      <c r="BT5" s="1"/>
      <c r="BU5" s="1"/>
      <c r="BV5" s="1"/>
      <c r="BW5" s="1"/>
      <c r="BX5" s="1"/>
      <c r="BY5" s="1"/>
      <c r="BZ5" s="1"/>
      <c r="CA5" s="1"/>
      <c r="CB5" s="1"/>
      <c r="CD5" s="1"/>
      <c r="CE5" s="1">
        <f>CJ5+CL5+CN5+CP5+CR5+CT5+CV5+CX5+CZ5</f>
        <v>1300</v>
      </c>
      <c r="CG5" s="1">
        <f>CK5+CM5+CO5+CQ5+CS5+CU5+CW5+CY5+DA5</f>
        <v>164.20529981505015</v>
      </c>
      <c r="CH5" s="1"/>
      <c r="CI5" s="1"/>
      <c r="CJ5">
        <v>150</v>
      </c>
      <c r="CK5" s="1">
        <v>6.1656750676765952</v>
      </c>
      <c r="CL5">
        <v>100</v>
      </c>
      <c r="CM5" s="1">
        <v>16.192313287463143</v>
      </c>
      <c r="CN5">
        <v>100</v>
      </c>
      <c r="CO5" s="1">
        <v>18.876351644178357</v>
      </c>
      <c r="CP5">
        <v>100</v>
      </c>
      <c r="CQ5" s="1">
        <v>17.691004047854193</v>
      </c>
      <c r="CR5">
        <v>100</v>
      </c>
      <c r="CS5" s="1">
        <v>18.049670275179722</v>
      </c>
      <c r="CT5">
        <v>100</v>
      </c>
      <c r="CU5" s="1">
        <v>18.332707202174632</v>
      </c>
      <c r="CV5">
        <v>250</v>
      </c>
      <c r="CW5" s="1">
        <v>35.484773656901723</v>
      </c>
      <c r="CX5">
        <v>200</v>
      </c>
      <c r="CY5" s="1">
        <v>16.919539435924456</v>
      </c>
      <c r="CZ5">
        <v>200</v>
      </c>
      <c r="DA5" s="1">
        <v>16.493265197697319</v>
      </c>
    </row>
    <row r="6" spans="1:146" x14ac:dyDescent="0.25">
      <c r="A6" t="s">
        <v>45</v>
      </c>
      <c r="B6" t="s">
        <v>91</v>
      </c>
      <c r="C6" s="2">
        <v>39052</v>
      </c>
      <c r="D6" s="1">
        <v>4</v>
      </c>
      <c r="E6" t="s">
        <v>69</v>
      </c>
      <c r="F6">
        <v>52</v>
      </c>
      <c r="G6" t="s">
        <v>9</v>
      </c>
      <c r="H6" s="3">
        <v>11</v>
      </c>
      <c r="I6">
        <v>1000</v>
      </c>
      <c r="J6" s="1">
        <f t="shared" si="0"/>
        <v>90.909090909090907</v>
      </c>
      <c r="K6" s="1"/>
      <c r="L6" s="4"/>
      <c r="M6" s="4"/>
      <c r="N6" s="4"/>
      <c r="O6" s="4"/>
      <c r="P6" s="4"/>
      <c r="Q6" s="4"/>
      <c r="R6" s="4"/>
      <c r="S6" s="4"/>
      <c r="T6" s="4"/>
      <c r="U6" s="1"/>
      <c r="V6" s="4"/>
      <c r="W6" s="4"/>
      <c r="X6" s="4"/>
      <c r="Y6" s="4"/>
      <c r="Z6" s="4"/>
      <c r="AA6" s="4"/>
      <c r="AB6" s="1"/>
      <c r="AC6" s="4"/>
      <c r="AD6" s="4"/>
      <c r="AE6" s="4"/>
      <c r="AF6" s="4"/>
      <c r="AG6" s="4"/>
      <c r="AH6" s="4"/>
      <c r="AI6" s="5"/>
      <c r="AJ6" s="4"/>
      <c r="AK6" s="4"/>
      <c r="AL6" s="4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4"/>
      <c r="BB6" s="1"/>
      <c r="BC6" s="1"/>
      <c r="BD6" s="1"/>
      <c r="BE6" s="4"/>
      <c r="BF6" s="4"/>
      <c r="BG6" s="3"/>
      <c r="BH6" s="1"/>
      <c r="BI6" s="1"/>
      <c r="BJ6" s="1"/>
      <c r="BK6" s="1"/>
      <c r="BL6" s="3"/>
      <c r="BM6" s="3"/>
      <c r="BN6" s="3"/>
      <c r="BO6" s="3"/>
      <c r="BP6" s="3"/>
      <c r="BQ6" s="3"/>
      <c r="BR6" s="3"/>
      <c r="BS6" s="1"/>
      <c r="BT6" s="1"/>
      <c r="BU6" s="1"/>
      <c r="BV6" s="1"/>
      <c r="BW6" s="1"/>
      <c r="BX6" s="1"/>
      <c r="BY6" s="1"/>
      <c r="BZ6" s="1"/>
      <c r="CA6" s="1"/>
      <c r="CB6" s="1"/>
      <c r="CC6" s="4"/>
      <c r="CD6" s="1"/>
      <c r="CE6" s="1"/>
      <c r="CF6" s="4"/>
      <c r="CG6" s="1"/>
      <c r="CH6" s="1"/>
      <c r="CI6" s="1"/>
      <c r="CJ6" s="4"/>
      <c r="CK6" s="1"/>
      <c r="CL6">
        <v>10</v>
      </c>
      <c r="CM6" s="1"/>
      <c r="CN6">
        <v>10</v>
      </c>
      <c r="CO6" s="1"/>
      <c r="CQ6" s="1"/>
      <c r="CS6" s="1"/>
      <c r="CU6" s="1"/>
      <c r="CW6" s="1"/>
      <c r="CY6" s="1"/>
      <c r="CZ6" s="4"/>
      <c r="DA6" s="1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</row>
    <row r="7" spans="1:146" x14ac:dyDescent="0.25">
      <c r="A7" t="s">
        <v>45</v>
      </c>
      <c r="B7" t="s">
        <v>91</v>
      </c>
      <c r="C7" s="2">
        <v>39055</v>
      </c>
      <c r="D7" s="1"/>
      <c r="F7">
        <v>55</v>
      </c>
      <c r="G7" t="s">
        <v>9</v>
      </c>
      <c r="H7" s="3">
        <v>11</v>
      </c>
      <c r="I7">
        <v>1000</v>
      </c>
      <c r="J7" s="1">
        <f t="shared" si="0"/>
        <v>90.909090909090907</v>
      </c>
      <c r="U7" s="1"/>
      <c r="W7" s="4"/>
      <c r="X7" s="4"/>
      <c r="Y7" s="4"/>
      <c r="Z7" s="4"/>
      <c r="AA7" s="4"/>
      <c r="AB7" s="1"/>
      <c r="AC7" s="4"/>
      <c r="AD7" s="4"/>
      <c r="AE7" s="4"/>
      <c r="AF7" s="4"/>
      <c r="AG7" s="4"/>
      <c r="AH7" s="4"/>
      <c r="AI7" s="5"/>
      <c r="AK7" s="4"/>
      <c r="AL7" s="4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B7" s="1"/>
      <c r="BC7" s="1"/>
      <c r="BD7" s="1"/>
      <c r="BG7" s="3"/>
      <c r="BH7" s="1"/>
      <c r="BI7" s="1"/>
      <c r="BJ7" s="1"/>
      <c r="BK7" s="1"/>
      <c r="BL7" s="3"/>
      <c r="BM7" s="3"/>
      <c r="BN7" s="3"/>
      <c r="BO7" s="3"/>
      <c r="BP7" s="3"/>
      <c r="BQ7" s="3"/>
      <c r="BR7" s="3"/>
      <c r="BS7" s="1"/>
      <c r="BT7" s="1"/>
      <c r="BU7" s="1"/>
      <c r="BV7" s="1"/>
      <c r="BW7" s="1"/>
      <c r="BX7" s="1"/>
      <c r="BY7" s="1"/>
      <c r="BZ7" s="1"/>
      <c r="CA7" s="1"/>
      <c r="CB7" s="1"/>
      <c r="CD7" s="1"/>
      <c r="CE7" s="1">
        <f>CJ7+CL7+CN7+CP7+CR7+CT7+CV7+CX7+CZ7</f>
        <v>1300</v>
      </c>
      <c r="CG7" s="1">
        <f>CK7+CM7+CO7+CQ7+CS7+CU7+CW7+CY7+DA7</f>
        <v>163.26976331798377</v>
      </c>
      <c r="CH7" s="1"/>
      <c r="CI7" s="1"/>
      <c r="CJ7">
        <v>150</v>
      </c>
      <c r="CK7" s="1">
        <v>8.3392722829683716</v>
      </c>
      <c r="CL7">
        <v>100</v>
      </c>
      <c r="CM7" s="1">
        <v>15.424823139129657</v>
      </c>
      <c r="CN7">
        <v>100</v>
      </c>
      <c r="CO7" s="1">
        <v>16.626952908587263</v>
      </c>
      <c r="CP7">
        <v>100</v>
      </c>
      <c r="CQ7" s="1">
        <v>16.79032783482586</v>
      </c>
      <c r="CR7">
        <v>100</v>
      </c>
      <c r="CS7" s="1">
        <v>17.756320261776082</v>
      </c>
      <c r="CT7">
        <v>100</v>
      </c>
      <c r="CU7" s="1">
        <v>18.182594500003241</v>
      </c>
      <c r="CV7">
        <v>250</v>
      </c>
      <c r="CW7" s="1">
        <v>35.911620844373815</v>
      </c>
      <c r="CX7">
        <v>200</v>
      </c>
      <c r="CY7" s="1">
        <v>18.796521162311741</v>
      </c>
      <c r="CZ7">
        <v>200</v>
      </c>
      <c r="DA7" s="1">
        <v>15.441330384007751</v>
      </c>
    </row>
    <row r="8" spans="1:146" x14ac:dyDescent="0.25">
      <c r="A8" t="s">
        <v>45</v>
      </c>
      <c r="B8" t="s">
        <v>91</v>
      </c>
      <c r="C8" s="2">
        <v>39057</v>
      </c>
      <c r="F8">
        <v>57</v>
      </c>
      <c r="G8" t="s">
        <v>9</v>
      </c>
      <c r="H8" s="3">
        <v>11</v>
      </c>
      <c r="I8">
        <v>1000</v>
      </c>
      <c r="J8" s="1">
        <f t="shared" si="0"/>
        <v>90.909090909090907</v>
      </c>
      <c r="L8" s="1">
        <v>152</v>
      </c>
      <c r="M8" s="3">
        <v>10.75</v>
      </c>
      <c r="N8" s="3"/>
      <c r="O8" s="3"/>
      <c r="U8" s="1"/>
      <c r="W8" s="4"/>
      <c r="X8" s="4"/>
      <c r="Y8" s="4"/>
      <c r="Z8" s="4"/>
      <c r="AA8" s="4"/>
      <c r="AB8" s="1"/>
      <c r="AC8" s="4"/>
      <c r="AD8" s="4"/>
      <c r="AE8" s="4"/>
      <c r="AF8" s="4"/>
      <c r="AG8" s="4"/>
      <c r="AH8" s="4"/>
      <c r="AK8" s="4"/>
      <c r="AL8" s="4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B8" s="1"/>
      <c r="BC8" s="1"/>
      <c r="BD8" s="1"/>
      <c r="BG8" s="3"/>
      <c r="BH8" s="1"/>
      <c r="BI8" s="1"/>
      <c r="BJ8" s="1"/>
      <c r="BK8" s="1"/>
      <c r="BL8" s="3"/>
      <c r="BM8" s="3"/>
      <c r="BN8" s="3"/>
      <c r="BO8" s="3"/>
      <c r="BP8" s="3"/>
      <c r="BQ8" s="3"/>
      <c r="BR8" s="3"/>
      <c r="BS8" s="1"/>
      <c r="BT8" s="1"/>
      <c r="BU8" s="1"/>
      <c r="BV8" s="1"/>
      <c r="BW8" s="1"/>
      <c r="BX8" s="1"/>
      <c r="BY8" s="1"/>
      <c r="BZ8" s="1"/>
      <c r="CA8" s="1"/>
      <c r="CB8" s="1"/>
      <c r="CD8" s="1"/>
      <c r="CE8" s="1"/>
      <c r="CG8" s="1"/>
      <c r="CH8" s="1"/>
      <c r="CI8" s="1"/>
      <c r="CK8" s="1"/>
      <c r="CL8">
        <v>10</v>
      </c>
      <c r="CM8" s="1"/>
      <c r="CN8">
        <v>10</v>
      </c>
      <c r="CO8" s="1"/>
      <c r="CQ8" s="1"/>
      <c r="CS8" s="1"/>
      <c r="CU8" s="1"/>
      <c r="CW8" s="1"/>
      <c r="CY8" s="1"/>
      <c r="DA8" s="1"/>
    </row>
    <row r="9" spans="1:146" x14ac:dyDescent="0.25">
      <c r="A9" t="s">
        <v>45</v>
      </c>
      <c r="B9" t="s">
        <v>91</v>
      </c>
      <c r="C9" s="2">
        <v>39064</v>
      </c>
      <c r="D9" s="1"/>
      <c r="F9">
        <v>64</v>
      </c>
      <c r="G9" t="s">
        <v>9</v>
      </c>
      <c r="H9" s="3">
        <v>11</v>
      </c>
      <c r="I9">
        <v>1000</v>
      </c>
      <c r="J9" s="1">
        <f t="shared" si="0"/>
        <v>90.909090909090907</v>
      </c>
      <c r="L9" s="1">
        <v>227.5</v>
      </c>
      <c r="M9" s="3">
        <v>11.95</v>
      </c>
      <c r="N9" s="3"/>
      <c r="O9" s="3"/>
      <c r="U9" s="1"/>
      <c r="W9" s="4"/>
      <c r="X9" s="4"/>
      <c r="Y9" s="4"/>
      <c r="Z9" s="4"/>
      <c r="AA9" s="4"/>
      <c r="AB9" s="1"/>
      <c r="AC9" s="4"/>
      <c r="AD9" s="4"/>
      <c r="AE9" s="4"/>
      <c r="AF9" s="4"/>
      <c r="AG9" s="4"/>
      <c r="AH9" s="4"/>
      <c r="AI9" s="5"/>
      <c r="AK9" s="4"/>
      <c r="AL9" s="4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B9" s="1"/>
      <c r="BC9" s="1"/>
      <c r="BD9" s="1"/>
      <c r="BG9" s="3"/>
      <c r="BH9" s="1"/>
      <c r="BI9" s="1"/>
      <c r="BJ9" s="1"/>
      <c r="BK9" s="1"/>
      <c r="BL9" s="3"/>
      <c r="BM9" s="3"/>
      <c r="BN9" s="3"/>
      <c r="BO9" s="3"/>
      <c r="BP9" s="3"/>
      <c r="BQ9" s="3"/>
      <c r="BR9" s="3"/>
      <c r="BS9" s="1"/>
      <c r="BT9" s="1"/>
      <c r="BU9" s="1"/>
      <c r="BV9" s="1"/>
      <c r="BW9" s="1"/>
      <c r="BX9" s="1"/>
      <c r="BY9" s="1"/>
      <c r="BZ9" s="1"/>
      <c r="CA9" s="1"/>
      <c r="CB9" s="1"/>
      <c r="CD9" s="1"/>
      <c r="CE9" s="1">
        <f>CJ9+CL9+CN9+CP9+CR9+CT9+CV9+CX9+CZ9</f>
        <v>1300</v>
      </c>
      <c r="CG9" s="1">
        <f>CK9+CM9+CO9+CQ9+CS9+CU9+CW9+CY9+DA9</f>
        <v>149.29996634028407</v>
      </c>
      <c r="CH9" s="1"/>
      <c r="CI9" s="1"/>
      <c r="CJ9">
        <v>150</v>
      </c>
      <c r="CK9" s="1">
        <v>3.0457333362757062</v>
      </c>
      <c r="CL9">
        <v>100</v>
      </c>
      <c r="CM9" s="1">
        <v>15.757046086140647</v>
      </c>
      <c r="CN9">
        <v>100</v>
      </c>
      <c r="CO9" s="1">
        <v>14.220566079885629</v>
      </c>
      <c r="CP9">
        <v>100</v>
      </c>
      <c r="CQ9" s="1">
        <v>14.079132007822034</v>
      </c>
      <c r="CR9">
        <v>100</v>
      </c>
      <c r="CS9" s="1">
        <v>16.204773706508462</v>
      </c>
      <c r="CT9">
        <v>100</v>
      </c>
      <c r="CU9" s="1">
        <v>16.860227642707194</v>
      </c>
      <c r="CV9">
        <v>250</v>
      </c>
      <c r="CW9" s="1">
        <v>34.619620297059001</v>
      </c>
      <c r="CX9">
        <v>200</v>
      </c>
      <c r="CY9" s="1">
        <v>18.432125442536922</v>
      </c>
      <c r="CZ9">
        <v>200</v>
      </c>
      <c r="DA9" s="1">
        <v>16.080741741348483</v>
      </c>
    </row>
    <row r="10" spans="1:146" x14ac:dyDescent="0.25">
      <c r="A10" t="s">
        <v>45</v>
      </c>
      <c r="B10" t="s">
        <v>91</v>
      </c>
      <c r="C10" s="2">
        <v>39069</v>
      </c>
      <c r="D10" s="1"/>
      <c r="F10">
        <v>69</v>
      </c>
      <c r="G10" t="s">
        <v>9</v>
      </c>
      <c r="H10" s="3">
        <v>11</v>
      </c>
      <c r="I10">
        <v>1000</v>
      </c>
      <c r="J10" s="1">
        <f t="shared" si="0"/>
        <v>90.909090909090907</v>
      </c>
      <c r="L10" s="1">
        <v>259</v>
      </c>
      <c r="M10" s="3">
        <v>13.05</v>
      </c>
      <c r="N10" s="3"/>
      <c r="O10" s="3"/>
      <c r="U10" s="1"/>
      <c r="W10" s="4"/>
      <c r="X10" s="4"/>
      <c r="Y10" s="4"/>
      <c r="Z10" s="4"/>
      <c r="AA10" s="4"/>
      <c r="AB10" s="1"/>
      <c r="AC10" s="4"/>
      <c r="AD10" s="4"/>
      <c r="AE10" s="4"/>
      <c r="AF10" s="4"/>
      <c r="AG10" s="4"/>
      <c r="AH10" s="4"/>
      <c r="AI10" s="5"/>
      <c r="AK10" s="4"/>
      <c r="AL10" s="4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B10" s="1"/>
      <c r="BC10" s="1"/>
      <c r="BD10" s="1"/>
      <c r="BG10" s="3"/>
      <c r="BH10" s="1"/>
      <c r="BI10" s="1"/>
      <c r="BJ10" s="1"/>
      <c r="BK10" s="1"/>
      <c r="BL10" s="3"/>
      <c r="BM10" s="3"/>
      <c r="BN10" s="3"/>
      <c r="BO10" s="3"/>
      <c r="BP10" s="3"/>
      <c r="BQ10" s="3"/>
      <c r="BR10" s="3"/>
      <c r="BS10" s="1"/>
      <c r="BT10" s="1"/>
      <c r="BU10" s="1"/>
      <c r="BV10" s="1"/>
      <c r="BW10" s="1"/>
      <c r="BX10" s="1"/>
      <c r="BY10" s="1"/>
      <c r="BZ10" s="1"/>
      <c r="CA10" s="1"/>
      <c r="CB10" s="1"/>
      <c r="CD10" s="1"/>
      <c r="CE10" s="1">
        <f>CJ10+CL10+CN10+CP10+CR10+CT10+CV10+CX10+CZ10</f>
        <v>1300</v>
      </c>
      <c r="CG10" s="1">
        <f>CK10+CM10+CO10+CQ10+CS10+CU10+CW10+CY10+DA10</f>
        <v>145.3397861377417</v>
      </c>
      <c r="CH10" s="1"/>
      <c r="CI10" s="1"/>
      <c r="CJ10">
        <v>150</v>
      </c>
      <c r="CK10" s="1">
        <v>2.8077147703163599</v>
      </c>
      <c r="CL10">
        <v>100</v>
      </c>
      <c r="CM10" s="1">
        <v>16.515920494147082</v>
      </c>
      <c r="CN10">
        <v>100</v>
      </c>
      <c r="CO10" s="1">
        <v>13.772519770351181</v>
      </c>
      <c r="CP10">
        <v>100</v>
      </c>
      <c r="CQ10" s="1">
        <v>13.221999937408304</v>
      </c>
      <c r="CR10">
        <v>100</v>
      </c>
      <c r="CS10" s="1">
        <v>15.309826985929424</v>
      </c>
      <c r="CT10">
        <v>100</v>
      </c>
      <c r="CU10" s="1">
        <v>16.895750495892784</v>
      </c>
      <c r="CV10">
        <v>250</v>
      </c>
      <c r="CW10" s="1">
        <v>32.777588474612386</v>
      </c>
      <c r="CX10">
        <v>200</v>
      </c>
      <c r="CY10" s="1">
        <v>16.555143716149637</v>
      </c>
      <c r="CZ10">
        <v>200</v>
      </c>
      <c r="DA10" s="1">
        <v>17.483321492934543</v>
      </c>
    </row>
    <row r="11" spans="1:146" x14ac:dyDescent="0.25">
      <c r="A11" t="s">
        <v>45</v>
      </c>
      <c r="B11" t="s">
        <v>91</v>
      </c>
      <c r="C11" s="2">
        <v>39071</v>
      </c>
      <c r="D11" s="1">
        <v>5</v>
      </c>
      <c r="E11" t="s">
        <v>65</v>
      </c>
      <c r="F11">
        <v>71</v>
      </c>
      <c r="G11" t="s">
        <v>9</v>
      </c>
      <c r="H11" s="3">
        <v>11</v>
      </c>
      <c r="I11">
        <v>1000</v>
      </c>
      <c r="J11" s="1">
        <f t="shared" si="0"/>
        <v>90.909090909090907</v>
      </c>
      <c r="K11" s="1"/>
      <c r="U11" s="1">
        <v>29.15</v>
      </c>
      <c r="W11" s="4"/>
      <c r="X11" s="4"/>
      <c r="Y11" s="4"/>
      <c r="Z11" s="4"/>
      <c r="AA11" s="4"/>
      <c r="AB11" s="1">
        <v>33.674999999999997</v>
      </c>
      <c r="AC11" s="4">
        <v>0.39910000000000001</v>
      </c>
      <c r="AD11" s="4">
        <v>0.1005987905825247</v>
      </c>
      <c r="AE11" s="4"/>
      <c r="AF11" s="4"/>
      <c r="AG11" s="4"/>
      <c r="AH11" s="4"/>
      <c r="AI11" s="5">
        <f>AC11/AB11</f>
        <v>1.1851521900519675E-2</v>
      </c>
      <c r="AK11" s="4"/>
      <c r="AL11" s="4"/>
      <c r="AM11" s="1">
        <v>5.7750000000000004</v>
      </c>
      <c r="AN11" s="1"/>
      <c r="AO11" s="1"/>
      <c r="AP11" s="1"/>
      <c r="AQ11" s="1">
        <v>0.27500000000000002</v>
      </c>
      <c r="AR11" s="1"/>
      <c r="AS11" s="1"/>
      <c r="AT11" s="1"/>
      <c r="AU11" s="1"/>
      <c r="AV11" s="1"/>
      <c r="AW11" s="1"/>
      <c r="AX11" s="1"/>
      <c r="AY11" s="1">
        <v>0</v>
      </c>
      <c r="AZ11" s="1">
        <v>6.0500000000000007</v>
      </c>
      <c r="BB11" s="1"/>
      <c r="BC11" s="1">
        <f>U11+AB11+AZ11</f>
        <v>68.875</v>
      </c>
      <c r="BD11" s="1"/>
      <c r="BE11" s="4">
        <f>AZ11/BC11</f>
        <v>8.7840290381125244E-2</v>
      </c>
      <c r="BF11" s="4"/>
      <c r="BG11" s="3"/>
      <c r="BH11" s="1"/>
      <c r="BI11" s="1"/>
      <c r="BJ11" s="1"/>
      <c r="BK11" s="1"/>
      <c r="BL11" s="3"/>
      <c r="BM11" s="3"/>
      <c r="BN11" s="3"/>
      <c r="BO11" s="3"/>
      <c r="BP11" s="4">
        <f>U11/BC11</f>
        <v>0.42323049001814878</v>
      </c>
      <c r="BQ11" s="4">
        <f>AB11/BC11</f>
        <v>0.48892921960072588</v>
      </c>
      <c r="BR11" s="4">
        <f>AZ11/BC11</f>
        <v>8.7840290381125244E-2</v>
      </c>
      <c r="BS11" s="1">
        <v>113</v>
      </c>
      <c r="BT11" s="1">
        <v>64.5</v>
      </c>
      <c r="BU11" s="1">
        <v>1.5</v>
      </c>
      <c r="BV11" s="1">
        <v>0</v>
      </c>
      <c r="BW11" s="1"/>
      <c r="BX11" s="1"/>
      <c r="BY11" s="1"/>
      <c r="BZ11" s="1"/>
      <c r="CA11" s="1"/>
      <c r="CB11" s="1"/>
      <c r="CD11" s="1"/>
      <c r="CE11" s="1">
        <f>CJ11+CL11+CN11+CP11+CR11+CT11+CV11+CX11+CZ11</f>
        <v>1300</v>
      </c>
      <c r="CG11" s="1">
        <f>CK11+CM11+CO11+CQ11+CS11+CU11+CW11+CY11+DA11</f>
        <v>134.80000000000001</v>
      </c>
      <c r="CH11" s="1"/>
      <c r="CI11" s="1"/>
      <c r="CJ11">
        <v>150</v>
      </c>
      <c r="CK11" s="1">
        <v>1.8</v>
      </c>
      <c r="CL11">
        <v>100</v>
      </c>
      <c r="CM11" s="1">
        <v>12.5</v>
      </c>
      <c r="CN11">
        <v>100</v>
      </c>
      <c r="CO11" s="1">
        <v>11.6</v>
      </c>
      <c r="CP11">
        <v>100</v>
      </c>
      <c r="CQ11" s="1">
        <v>11.8</v>
      </c>
      <c r="CR11">
        <v>100</v>
      </c>
      <c r="CS11" s="1">
        <v>14.3</v>
      </c>
      <c r="CT11">
        <v>100</v>
      </c>
      <c r="CU11" s="1">
        <v>16.5</v>
      </c>
      <c r="CV11">
        <v>250</v>
      </c>
      <c r="CW11" s="1">
        <v>32.4</v>
      </c>
      <c r="CX11">
        <v>200</v>
      </c>
      <c r="CY11" s="1">
        <v>16.5</v>
      </c>
      <c r="CZ11">
        <v>200</v>
      </c>
      <c r="DA11" s="1">
        <v>17.399999999999999</v>
      </c>
    </row>
    <row r="12" spans="1:146" x14ac:dyDescent="0.25">
      <c r="A12" t="s">
        <v>45</v>
      </c>
      <c r="B12" t="s">
        <v>91</v>
      </c>
      <c r="C12" s="2">
        <v>39074</v>
      </c>
      <c r="D12" s="1"/>
      <c r="F12">
        <v>74</v>
      </c>
      <c r="G12" t="s">
        <v>9</v>
      </c>
      <c r="H12" s="3">
        <v>11</v>
      </c>
      <c r="I12">
        <v>1000</v>
      </c>
      <c r="J12" s="1">
        <f t="shared" si="0"/>
        <v>90.909090909090907</v>
      </c>
      <c r="U12" s="1"/>
      <c r="W12" s="4"/>
      <c r="X12" s="4"/>
      <c r="Y12" s="4"/>
      <c r="Z12" s="4"/>
      <c r="AA12" s="4"/>
      <c r="AB12" s="1"/>
      <c r="AC12" s="4"/>
      <c r="AE12" s="4"/>
      <c r="AF12" s="4"/>
      <c r="AG12" s="4"/>
      <c r="AH12" s="4"/>
      <c r="AI12" s="5"/>
      <c r="AK12" s="4"/>
      <c r="AL12" s="4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B12" s="1"/>
      <c r="BC12" s="1"/>
      <c r="BD12" s="1"/>
      <c r="BG12" s="3"/>
      <c r="BH12" s="1"/>
      <c r="BI12" s="1"/>
      <c r="BJ12" s="1"/>
      <c r="BK12" s="1"/>
      <c r="BL12" s="3"/>
      <c r="BM12" s="3"/>
      <c r="BN12" s="3"/>
      <c r="BO12" s="3"/>
      <c r="BP12" s="3"/>
      <c r="BQ12" s="3"/>
      <c r="BR12" s="3"/>
      <c r="BS12" s="1"/>
      <c r="BT12" s="1"/>
      <c r="BU12" s="1"/>
      <c r="BV12" s="1"/>
      <c r="BW12" s="1"/>
      <c r="BX12" s="1"/>
      <c r="BY12" s="1"/>
      <c r="BZ12" s="1"/>
      <c r="CA12" s="1"/>
      <c r="CB12" s="1"/>
      <c r="CD12" s="1"/>
      <c r="CE12" s="1">
        <f>CJ12+CL12+CN12+CP12+CR12+CT12+CV12+CX12+CZ12</f>
        <v>1300</v>
      </c>
      <c r="CG12" s="1">
        <f>CK12+CM12+CO12+CQ12+CS12+CU12+CW12+CY12+DA12</f>
        <v>205.59320234961046</v>
      </c>
      <c r="CH12" s="1"/>
      <c r="CI12" s="1"/>
      <c r="CJ12">
        <v>150</v>
      </c>
      <c r="CK12" s="1">
        <v>43.919259433619288</v>
      </c>
      <c r="CL12">
        <v>100</v>
      </c>
      <c r="CM12" s="1">
        <v>20.640792333124836</v>
      </c>
      <c r="CN12">
        <v>100</v>
      </c>
      <c r="CO12" s="1">
        <v>21.941630104548302</v>
      </c>
      <c r="CP12">
        <v>100</v>
      </c>
      <c r="CQ12" s="1">
        <v>18.714291399297316</v>
      </c>
      <c r="CR12">
        <v>100</v>
      </c>
      <c r="CS12" s="1">
        <v>17.602769864135141</v>
      </c>
      <c r="CT12">
        <v>100</v>
      </c>
      <c r="CU12" s="1">
        <v>16.467184460685928</v>
      </c>
      <c r="CV12">
        <v>250</v>
      </c>
      <c r="CW12" s="1">
        <v>31.585854045160147</v>
      </c>
      <c r="CX12">
        <v>200</v>
      </c>
      <c r="CY12" s="1">
        <v>17.827091039891947</v>
      </c>
      <c r="CZ12">
        <v>200</v>
      </c>
      <c r="DA12" s="1">
        <v>16.894329669147588</v>
      </c>
    </row>
    <row r="13" spans="1:146" x14ac:dyDescent="0.25">
      <c r="A13" t="s">
        <v>45</v>
      </c>
      <c r="B13" t="s">
        <v>91</v>
      </c>
      <c r="C13" s="2">
        <v>39080</v>
      </c>
      <c r="F13">
        <v>80</v>
      </c>
      <c r="G13" t="s">
        <v>9</v>
      </c>
      <c r="H13" s="3">
        <v>11</v>
      </c>
      <c r="I13">
        <v>1000</v>
      </c>
      <c r="J13" s="1">
        <f t="shared" si="0"/>
        <v>90.909090909090907</v>
      </c>
      <c r="L13" s="1">
        <v>360</v>
      </c>
      <c r="M13" s="3">
        <v>15.350000000000001</v>
      </c>
      <c r="N13" s="3"/>
      <c r="O13" s="3"/>
      <c r="U13" s="1"/>
      <c r="W13" s="4"/>
      <c r="X13" s="4"/>
      <c r="Y13" s="4"/>
      <c r="Z13" s="4"/>
      <c r="AA13" s="4"/>
      <c r="AB13" s="1"/>
      <c r="AC13" s="4"/>
      <c r="AE13" s="4"/>
      <c r="AF13" s="4"/>
      <c r="AG13" s="4"/>
      <c r="AH13" s="4"/>
      <c r="AK13" s="4"/>
      <c r="AL13" s="4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B13" s="1"/>
      <c r="BC13" s="1"/>
      <c r="BD13" s="1"/>
      <c r="BG13" s="3"/>
      <c r="BH13" s="1"/>
      <c r="BI13" s="1"/>
      <c r="BJ13" s="1"/>
      <c r="BK13" s="1"/>
      <c r="BL13" s="3"/>
      <c r="BM13" s="3"/>
      <c r="BN13" s="3"/>
      <c r="BO13" s="3"/>
      <c r="BP13" s="3"/>
      <c r="BQ13" s="3"/>
      <c r="BR13" s="3"/>
      <c r="BS13" s="1"/>
      <c r="BT13" s="1"/>
      <c r="BU13" s="1"/>
      <c r="BV13" s="1"/>
      <c r="BW13" s="1"/>
      <c r="BX13" s="1"/>
      <c r="BY13" s="1"/>
      <c r="BZ13" s="1"/>
      <c r="CA13" s="1"/>
      <c r="CB13" s="1"/>
      <c r="CD13" s="1"/>
      <c r="CE13" s="1"/>
      <c r="CG13" s="1"/>
      <c r="CH13" s="1"/>
      <c r="CI13" s="1"/>
      <c r="CK13" s="1"/>
      <c r="CL13">
        <v>10</v>
      </c>
      <c r="CM13" s="1"/>
      <c r="CN13">
        <v>10</v>
      </c>
      <c r="CO13" s="1"/>
      <c r="CQ13" s="1"/>
      <c r="CS13" s="1"/>
      <c r="CU13" s="1"/>
      <c r="CW13" s="1"/>
      <c r="CY13" s="1"/>
      <c r="DA13" s="1"/>
    </row>
    <row r="14" spans="1:146" x14ac:dyDescent="0.25">
      <c r="A14" t="s">
        <v>45</v>
      </c>
      <c r="B14" t="s">
        <v>91</v>
      </c>
      <c r="C14" s="2">
        <v>39081</v>
      </c>
      <c r="D14" s="1"/>
      <c r="F14">
        <v>81</v>
      </c>
      <c r="G14" t="s">
        <v>9</v>
      </c>
      <c r="H14" s="3">
        <v>11</v>
      </c>
      <c r="I14">
        <v>1000</v>
      </c>
      <c r="J14" s="1">
        <f t="shared" si="0"/>
        <v>90.909090909090907</v>
      </c>
      <c r="U14" s="1"/>
      <c r="W14" s="4"/>
      <c r="X14" s="4"/>
      <c r="Y14" s="4"/>
      <c r="Z14" s="4"/>
      <c r="AA14" s="4"/>
      <c r="AB14" s="1"/>
      <c r="AC14" s="4"/>
      <c r="AE14" s="4"/>
      <c r="AF14" s="4"/>
      <c r="AG14" s="4"/>
      <c r="AH14" s="4"/>
      <c r="AI14" s="5"/>
      <c r="AK14" s="4"/>
      <c r="AL14" s="4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B14" s="1"/>
      <c r="BC14" s="1"/>
      <c r="BD14" s="1"/>
      <c r="BG14" s="3"/>
      <c r="BH14" s="1"/>
      <c r="BI14" s="1"/>
      <c r="BJ14" s="1"/>
      <c r="BK14" s="1"/>
      <c r="BL14" s="3"/>
      <c r="BM14" s="3"/>
      <c r="BN14" s="3"/>
      <c r="BO14" s="3"/>
      <c r="BP14" s="3"/>
      <c r="BQ14" s="3"/>
      <c r="BR14" s="3"/>
      <c r="BS14" s="1"/>
      <c r="BT14" s="1"/>
      <c r="BU14" s="1"/>
      <c r="BV14" s="1"/>
      <c r="BW14" s="1"/>
      <c r="BX14" s="1"/>
      <c r="BY14" s="1"/>
      <c r="BZ14" s="1"/>
      <c r="CA14" s="1"/>
      <c r="CB14" s="1"/>
      <c r="CD14" s="1"/>
      <c r="CE14" s="1">
        <f>CJ14+CL14+CN14+CP14+CR14+CT14+CV14+CX14+CZ14</f>
        <v>1300</v>
      </c>
      <c r="CG14" s="1">
        <f>CK14+CM14+CO14+CQ14+CS14+CU14+CW14+CY14+DA14</f>
        <v>193.6568152351912</v>
      </c>
      <c r="CH14" s="1"/>
      <c r="CI14" s="1"/>
      <c r="CJ14">
        <v>150</v>
      </c>
      <c r="CK14" s="1">
        <v>34.352847389316501</v>
      </c>
      <c r="CL14">
        <v>100</v>
      </c>
      <c r="CM14" s="1">
        <v>19.684050392538417</v>
      </c>
      <c r="CN14">
        <v>100</v>
      </c>
      <c r="CO14" s="1">
        <v>20.895231608848334</v>
      </c>
      <c r="CP14">
        <v>100</v>
      </c>
      <c r="CQ14" s="1">
        <v>17.708292559687415</v>
      </c>
      <c r="CR14">
        <v>100</v>
      </c>
      <c r="CS14" s="1">
        <v>17.178236195197051</v>
      </c>
      <c r="CT14">
        <v>100</v>
      </c>
      <c r="CU14" s="1">
        <v>16.770941802569162</v>
      </c>
      <c r="CV14">
        <v>250</v>
      </c>
      <c r="CW14" s="1">
        <v>31.996403467160473</v>
      </c>
      <c r="CX14">
        <v>200</v>
      </c>
      <c r="CY14" s="1">
        <v>17.985150704049978</v>
      </c>
      <c r="CZ14">
        <v>200</v>
      </c>
      <c r="DA14" s="1">
        <v>17.085661115823875</v>
      </c>
    </row>
    <row r="15" spans="1:146" x14ac:dyDescent="0.25">
      <c r="A15" t="s">
        <v>45</v>
      </c>
      <c r="B15" t="s">
        <v>91</v>
      </c>
      <c r="C15" s="2">
        <v>39085</v>
      </c>
      <c r="F15">
        <v>85</v>
      </c>
      <c r="G15" t="s">
        <v>9</v>
      </c>
      <c r="H15" s="3">
        <v>11</v>
      </c>
      <c r="I15">
        <v>1000</v>
      </c>
      <c r="J15" s="1">
        <f t="shared" si="0"/>
        <v>90.909090909090907</v>
      </c>
      <c r="L15" s="1">
        <v>413</v>
      </c>
      <c r="M15" s="3">
        <v>17</v>
      </c>
      <c r="N15" s="3"/>
      <c r="O15" s="3"/>
      <c r="U15" s="1"/>
      <c r="W15" s="4"/>
      <c r="X15" s="4"/>
      <c r="Y15" s="4"/>
      <c r="Z15" s="4"/>
      <c r="AA15" s="4"/>
      <c r="AB15" s="1"/>
      <c r="AC15" s="4"/>
      <c r="AE15" s="4"/>
      <c r="AF15" s="4"/>
      <c r="AG15" s="4"/>
      <c r="AH15" s="4"/>
      <c r="AK15" s="4"/>
      <c r="AL15" s="4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B15" s="1"/>
      <c r="BC15" s="1"/>
      <c r="BD15" s="1"/>
      <c r="BG15" s="3"/>
      <c r="BH15" s="1"/>
      <c r="BI15" s="1"/>
      <c r="BJ15" s="1"/>
      <c r="BK15" s="1"/>
      <c r="BL15" s="3"/>
      <c r="BM15" s="3"/>
      <c r="BN15" s="3"/>
      <c r="BO15" s="3"/>
      <c r="BP15" s="3"/>
      <c r="BQ15" s="3"/>
      <c r="BR15" s="3"/>
      <c r="BS15" s="1"/>
      <c r="BT15" s="1"/>
      <c r="BU15" s="1"/>
      <c r="BV15" s="1"/>
      <c r="BW15" s="1"/>
      <c r="BX15" s="1"/>
      <c r="BY15" s="1"/>
      <c r="BZ15" s="1"/>
      <c r="CA15" s="1"/>
      <c r="CB15" s="1"/>
      <c r="CD15" s="1"/>
      <c r="CE15" s="1"/>
      <c r="CG15" s="1"/>
      <c r="CH15" s="1"/>
      <c r="CI15" s="1"/>
      <c r="CK15" s="1"/>
      <c r="CL15">
        <v>10</v>
      </c>
      <c r="CM15" s="1"/>
      <c r="CN15">
        <v>10</v>
      </c>
      <c r="CO15" s="1"/>
      <c r="CQ15" s="1"/>
      <c r="CS15" s="1"/>
      <c r="CU15" s="1"/>
      <c r="CW15" s="1"/>
      <c r="CY15" s="1"/>
      <c r="DA15" s="1"/>
    </row>
    <row r="16" spans="1:146" x14ac:dyDescent="0.25">
      <c r="A16" t="s">
        <v>45</v>
      </c>
      <c r="B16" t="s">
        <v>91</v>
      </c>
      <c r="C16" s="2">
        <v>39086</v>
      </c>
      <c r="F16">
        <v>86</v>
      </c>
      <c r="G16" t="s">
        <v>9</v>
      </c>
      <c r="H16" s="3">
        <v>11</v>
      </c>
      <c r="I16">
        <v>1000</v>
      </c>
      <c r="J16" s="1">
        <f t="shared" si="0"/>
        <v>90.909090909090907</v>
      </c>
      <c r="U16" s="1">
        <v>66.400000000000006</v>
      </c>
      <c r="W16" s="4"/>
      <c r="X16" s="4"/>
      <c r="Y16" s="4"/>
      <c r="Z16" s="4"/>
      <c r="AA16" s="4"/>
      <c r="AB16" s="1">
        <v>63.725000000000001</v>
      </c>
      <c r="AC16" s="4">
        <v>0.8115</v>
      </c>
      <c r="AD16" s="4">
        <v>0.15845070211267609</v>
      </c>
      <c r="AE16" s="4"/>
      <c r="AF16" s="4"/>
      <c r="AG16" s="4"/>
      <c r="AH16" s="4"/>
      <c r="AI16" s="5">
        <f>AC16/AB16</f>
        <v>1.2734405649274225E-2</v>
      </c>
      <c r="AJ16" s="5">
        <v>4.2036876347861692E-2</v>
      </c>
      <c r="AK16" s="3">
        <f>AB16*AJ16</f>
        <v>2.6787999452674862</v>
      </c>
      <c r="AL16" s="4"/>
      <c r="AM16" s="1">
        <v>10.5</v>
      </c>
      <c r="AN16" s="1"/>
      <c r="AO16" s="1"/>
      <c r="AP16" s="1"/>
      <c r="AQ16" s="1">
        <v>11.475</v>
      </c>
      <c r="AR16" s="1"/>
      <c r="AS16" s="1"/>
      <c r="AT16" s="1"/>
      <c r="AU16" s="1"/>
      <c r="AV16" s="1"/>
      <c r="AW16" s="1"/>
      <c r="AX16" s="1"/>
      <c r="AY16" s="1">
        <v>0</v>
      </c>
      <c r="AZ16" s="1">
        <v>21.975000000000001</v>
      </c>
      <c r="BB16" s="1"/>
      <c r="BC16" s="1">
        <f>U16+AB16+AZ16</f>
        <v>152.1</v>
      </c>
      <c r="BD16" s="1"/>
      <c r="BE16" s="4">
        <f>AZ16/BC16</f>
        <v>0.14447731755424065</v>
      </c>
      <c r="BF16" s="4"/>
      <c r="BG16" s="3"/>
      <c r="BH16" s="1"/>
      <c r="BI16" s="1"/>
      <c r="BJ16" s="1"/>
      <c r="BK16" s="1"/>
      <c r="BL16" s="3"/>
      <c r="BM16" s="3"/>
      <c r="BN16" s="3"/>
      <c r="BO16" s="3"/>
      <c r="BP16" s="4">
        <f>U16/BC16</f>
        <v>0.43655489809335968</v>
      </c>
      <c r="BQ16" s="4">
        <f>AB16/BC16</f>
        <v>0.41896778435239979</v>
      </c>
      <c r="BR16" s="4">
        <f>AZ16/BC16</f>
        <v>0.14447731755424065</v>
      </c>
      <c r="BS16" s="1">
        <v>207</v>
      </c>
      <c r="BT16" s="1">
        <v>103</v>
      </c>
      <c r="BU16" s="1">
        <v>35.5</v>
      </c>
      <c r="BV16" s="1">
        <v>0</v>
      </c>
      <c r="BW16" s="1"/>
      <c r="BX16" s="1"/>
      <c r="BY16" s="1"/>
      <c r="BZ16" s="1"/>
      <c r="CA16" s="1"/>
      <c r="CB16" s="1"/>
      <c r="CD16" s="1"/>
      <c r="CE16" s="1">
        <f>CJ16+CL16+CN16+CP16+CR16+CT16+CV16+CX16+CZ16</f>
        <v>1300</v>
      </c>
      <c r="CG16" s="1">
        <f>CK16+CM16+CO16+CQ16+CS16+CU16+CW16+CY16+DA16</f>
        <v>186.75763057570785</v>
      </c>
      <c r="CH16" s="1"/>
      <c r="CI16" s="1"/>
      <c r="CJ16">
        <v>150</v>
      </c>
      <c r="CK16" s="1">
        <v>34.524260524125268</v>
      </c>
      <c r="CL16">
        <v>100</v>
      </c>
      <c r="CM16" s="1">
        <v>18.293646202269336</v>
      </c>
      <c r="CN16">
        <v>100</v>
      </c>
      <c r="CO16" s="1">
        <v>18.318164924896671</v>
      </c>
      <c r="CP16">
        <v>100</v>
      </c>
      <c r="CQ16" s="1">
        <v>15.362575923938232</v>
      </c>
      <c r="CR16">
        <v>100</v>
      </c>
      <c r="CS16" s="1">
        <v>15.916451838227465</v>
      </c>
      <c r="CT16">
        <v>100</v>
      </c>
      <c r="CU16" s="1">
        <v>16.559959124538608</v>
      </c>
      <c r="CV16">
        <v>250</v>
      </c>
      <c r="CW16" s="1">
        <v>31.951609717986635</v>
      </c>
      <c r="CX16">
        <v>200</v>
      </c>
      <c r="CY16" s="1">
        <v>18.308480252574277</v>
      </c>
      <c r="CZ16">
        <v>200</v>
      </c>
      <c r="DA16" s="1">
        <v>17.522482067151365</v>
      </c>
    </row>
    <row r="17" spans="1:105" x14ac:dyDescent="0.25">
      <c r="A17" t="s">
        <v>45</v>
      </c>
      <c r="B17" t="s">
        <v>91</v>
      </c>
      <c r="C17" s="2">
        <v>39093</v>
      </c>
      <c r="F17">
        <v>93</v>
      </c>
      <c r="G17" t="s">
        <v>9</v>
      </c>
      <c r="H17" s="3">
        <v>11</v>
      </c>
      <c r="I17">
        <v>1000</v>
      </c>
      <c r="J17" s="1">
        <f t="shared" si="0"/>
        <v>90.909090909090907</v>
      </c>
      <c r="L17" s="1">
        <v>478</v>
      </c>
      <c r="M17" s="3">
        <v>17.600000000000001</v>
      </c>
      <c r="N17" s="3"/>
      <c r="O17" s="3"/>
      <c r="U17" s="1"/>
      <c r="W17" s="4"/>
      <c r="X17" s="4"/>
      <c r="Y17" s="4"/>
      <c r="Z17" s="4"/>
      <c r="AA17" s="4"/>
      <c r="AB17" s="1"/>
      <c r="AC17" s="4"/>
      <c r="AE17" s="4"/>
      <c r="AF17" s="4"/>
      <c r="AG17" s="4"/>
      <c r="AH17" s="4"/>
      <c r="AK17" s="4"/>
      <c r="AL17" s="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B17" s="1"/>
      <c r="BC17" s="1"/>
      <c r="BD17" s="1"/>
      <c r="BG17" s="3"/>
      <c r="BH17" s="1"/>
      <c r="BI17" s="1"/>
      <c r="BJ17" s="1"/>
      <c r="BK17" s="1"/>
      <c r="BL17" s="3"/>
      <c r="BM17" s="3"/>
      <c r="BN17" s="3"/>
      <c r="BO17" s="3"/>
      <c r="BP17" s="3"/>
      <c r="BQ17" s="3"/>
      <c r="BR17" s="3"/>
      <c r="BS17" s="1"/>
      <c r="BT17" s="1"/>
      <c r="BU17" s="1"/>
      <c r="BV17" s="1"/>
      <c r="BW17" s="1"/>
      <c r="BX17" s="1"/>
      <c r="BY17" s="1"/>
      <c r="BZ17" s="1"/>
      <c r="CA17" s="1"/>
      <c r="CB17" s="1"/>
      <c r="CD17" s="1"/>
      <c r="CE17" s="1"/>
      <c r="CG17" s="1"/>
      <c r="CH17" s="1"/>
      <c r="CI17" s="1"/>
      <c r="CK17" s="1"/>
      <c r="CL17">
        <v>10</v>
      </c>
      <c r="CM17" s="1"/>
      <c r="CN17">
        <v>10</v>
      </c>
      <c r="CO17" s="1"/>
      <c r="CQ17" s="1"/>
      <c r="CS17" s="1"/>
      <c r="CU17" s="1"/>
      <c r="CW17" s="1"/>
      <c r="CY17" s="1"/>
      <c r="DA17" s="1"/>
    </row>
    <row r="18" spans="1:105" x14ac:dyDescent="0.25">
      <c r="A18" t="s">
        <v>45</v>
      </c>
      <c r="B18" t="s">
        <v>91</v>
      </c>
      <c r="C18" s="2">
        <v>39094</v>
      </c>
      <c r="F18">
        <v>94</v>
      </c>
      <c r="G18" t="s">
        <v>9</v>
      </c>
      <c r="H18" s="3">
        <v>11</v>
      </c>
      <c r="I18">
        <v>1000</v>
      </c>
      <c r="J18" s="1">
        <f t="shared" si="0"/>
        <v>90.909090909090907</v>
      </c>
      <c r="U18" s="1"/>
      <c r="W18" s="4"/>
      <c r="X18" s="4"/>
      <c r="Y18" s="4"/>
      <c r="Z18" s="4"/>
      <c r="AA18" s="4"/>
      <c r="AB18" s="1"/>
      <c r="AC18" s="4"/>
      <c r="AE18" s="4"/>
      <c r="AF18" s="4"/>
      <c r="AG18" s="4"/>
      <c r="AH18" s="4"/>
      <c r="AI18" s="5"/>
      <c r="AK18" s="4"/>
      <c r="AL18" s="4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B18" s="1"/>
      <c r="BC18" s="1"/>
      <c r="BD18" s="1"/>
      <c r="BG18" s="3"/>
      <c r="BH18" s="1"/>
      <c r="BI18" s="1"/>
      <c r="BJ18" s="1"/>
      <c r="BK18" s="1"/>
      <c r="BL18" s="3"/>
      <c r="BM18" s="3"/>
      <c r="BN18" s="3"/>
      <c r="BO18" s="3"/>
      <c r="BP18" s="3"/>
      <c r="BQ18" s="3"/>
      <c r="BR18" s="3"/>
      <c r="BS18" s="1"/>
      <c r="BT18" s="1"/>
      <c r="BU18" s="1"/>
      <c r="BV18" s="1"/>
      <c r="BW18" s="1"/>
      <c r="BX18" s="1"/>
      <c r="BY18" s="1"/>
      <c r="BZ18" s="1"/>
      <c r="CA18" s="1"/>
      <c r="CB18" s="1"/>
      <c r="CD18" s="1"/>
      <c r="CE18" s="1">
        <f>CJ18+CL18+CN18+CP18+CR18+CT18+CV18+CX18+CZ18</f>
        <v>1300</v>
      </c>
      <c r="CG18" s="1">
        <f>CK18+CM18+CO18+CQ18+CS18+CU18+CW18+CY18+DA18</f>
        <v>134.82117683542691</v>
      </c>
      <c r="CH18" s="1"/>
      <c r="CI18" s="1"/>
      <c r="CJ18">
        <v>150</v>
      </c>
      <c r="CK18" s="1">
        <v>12.018759223060048</v>
      </c>
      <c r="CL18">
        <v>100</v>
      </c>
      <c r="CM18" s="1">
        <v>15.406235526977918</v>
      </c>
      <c r="CN18">
        <v>100</v>
      </c>
      <c r="CO18" s="1">
        <v>11.581384959463243</v>
      </c>
      <c r="CP18">
        <v>100</v>
      </c>
      <c r="CQ18" s="1">
        <v>10.19556002290323</v>
      </c>
      <c r="CR18">
        <v>100</v>
      </c>
      <c r="CS18" s="1">
        <v>11.919829187007231</v>
      </c>
      <c r="CT18">
        <v>100</v>
      </c>
      <c r="CU18" s="1">
        <v>13.022306011161547</v>
      </c>
      <c r="CV18">
        <v>250</v>
      </c>
      <c r="CW18" s="1">
        <v>27.514972935677029</v>
      </c>
      <c r="CX18">
        <v>200</v>
      </c>
      <c r="CY18" s="1">
        <v>17.238420593059125</v>
      </c>
      <c r="CZ18">
        <v>200</v>
      </c>
      <c r="DA18" s="1">
        <v>15.923708376117537</v>
      </c>
    </row>
    <row r="19" spans="1:105" x14ac:dyDescent="0.25">
      <c r="A19" t="s">
        <v>45</v>
      </c>
      <c r="B19" t="s">
        <v>91</v>
      </c>
      <c r="C19" s="2">
        <v>39098</v>
      </c>
      <c r="D19" s="1"/>
      <c r="F19">
        <v>98</v>
      </c>
      <c r="G19" t="s">
        <v>9</v>
      </c>
      <c r="H19" s="3">
        <v>11</v>
      </c>
      <c r="I19">
        <v>1000</v>
      </c>
      <c r="J19" s="1">
        <f t="shared" si="0"/>
        <v>90.909090909090907</v>
      </c>
      <c r="L19" s="1">
        <v>489.5</v>
      </c>
      <c r="M19" s="3">
        <v>17.850000000000001</v>
      </c>
      <c r="N19" s="3"/>
      <c r="O19" s="3"/>
      <c r="U19" s="1"/>
      <c r="W19" s="4"/>
      <c r="X19" s="4"/>
      <c r="Y19" s="4"/>
      <c r="Z19" s="4"/>
      <c r="AA19" s="4"/>
      <c r="AB19" s="1"/>
      <c r="AC19" s="4"/>
      <c r="AE19" s="4"/>
      <c r="AF19" s="4"/>
      <c r="AG19" s="4"/>
      <c r="AH19" s="4"/>
      <c r="AI19" s="5"/>
      <c r="AK19" s="4"/>
      <c r="AL19" s="4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B19" s="1"/>
      <c r="BC19" s="1"/>
      <c r="BD19" s="1"/>
      <c r="BG19" s="3"/>
      <c r="BH19" s="1"/>
      <c r="BI19" s="1"/>
      <c r="BJ19" s="1"/>
      <c r="BK19" s="1"/>
      <c r="BL19" s="3"/>
      <c r="BM19" s="3"/>
      <c r="BN19" s="3"/>
      <c r="BO19" s="3"/>
      <c r="BP19" s="3"/>
      <c r="BQ19" s="3"/>
      <c r="BR19" s="3"/>
      <c r="BS19" s="1"/>
      <c r="BT19" s="1"/>
      <c r="BU19" s="1"/>
      <c r="BV19" s="1"/>
      <c r="BW19" s="1"/>
      <c r="BX19" s="1"/>
      <c r="BY19" s="1"/>
      <c r="BZ19" s="1"/>
      <c r="CA19" s="1"/>
      <c r="CB19" s="1"/>
      <c r="CD19" s="1"/>
      <c r="CE19" s="1">
        <f>CJ19+CL19+CN19+CP19+CR19+CT19+CV19+CX19+CZ19</f>
        <v>1300</v>
      </c>
      <c r="CG19" s="1">
        <f>CK19+CM19+CO19+CQ19+CS19+CU19+CW19+CY19+DA19</f>
        <v>116.85245522693344</v>
      </c>
      <c r="CH19" s="1"/>
      <c r="CI19" s="1"/>
      <c r="CJ19">
        <v>150</v>
      </c>
      <c r="CK19" s="1">
        <v>16.665283716792995</v>
      </c>
      <c r="CL19">
        <v>100</v>
      </c>
      <c r="CM19" s="1">
        <v>13.955658002674989</v>
      </c>
      <c r="CN19">
        <v>100</v>
      </c>
      <c r="CO19" s="1">
        <v>8.2945046812304923</v>
      </c>
      <c r="CP19">
        <v>100</v>
      </c>
      <c r="CQ19" s="1">
        <v>7.2370027775372634</v>
      </c>
      <c r="CR19">
        <v>100</v>
      </c>
      <c r="CS19" s="1">
        <v>8.591986616146265</v>
      </c>
      <c r="CT19">
        <v>100</v>
      </c>
      <c r="CU19" s="1">
        <v>9.7800272982684149</v>
      </c>
      <c r="CV19">
        <v>250</v>
      </c>
      <c r="CW19" s="1">
        <v>22.374929382821424</v>
      </c>
      <c r="CX19">
        <v>200</v>
      </c>
      <c r="CY19" s="1">
        <v>14.714682178227468</v>
      </c>
      <c r="CZ19">
        <v>200</v>
      </c>
      <c r="DA19" s="1">
        <v>15.238380573234144</v>
      </c>
    </row>
    <row r="20" spans="1:105" x14ac:dyDescent="0.25">
      <c r="A20" t="s">
        <v>45</v>
      </c>
      <c r="B20" t="s">
        <v>91</v>
      </c>
      <c r="C20" s="2">
        <v>39101</v>
      </c>
      <c r="D20" s="1"/>
      <c r="F20">
        <v>101</v>
      </c>
      <c r="G20" t="s">
        <v>9</v>
      </c>
      <c r="H20" s="3">
        <v>11</v>
      </c>
      <c r="I20">
        <v>1000</v>
      </c>
      <c r="J20" s="1">
        <f t="shared" si="0"/>
        <v>90.909090909090907</v>
      </c>
      <c r="U20" s="1"/>
      <c r="W20" s="4"/>
      <c r="X20" s="4"/>
      <c r="Y20" s="4"/>
      <c r="Z20" s="4"/>
      <c r="AA20" s="4"/>
      <c r="AB20" s="1"/>
      <c r="AC20" s="4"/>
      <c r="AD20" s="4"/>
      <c r="AE20" s="4"/>
      <c r="AF20" s="4"/>
      <c r="AG20" s="4"/>
      <c r="AH20" s="4"/>
      <c r="AI20" s="5"/>
      <c r="AK20" s="4"/>
      <c r="AL20" s="4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B20" s="1"/>
      <c r="BC20" s="1"/>
      <c r="BD20" s="1"/>
      <c r="BG20" s="3"/>
      <c r="BH20" s="1"/>
      <c r="BI20" s="1"/>
      <c r="BJ20" s="1"/>
      <c r="BK20" s="1"/>
      <c r="BL20" s="3"/>
      <c r="BM20" s="3"/>
      <c r="BN20" s="3"/>
      <c r="BO20" s="3"/>
      <c r="BP20" s="3"/>
      <c r="BQ20" s="3"/>
      <c r="BR20" s="3"/>
      <c r="BS20" s="1"/>
      <c r="BT20" s="1"/>
      <c r="BU20" s="1"/>
      <c r="BV20" s="1"/>
      <c r="BW20" s="1"/>
      <c r="BX20" s="1"/>
      <c r="BY20" s="1"/>
      <c r="BZ20" s="1"/>
      <c r="CA20" s="1"/>
      <c r="CB20" s="1"/>
      <c r="CD20" s="1"/>
      <c r="CE20" s="1">
        <f>CJ20+CL20+CN20+CP20+CR20+CT20+CV20+CX20+CZ20</f>
        <v>1300</v>
      </c>
      <c r="CG20" s="1">
        <f>CK20+CM20+CO20+CQ20+CS20+CU20+CW20+CY20+DA20</f>
        <v>195.91692441129911</v>
      </c>
      <c r="CH20" s="1"/>
      <c r="CI20" s="1"/>
      <c r="CJ20">
        <v>150</v>
      </c>
      <c r="CK20" s="1">
        <v>39.95464604940058</v>
      </c>
      <c r="CL20">
        <v>100</v>
      </c>
      <c r="CM20" s="1">
        <v>20.290325630535449</v>
      </c>
      <c r="CN20">
        <v>100</v>
      </c>
      <c r="CO20" s="1">
        <v>22.656297262059987</v>
      </c>
      <c r="CP20">
        <v>100</v>
      </c>
      <c r="CQ20" s="1">
        <v>17.655638992046399</v>
      </c>
      <c r="CR20">
        <v>100</v>
      </c>
      <c r="CS20" s="1">
        <v>15.761162415145805</v>
      </c>
      <c r="CT20">
        <v>100</v>
      </c>
      <c r="CU20" s="1">
        <v>14.945949426789909</v>
      </c>
      <c r="CV20">
        <v>250</v>
      </c>
      <c r="CW20" s="1">
        <v>30.10000524066718</v>
      </c>
      <c r="CX20">
        <v>200</v>
      </c>
      <c r="CY20" s="1">
        <v>17.26030686587432</v>
      </c>
      <c r="CZ20">
        <v>200</v>
      </c>
      <c r="DA20" s="1">
        <v>17.292592528779501</v>
      </c>
    </row>
    <row r="21" spans="1:105" x14ac:dyDescent="0.25">
      <c r="A21" t="s">
        <v>45</v>
      </c>
      <c r="B21" t="s">
        <v>91</v>
      </c>
      <c r="C21" s="2">
        <v>39104</v>
      </c>
      <c r="D21" s="1"/>
      <c r="F21">
        <v>104</v>
      </c>
      <c r="G21" t="s">
        <v>9</v>
      </c>
      <c r="H21" s="3">
        <v>11</v>
      </c>
      <c r="I21">
        <v>1000</v>
      </c>
      <c r="J21" s="1">
        <f t="shared" si="0"/>
        <v>90.909090909090907</v>
      </c>
      <c r="U21" s="1">
        <v>106.70000000000002</v>
      </c>
      <c r="W21" s="4"/>
      <c r="X21" s="4"/>
      <c r="Y21" s="4"/>
      <c r="Z21" s="4"/>
      <c r="AA21" s="4"/>
      <c r="AB21" s="1">
        <v>111.27499999999999</v>
      </c>
      <c r="AC21" s="4">
        <v>1.42445</v>
      </c>
      <c r="AD21" s="4">
        <v>0.20036374630489742</v>
      </c>
      <c r="AE21" s="4"/>
      <c r="AF21" s="4"/>
      <c r="AG21" s="4"/>
      <c r="AH21" s="4"/>
      <c r="AI21" s="5">
        <f>AC21/AB21</f>
        <v>1.2801168276791734E-2</v>
      </c>
      <c r="AJ21" s="5">
        <v>3.7304518580659925E-2</v>
      </c>
      <c r="AK21" s="3">
        <f>AB21*AJ21</f>
        <v>4.1510603050629324</v>
      </c>
      <c r="AL21" s="4"/>
      <c r="AM21" s="1">
        <v>4.2249999999999996</v>
      </c>
      <c r="AN21" s="1"/>
      <c r="AO21" s="1"/>
      <c r="AP21" s="1"/>
      <c r="AQ21" s="1">
        <v>156.30000000000001</v>
      </c>
      <c r="AR21" s="1"/>
      <c r="AS21" s="1"/>
      <c r="AT21" s="1"/>
      <c r="AU21" s="1"/>
      <c r="AV21" s="1"/>
      <c r="AW21" s="1"/>
      <c r="AX21" s="1"/>
      <c r="AY21" s="1">
        <v>0</v>
      </c>
      <c r="AZ21" s="1">
        <v>160.52500000000001</v>
      </c>
      <c r="BB21" s="1"/>
      <c r="BC21" s="1">
        <f>U21+AB21+AZ21</f>
        <v>378.5</v>
      </c>
      <c r="BD21" s="1"/>
      <c r="BE21" s="4">
        <f>AZ21/BC21</f>
        <v>0.42410832232496698</v>
      </c>
      <c r="BF21" s="4"/>
      <c r="BG21" s="3"/>
      <c r="BH21" s="1"/>
      <c r="BI21" s="1"/>
      <c r="BJ21" s="1"/>
      <c r="BK21" s="1"/>
      <c r="BL21" s="3"/>
      <c r="BM21" s="3"/>
      <c r="BN21" s="3"/>
      <c r="BO21" s="3"/>
      <c r="BP21" s="4">
        <f>U21/BC21</f>
        <v>0.28190224570673716</v>
      </c>
      <c r="BQ21" s="4">
        <f>AB21/BC21</f>
        <v>0.29398943196829586</v>
      </c>
      <c r="BR21" s="4">
        <f>AZ21/BC21</f>
        <v>0.42410832232496698</v>
      </c>
      <c r="BS21" s="1">
        <v>282</v>
      </c>
      <c r="BT21" s="1">
        <v>20.75</v>
      </c>
      <c r="BU21" s="1">
        <v>105.25</v>
      </c>
      <c r="BV21" s="1">
        <v>0</v>
      </c>
      <c r="BW21" s="1"/>
      <c r="BX21" s="1"/>
      <c r="BY21" s="1"/>
      <c r="BZ21" s="1"/>
      <c r="CA21" s="1"/>
      <c r="CB21" s="1"/>
      <c r="CD21" s="1"/>
      <c r="CE21" s="1"/>
      <c r="CG21" s="1"/>
      <c r="CH21" s="1"/>
      <c r="CI21" s="1"/>
      <c r="CK21" s="1"/>
      <c r="CL21">
        <v>10</v>
      </c>
      <c r="CM21" s="1"/>
      <c r="CN21">
        <v>10</v>
      </c>
      <c r="CO21" s="1"/>
      <c r="CQ21" s="1"/>
      <c r="CS21" s="1"/>
      <c r="CU21" s="1"/>
      <c r="CW21" s="1"/>
      <c r="CY21" s="1"/>
      <c r="DA21" s="1"/>
    </row>
    <row r="22" spans="1:105" x14ac:dyDescent="0.25">
      <c r="A22" t="s">
        <v>45</v>
      </c>
      <c r="B22" t="s">
        <v>91</v>
      </c>
      <c r="C22" s="2">
        <v>39105</v>
      </c>
      <c r="D22" s="1">
        <v>6</v>
      </c>
      <c r="E22" t="s">
        <v>83</v>
      </c>
      <c r="F22">
        <v>105</v>
      </c>
      <c r="G22" t="s">
        <v>9</v>
      </c>
      <c r="H22" s="3">
        <v>11</v>
      </c>
      <c r="I22">
        <v>1000</v>
      </c>
      <c r="J22" s="1">
        <f t="shared" si="0"/>
        <v>90.909090909090907</v>
      </c>
      <c r="U22" s="1"/>
      <c r="W22" s="4"/>
      <c r="X22" s="4"/>
      <c r="Y22" s="4"/>
      <c r="Z22" s="4"/>
      <c r="AA22" s="4"/>
      <c r="AB22" s="1"/>
      <c r="AC22" s="4"/>
      <c r="AE22" s="4"/>
      <c r="AF22" s="4"/>
      <c r="AG22" s="4"/>
      <c r="AH22" s="4"/>
      <c r="AI22" s="5"/>
      <c r="AJ22" s="5"/>
      <c r="AK22" s="4"/>
      <c r="AL22" s="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B22" s="1"/>
      <c r="BC22" s="1"/>
      <c r="BD22" s="1"/>
      <c r="BE22" s="4"/>
      <c r="BF22" s="4"/>
      <c r="BG22" s="3"/>
      <c r="BH22" s="1"/>
      <c r="BI22" s="1"/>
      <c r="BJ22" s="1"/>
      <c r="BK22" s="1"/>
      <c r="BL22" s="3"/>
      <c r="BM22" s="3"/>
      <c r="BN22" s="3"/>
      <c r="BO22" s="3"/>
      <c r="BP22" s="4"/>
      <c r="BQ22" s="4"/>
      <c r="BR22" s="4"/>
      <c r="BS22" s="1"/>
      <c r="BT22" s="1"/>
      <c r="BU22" s="1"/>
      <c r="BV22" s="1"/>
      <c r="BW22" s="1"/>
      <c r="BX22" s="1"/>
      <c r="BY22" s="1"/>
      <c r="BZ22" s="1"/>
      <c r="CA22" s="1"/>
      <c r="CB22" s="1"/>
      <c r="CD22" s="1"/>
      <c r="CE22" s="1"/>
      <c r="CG22" s="1"/>
      <c r="CH22" s="1"/>
      <c r="CI22" s="1"/>
      <c r="CK22" s="1"/>
      <c r="CL22">
        <v>10</v>
      </c>
      <c r="CM22" s="1"/>
      <c r="CN22">
        <v>10</v>
      </c>
      <c r="CO22" s="1"/>
      <c r="CQ22" s="1"/>
      <c r="CS22" s="1"/>
      <c r="CU22" s="1"/>
      <c r="CW22" s="1"/>
      <c r="CY22" s="1"/>
      <c r="DA22" s="1"/>
    </row>
    <row r="23" spans="1:105" x14ac:dyDescent="0.25">
      <c r="A23" t="s">
        <v>45</v>
      </c>
      <c r="B23" t="s">
        <v>91</v>
      </c>
      <c r="C23" s="2">
        <v>39107</v>
      </c>
      <c r="D23" s="1"/>
      <c r="F23">
        <v>107</v>
      </c>
      <c r="G23" t="s">
        <v>9</v>
      </c>
      <c r="H23" s="3">
        <v>11</v>
      </c>
      <c r="I23">
        <v>1000</v>
      </c>
      <c r="J23" s="1">
        <f t="shared" si="0"/>
        <v>90.909090909090907</v>
      </c>
      <c r="U23" s="1"/>
      <c r="W23" s="4"/>
      <c r="X23" s="4"/>
      <c r="Y23" s="4"/>
      <c r="Z23" s="4"/>
      <c r="AA23" s="4"/>
      <c r="AB23" s="1"/>
      <c r="AC23" s="4"/>
      <c r="AE23" s="4"/>
      <c r="AF23" s="4"/>
      <c r="AG23" s="4"/>
      <c r="AH23" s="4"/>
      <c r="AI23" s="5"/>
      <c r="AK23" s="4"/>
      <c r="AL23" s="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B23" s="1"/>
      <c r="BC23" s="1"/>
      <c r="BD23" s="1"/>
      <c r="BG23" s="3"/>
      <c r="BH23" s="1"/>
      <c r="BI23" s="1"/>
      <c r="BJ23" s="1"/>
      <c r="BK23" s="1"/>
      <c r="BL23" s="3"/>
      <c r="BM23" s="3"/>
      <c r="BN23" s="3"/>
      <c r="BO23" s="3"/>
      <c r="BP23" s="3"/>
      <c r="BQ23" s="3"/>
      <c r="BR23" s="3"/>
      <c r="BS23" s="1"/>
      <c r="BT23" s="1"/>
      <c r="BU23" s="1"/>
      <c r="BV23" s="1"/>
      <c r="BW23" s="1"/>
      <c r="BX23" s="1"/>
      <c r="BY23" s="1"/>
      <c r="BZ23" s="1"/>
      <c r="CA23" s="1"/>
      <c r="CB23" s="1"/>
      <c r="CD23" s="1"/>
      <c r="CE23" s="1">
        <f>CJ23+CL23+CN23+CP23+CR23+CT23+CV23+CX23+CZ23</f>
        <v>1300</v>
      </c>
      <c r="CG23" s="1">
        <f>CK23+CM23+CO23+CQ23+CS23+CU23+CW23+CY23+DA23</f>
        <v>144.55434489867918</v>
      </c>
      <c r="CH23" s="1"/>
      <c r="CI23" s="1"/>
      <c r="CJ23">
        <v>150</v>
      </c>
      <c r="CK23" s="1">
        <v>18.785537133788161</v>
      </c>
      <c r="CL23">
        <v>100</v>
      </c>
      <c r="CM23" s="1">
        <v>16.398230871531162</v>
      </c>
      <c r="CN23">
        <v>100</v>
      </c>
      <c r="CO23" s="1">
        <v>15.660730672045394</v>
      </c>
      <c r="CP23">
        <v>100</v>
      </c>
      <c r="CQ23" s="1">
        <v>12.896861121098022</v>
      </c>
      <c r="CR23">
        <v>100</v>
      </c>
      <c r="CS23" s="1">
        <v>13.006009095209208</v>
      </c>
      <c r="CT23">
        <v>100</v>
      </c>
      <c r="CU23" s="1">
        <v>12.878669792079492</v>
      </c>
      <c r="CV23">
        <v>250</v>
      </c>
      <c r="CW23" s="1">
        <v>24.780412543418937</v>
      </c>
      <c r="CX23">
        <v>200</v>
      </c>
      <c r="CY23" s="1">
        <v>14.201899999928623</v>
      </c>
      <c r="CZ23">
        <v>200</v>
      </c>
      <c r="DA23" s="1">
        <v>15.945993669580185</v>
      </c>
    </row>
    <row r="24" spans="1:105" x14ac:dyDescent="0.25">
      <c r="A24" t="s">
        <v>45</v>
      </c>
      <c r="B24" t="s">
        <v>91</v>
      </c>
      <c r="C24" s="2">
        <v>39111</v>
      </c>
      <c r="F24">
        <v>111</v>
      </c>
      <c r="G24" t="s">
        <v>9</v>
      </c>
      <c r="H24" s="3">
        <v>11</v>
      </c>
      <c r="I24">
        <v>1000</v>
      </c>
      <c r="J24" s="1">
        <f t="shared" si="0"/>
        <v>90.909090909090907</v>
      </c>
      <c r="L24" s="1">
        <v>524</v>
      </c>
      <c r="M24" s="3">
        <v>19.850000000000001</v>
      </c>
      <c r="N24" s="3"/>
      <c r="O24" s="3"/>
      <c r="U24" s="1"/>
      <c r="W24" s="4"/>
      <c r="X24" s="4"/>
      <c r="Y24" s="4"/>
      <c r="Z24" s="4"/>
      <c r="AA24" s="4"/>
      <c r="AB24" s="1"/>
      <c r="AC24" s="4"/>
      <c r="AE24" s="4"/>
      <c r="AF24" s="4"/>
      <c r="AG24" s="4"/>
      <c r="AH24" s="4"/>
      <c r="AK24" s="4"/>
      <c r="AL24" s="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B24" s="1"/>
      <c r="BC24" s="1"/>
      <c r="BD24" s="1"/>
      <c r="BG24" s="3"/>
      <c r="BH24" s="1"/>
      <c r="BI24" s="1"/>
      <c r="BJ24" s="1"/>
      <c r="BK24" s="1"/>
      <c r="BL24" s="3"/>
      <c r="BM24" s="3"/>
      <c r="BN24" s="3"/>
      <c r="BO24" s="3"/>
      <c r="BP24" s="3"/>
      <c r="BQ24" s="3"/>
      <c r="BR24" s="3"/>
      <c r="BS24" s="1"/>
      <c r="BT24" s="1"/>
      <c r="BU24" s="1"/>
      <c r="BV24" s="1"/>
      <c r="BW24" s="1"/>
      <c r="BX24" s="1"/>
      <c r="BY24" s="1"/>
      <c r="BZ24" s="1"/>
      <c r="CA24" s="1"/>
      <c r="CB24" s="1"/>
      <c r="CD24" s="1"/>
      <c r="CE24" s="1"/>
      <c r="CG24" s="1"/>
      <c r="CH24" s="1"/>
      <c r="CI24" s="1"/>
      <c r="CK24" s="1"/>
      <c r="CL24">
        <v>10</v>
      </c>
      <c r="CM24" s="1"/>
      <c r="CN24">
        <v>10</v>
      </c>
      <c r="CO24" s="1"/>
      <c r="CQ24" s="1"/>
      <c r="CS24" s="1"/>
      <c r="CU24" s="1"/>
      <c r="CW24" s="1"/>
      <c r="CY24" s="1"/>
      <c r="DA24" s="1"/>
    </row>
    <row r="25" spans="1:105" x14ac:dyDescent="0.25">
      <c r="A25" t="s">
        <v>45</v>
      </c>
      <c r="B25" t="s">
        <v>91</v>
      </c>
      <c r="C25" s="2">
        <v>39113</v>
      </c>
      <c r="D25" s="1"/>
      <c r="F25">
        <v>113</v>
      </c>
      <c r="G25" t="s">
        <v>9</v>
      </c>
      <c r="H25" s="3">
        <v>11</v>
      </c>
      <c r="I25">
        <v>1000</v>
      </c>
      <c r="J25" s="1">
        <f t="shared" si="0"/>
        <v>90.909090909090907</v>
      </c>
      <c r="U25" s="1"/>
      <c r="W25" s="4"/>
      <c r="X25" s="4"/>
      <c r="Y25" s="4"/>
      <c r="Z25" s="4"/>
      <c r="AA25" s="4"/>
      <c r="AB25" s="1"/>
      <c r="AC25" s="4"/>
      <c r="AD25" s="4"/>
      <c r="AE25" s="4"/>
      <c r="AF25" s="4"/>
      <c r="AG25" s="4"/>
      <c r="AH25" s="4"/>
      <c r="AI25" s="5"/>
      <c r="AK25" s="4"/>
      <c r="AL25" s="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B25" s="1"/>
      <c r="BC25" s="1"/>
      <c r="BD25" s="1"/>
      <c r="BG25" s="3"/>
      <c r="BH25" s="1"/>
      <c r="BI25" s="1"/>
      <c r="BJ25" s="1"/>
      <c r="BK25" s="1"/>
      <c r="BL25" s="3"/>
      <c r="BM25" s="3"/>
      <c r="BN25" s="3"/>
      <c r="BO25" s="3"/>
      <c r="BP25" s="3"/>
      <c r="BQ25" s="3"/>
      <c r="BR25" s="3"/>
      <c r="BS25" s="1"/>
      <c r="BT25" s="1"/>
      <c r="BU25" s="1"/>
      <c r="BV25" s="1"/>
      <c r="BW25" s="1"/>
      <c r="BX25" s="1"/>
      <c r="BY25" s="1"/>
      <c r="BZ25" s="1"/>
      <c r="CA25" s="1"/>
      <c r="CB25" s="1"/>
      <c r="CD25" s="1"/>
      <c r="CE25" s="1">
        <f>CJ25+CL25+CN25+CP25+CR25+CT25+CV25+CX25+CZ25</f>
        <v>1300</v>
      </c>
      <c r="CG25" s="1">
        <f>CK25+CM25+CO25+CQ25+CS25+CU25+CW25+CY25+DA25</f>
        <v>126.39909023538675</v>
      </c>
      <c r="CH25" s="1"/>
      <c r="CI25" s="1"/>
      <c r="CJ25">
        <v>150</v>
      </c>
      <c r="CK25" s="1">
        <v>16.929185270504085</v>
      </c>
      <c r="CL25">
        <v>100</v>
      </c>
      <c r="CM25" s="1">
        <v>13.087079596159919</v>
      </c>
      <c r="CN25">
        <v>100</v>
      </c>
      <c r="CO25" s="1">
        <v>7.828854622075994</v>
      </c>
      <c r="CP25">
        <v>100</v>
      </c>
      <c r="CQ25" s="1">
        <v>8.9219610822622215</v>
      </c>
      <c r="CR25">
        <v>100</v>
      </c>
      <c r="CS25" s="1">
        <v>10.314904585214393</v>
      </c>
      <c r="CT25">
        <v>100</v>
      </c>
      <c r="CU25" s="1">
        <v>11.663921239110813</v>
      </c>
      <c r="CV25">
        <v>250</v>
      </c>
      <c r="CW25" s="1">
        <v>24.313101487234199</v>
      </c>
      <c r="CX25">
        <v>200</v>
      </c>
      <c r="CY25" s="1">
        <v>15.305996916260222</v>
      </c>
      <c r="CZ25">
        <v>200</v>
      </c>
      <c r="DA25" s="1">
        <v>18.034085436564901</v>
      </c>
    </row>
    <row r="26" spans="1:105" x14ac:dyDescent="0.25">
      <c r="A26" t="s">
        <v>45</v>
      </c>
      <c r="B26" t="s">
        <v>91</v>
      </c>
      <c r="C26" s="2">
        <v>39117</v>
      </c>
      <c r="D26" s="1"/>
      <c r="F26">
        <v>117</v>
      </c>
      <c r="G26" t="s">
        <v>9</v>
      </c>
      <c r="H26" s="3">
        <v>11</v>
      </c>
      <c r="I26">
        <v>1000</v>
      </c>
      <c r="J26" s="1">
        <f t="shared" si="0"/>
        <v>90.909090909090907</v>
      </c>
      <c r="U26" s="1"/>
      <c r="W26" s="4"/>
      <c r="X26" s="4"/>
      <c r="Y26" s="4"/>
      <c r="Z26" s="4"/>
      <c r="AA26" s="4"/>
      <c r="AB26" s="1"/>
      <c r="AC26" s="4"/>
      <c r="AD26" s="4"/>
      <c r="AE26" s="4"/>
      <c r="AF26" s="4"/>
      <c r="AG26" s="4"/>
      <c r="AH26" s="4"/>
      <c r="AI26" s="5"/>
      <c r="AK26" s="4"/>
      <c r="AL26" s="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B26" s="1"/>
      <c r="BC26" s="1"/>
      <c r="BD26" s="1"/>
      <c r="BG26" s="3"/>
      <c r="BH26" s="1"/>
      <c r="BI26" s="1"/>
      <c r="BJ26" s="1"/>
      <c r="BK26" s="1"/>
      <c r="BL26" s="3"/>
      <c r="BM26" s="3"/>
      <c r="BN26" s="3"/>
      <c r="BO26" s="3"/>
      <c r="BP26" s="3"/>
      <c r="BQ26" s="3"/>
      <c r="BR26" s="3"/>
      <c r="BS26" s="1"/>
      <c r="BT26" s="1"/>
      <c r="BU26" s="1"/>
      <c r="BV26" s="1"/>
      <c r="BW26" s="1"/>
      <c r="BX26" s="1"/>
      <c r="BY26" s="1"/>
      <c r="BZ26" s="1"/>
      <c r="CA26" s="1"/>
      <c r="CB26" s="1"/>
      <c r="CD26" s="1"/>
      <c r="CE26" s="1">
        <f>CJ26+CL26+CN26+CP26+CR26+CT26+CV26+CX26+CZ26</f>
        <v>1300</v>
      </c>
      <c r="CG26" s="1">
        <f>CK26+CM26+CO26+CQ26+CS26+CU26+CW26+CY26+DA26</f>
        <v>120.65559351821992</v>
      </c>
      <c r="CH26" s="1"/>
      <c r="CI26" s="1"/>
      <c r="CJ26">
        <v>150</v>
      </c>
      <c r="CK26" s="1">
        <v>26.75536156635286</v>
      </c>
      <c r="CL26">
        <v>100</v>
      </c>
      <c r="CM26" s="1">
        <v>13.486936313876805</v>
      </c>
      <c r="CN26">
        <v>100</v>
      </c>
      <c r="CO26" s="1">
        <v>5.8966638252052697</v>
      </c>
      <c r="CP26">
        <v>100</v>
      </c>
      <c r="CQ26" s="1">
        <v>5.7321109722044099</v>
      </c>
      <c r="CR26">
        <v>100</v>
      </c>
      <c r="CS26" s="1">
        <v>8.0461278639447329</v>
      </c>
      <c r="CT26">
        <v>100</v>
      </c>
      <c r="CU26" s="1">
        <v>9.6685862514901686</v>
      </c>
      <c r="CV26">
        <v>250</v>
      </c>
      <c r="CW26" s="1">
        <v>18.679730040505341</v>
      </c>
      <c r="CX26">
        <v>200</v>
      </c>
      <c r="CY26" s="1">
        <v>13.931651357708921</v>
      </c>
      <c r="CZ26">
        <v>200</v>
      </c>
      <c r="DA26" s="1">
        <v>18.458425326931398</v>
      </c>
    </row>
    <row r="27" spans="1:105" x14ac:dyDescent="0.25">
      <c r="A27" t="s">
        <v>45</v>
      </c>
      <c r="B27" t="s">
        <v>91</v>
      </c>
      <c r="C27" s="2">
        <v>39120</v>
      </c>
      <c r="D27" s="1"/>
      <c r="F27">
        <v>120</v>
      </c>
      <c r="G27" t="s">
        <v>9</v>
      </c>
      <c r="H27" s="3">
        <v>11</v>
      </c>
      <c r="I27">
        <v>1000</v>
      </c>
      <c r="J27" s="1">
        <f t="shared" si="0"/>
        <v>90.909090909090907</v>
      </c>
      <c r="L27" s="1">
        <v>529</v>
      </c>
      <c r="M27" s="3">
        <v>20</v>
      </c>
      <c r="N27" s="3"/>
      <c r="O27" s="3"/>
      <c r="U27" s="1"/>
      <c r="W27" s="4"/>
      <c r="X27" s="4"/>
      <c r="Y27" s="4"/>
      <c r="Z27" s="4"/>
      <c r="AA27" s="4"/>
      <c r="AB27" s="1"/>
      <c r="AC27" s="4"/>
      <c r="AD27" s="4"/>
      <c r="AE27" s="4"/>
      <c r="AF27" s="4"/>
      <c r="AG27" s="4"/>
      <c r="AH27" s="4"/>
      <c r="AI27" s="5"/>
      <c r="AK27" s="4"/>
      <c r="AL27" s="4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B27" s="1"/>
      <c r="BC27" s="1"/>
      <c r="BD27" s="1"/>
      <c r="BG27" s="3"/>
      <c r="BH27" s="1"/>
      <c r="BI27" s="1"/>
      <c r="BJ27" s="1"/>
      <c r="BK27" s="1"/>
      <c r="BL27" s="3"/>
      <c r="BM27" s="3"/>
      <c r="BN27" s="3"/>
      <c r="BO27" s="3"/>
      <c r="BP27" s="3"/>
      <c r="BQ27" s="3"/>
      <c r="BR27" s="3"/>
      <c r="BS27" s="1"/>
      <c r="BT27" s="1"/>
      <c r="BU27" s="1"/>
      <c r="BV27" s="1"/>
      <c r="BW27" s="1"/>
      <c r="BX27" s="1"/>
      <c r="BY27" s="1"/>
      <c r="BZ27" s="1"/>
      <c r="CA27" s="1"/>
      <c r="CB27" s="1"/>
      <c r="CD27" s="1"/>
      <c r="CE27" s="1">
        <f>CJ27+CL27+CN27+CP27+CR27+CT27+CV27+CX27+CZ27</f>
        <v>1300</v>
      </c>
      <c r="CG27" s="1">
        <f>CK27+CM27+CO27+CQ27+CS27+CU27+CW27+CY27+DA27</f>
        <v>184.98057944754268</v>
      </c>
      <c r="CH27" s="1"/>
      <c r="CI27" s="1"/>
      <c r="CJ27">
        <v>150</v>
      </c>
      <c r="CK27" s="1">
        <v>36.926886055354821</v>
      </c>
      <c r="CL27">
        <v>100</v>
      </c>
      <c r="CM27" s="1">
        <v>19.96307326604439</v>
      </c>
      <c r="CN27">
        <v>100</v>
      </c>
      <c r="CO27" s="1">
        <v>22.613769706578545</v>
      </c>
      <c r="CP27">
        <v>100</v>
      </c>
      <c r="CQ27" s="1">
        <v>18.276421994854033</v>
      </c>
      <c r="CR27">
        <v>100</v>
      </c>
      <c r="CS27" s="1">
        <v>15.632751323602193</v>
      </c>
      <c r="CT27">
        <v>100</v>
      </c>
      <c r="CU27" s="1">
        <v>13.91230359907</v>
      </c>
      <c r="CV27">
        <v>250</v>
      </c>
      <c r="CW27" s="1">
        <v>25.952359957053385</v>
      </c>
      <c r="CX27">
        <v>200</v>
      </c>
      <c r="CY27" s="1">
        <v>15.151644216108389</v>
      </c>
      <c r="CZ27">
        <v>200</v>
      </c>
      <c r="DA27" s="1">
        <v>16.551369328876909</v>
      </c>
    </row>
    <row r="28" spans="1:105" x14ac:dyDescent="0.25">
      <c r="A28" t="s">
        <v>45</v>
      </c>
      <c r="B28" t="s">
        <v>91</v>
      </c>
      <c r="C28" s="2">
        <v>39126</v>
      </c>
      <c r="D28" s="1">
        <v>7</v>
      </c>
      <c r="E28" t="s">
        <v>67</v>
      </c>
      <c r="F28">
        <v>126</v>
      </c>
      <c r="G28" t="s">
        <v>9</v>
      </c>
      <c r="H28" s="3">
        <v>11</v>
      </c>
      <c r="I28">
        <v>1000</v>
      </c>
      <c r="J28" s="1">
        <f t="shared" si="0"/>
        <v>90.909090909090907</v>
      </c>
      <c r="U28" s="1">
        <v>138.62983016043756</v>
      </c>
      <c r="W28" s="4"/>
      <c r="X28" s="4"/>
      <c r="Y28" s="4"/>
      <c r="Z28" s="4"/>
      <c r="AA28" s="4"/>
      <c r="AB28" s="1">
        <v>138.62617540399637</v>
      </c>
      <c r="AC28" s="4">
        <v>1.7308579040989078</v>
      </c>
      <c r="AD28" s="4">
        <v>0.12326808030258635</v>
      </c>
      <c r="AE28" s="4"/>
      <c r="AF28" s="4"/>
      <c r="AG28" s="4"/>
      <c r="AH28" s="4"/>
      <c r="AI28" s="5">
        <f>AC28/AB28</f>
        <v>1.2485794252454071E-2</v>
      </c>
      <c r="AJ28" s="5">
        <v>3.2550392412789189E-2</v>
      </c>
      <c r="AK28" s="3">
        <f>AB28*AJ28</f>
        <v>4.5123364080842272</v>
      </c>
      <c r="AL28" s="4"/>
      <c r="AM28" s="1">
        <v>0.12167689161554193</v>
      </c>
      <c r="AN28" s="1"/>
      <c r="AO28" s="1"/>
      <c r="AP28" s="1"/>
      <c r="AQ28" s="1">
        <v>387.61222972400407</v>
      </c>
      <c r="AR28" s="1"/>
      <c r="AS28" s="1"/>
      <c r="AT28" s="1"/>
      <c r="AU28" s="1"/>
      <c r="AV28" s="1"/>
      <c r="AW28" s="1"/>
      <c r="AX28" s="1"/>
      <c r="AY28" s="1">
        <v>6.6</v>
      </c>
      <c r="AZ28" s="1">
        <v>404.65663765530343</v>
      </c>
      <c r="BB28" s="1"/>
      <c r="BC28" s="1">
        <f>U28+AB28+AZ28</f>
        <v>681.91264321973745</v>
      </c>
      <c r="BD28" s="1"/>
      <c r="BE28" s="4">
        <f>AZ28/BC28</f>
        <v>0.59341418828175052</v>
      </c>
      <c r="BF28" s="4"/>
      <c r="BG28" s="3"/>
      <c r="BH28" s="1"/>
      <c r="BI28" s="1"/>
      <c r="BJ28" s="1"/>
      <c r="BK28" s="1"/>
      <c r="BL28" s="3"/>
      <c r="BM28" s="3"/>
      <c r="BN28" s="3"/>
      <c r="BO28" s="3"/>
      <c r="BP28" s="4">
        <f>U28/BC28</f>
        <v>0.20329558564258196</v>
      </c>
      <c r="BQ28" s="4">
        <f>AB28/BC28</f>
        <v>0.20329022607566744</v>
      </c>
      <c r="BR28" s="4">
        <f>AZ28/BC28</f>
        <v>0.59341418828175052</v>
      </c>
      <c r="BS28" s="1">
        <v>275.70000475305824</v>
      </c>
      <c r="BT28" s="1">
        <v>0.60838445807770958</v>
      </c>
      <c r="BU28" s="1">
        <v>100.68884713384796</v>
      </c>
      <c r="BV28" s="1">
        <v>3.2164430965584354</v>
      </c>
      <c r="BW28" s="1"/>
      <c r="BX28" s="1"/>
      <c r="BY28" s="1"/>
      <c r="BZ28" s="1"/>
      <c r="CA28" s="1"/>
      <c r="CB28" s="1"/>
      <c r="CD28" s="1"/>
      <c r="CE28" s="1"/>
      <c r="CG28" s="1"/>
      <c r="CH28" s="1"/>
      <c r="CI28" s="1"/>
      <c r="CK28" s="1"/>
      <c r="CL28">
        <v>10</v>
      </c>
      <c r="CM28" s="1"/>
      <c r="CN28">
        <v>10</v>
      </c>
      <c r="CO28" s="1"/>
      <c r="CQ28" s="1"/>
      <c r="CS28" s="1"/>
      <c r="CU28" s="1"/>
      <c r="CW28" s="1"/>
      <c r="CY28" s="1"/>
      <c r="DA28" s="1"/>
    </row>
    <row r="29" spans="1:105" x14ac:dyDescent="0.25">
      <c r="A29" t="s">
        <v>45</v>
      </c>
      <c r="B29" t="s">
        <v>91</v>
      </c>
      <c r="C29" s="2">
        <v>39129</v>
      </c>
      <c r="D29" s="1"/>
      <c r="F29">
        <v>129</v>
      </c>
      <c r="G29" t="s">
        <v>9</v>
      </c>
      <c r="H29" s="3">
        <v>11</v>
      </c>
      <c r="I29">
        <v>1000</v>
      </c>
      <c r="J29" s="1">
        <f t="shared" si="0"/>
        <v>90.909090909090907</v>
      </c>
      <c r="U29" s="1"/>
      <c r="W29" s="4"/>
      <c r="X29" s="4"/>
      <c r="Y29" s="4"/>
      <c r="Z29" s="4"/>
      <c r="AA29" s="4"/>
      <c r="AB29" s="1"/>
      <c r="AC29" s="4"/>
      <c r="AE29" s="4"/>
      <c r="AF29" s="4"/>
      <c r="AG29" s="4"/>
      <c r="AH29" s="4"/>
      <c r="AI29" s="5"/>
      <c r="AK29" s="4"/>
      <c r="AL29" s="4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B29" s="1"/>
      <c r="BC29" s="1"/>
      <c r="BD29" s="1"/>
      <c r="BG29" s="3"/>
      <c r="BH29" s="1"/>
      <c r="BI29" s="1"/>
      <c r="BJ29" s="1"/>
      <c r="BK29" s="1"/>
      <c r="BL29" s="3"/>
      <c r="BM29" s="3"/>
      <c r="BN29" s="3"/>
      <c r="BO29" s="3"/>
      <c r="BP29" s="3"/>
      <c r="BQ29" s="3"/>
      <c r="BR29" s="3"/>
      <c r="BS29" s="1"/>
      <c r="BT29" s="1"/>
      <c r="BU29" s="1"/>
      <c r="BV29" s="1"/>
      <c r="BW29" s="1"/>
      <c r="BX29" s="1"/>
      <c r="BY29" s="1"/>
      <c r="BZ29" s="1"/>
      <c r="CA29" s="1"/>
      <c r="CB29" s="1"/>
      <c r="CD29" s="1"/>
      <c r="CE29" s="1">
        <f>CJ29+CL29+CN29+CP29+CR29+CT29+CV29+CX29+CZ29</f>
        <v>1300</v>
      </c>
      <c r="CG29" s="1">
        <f>CK29+CM29+CO29+CQ29+CS29+CU29+CW29+CY29+DA29</f>
        <v>141.87806048801218</v>
      </c>
      <c r="CH29" s="1"/>
      <c r="CI29" s="1"/>
      <c r="CJ29">
        <v>150</v>
      </c>
      <c r="CK29" s="1">
        <v>22.236029091715562</v>
      </c>
      <c r="CL29">
        <v>100</v>
      </c>
      <c r="CM29" s="1">
        <v>16.202953016837121</v>
      </c>
      <c r="CN29">
        <v>100</v>
      </c>
      <c r="CO29" s="1">
        <v>14.017258273413418</v>
      </c>
      <c r="CP29">
        <v>100</v>
      </c>
      <c r="CQ29" s="1">
        <v>12.786338144199753</v>
      </c>
      <c r="CR29">
        <v>100</v>
      </c>
      <c r="CS29" s="1">
        <v>11.75773491075774</v>
      </c>
      <c r="CT29">
        <v>100</v>
      </c>
      <c r="CU29" s="1">
        <v>12.422088892268171</v>
      </c>
      <c r="CV29">
        <v>250</v>
      </c>
      <c r="CW29" s="1">
        <v>22.530364233325127</v>
      </c>
      <c r="CX29">
        <v>200</v>
      </c>
      <c r="CY29" s="1">
        <v>13.942061794599732</v>
      </c>
      <c r="CZ29">
        <v>200</v>
      </c>
      <c r="DA29" s="1">
        <v>15.983232130895567</v>
      </c>
    </row>
    <row r="30" spans="1:105" x14ac:dyDescent="0.25">
      <c r="A30" t="s">
        <v>45</v>
      </c>
      <c r="B30" t="s">
        <v>91</v>
      </c>
      <c r="C30" s="2">
        <v>39135</v>
      </c>
      <c r="D30" s="1"/>
      <c r="F30">
        <v>135</v>
      </c>
      <c r="G30" t="s">
        <v>9</v>
      </c>
      <c r="H30" s="3">
        <v>11</v>
      </c>
      <c r="I30">
        <v>1000</v>
      </c>
      <c r="J30" s="1">
        <f t="shared" si="0"/>
        <v>90.909090909090907</v>
      </c>
      <c r="U30" s="1"/>
      <c r="W30" s="4"/>
      <c r="X30" s="4"/>
      <c r="Y30" s="4"/>
      <c r="Z30" s="4"/>
      <c r="AA30" s="4"/>
      <c r="AB30" s="1"/>
      <c r="AC30" s="4"/>
      <c r="AD30" s="4"/>
      <c r="AE30" s="4"/>
      <c r="AF30" s="4"/>
      <c r="AG30" s="4"/>
      <c r="AH30" s="4"/>
      <c r="AI30" s="5"/>
      <c r="AK30" s="4"/>
      <c r="AL30" s="4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B30" s="1"/>
      <c r="BC30" s="1"/>
      <c r="BD30" s="1"/>
      <c r="BG30" s="3"/>
      <c r="BH30" s="1"/>
      <c r="BI30" s="1"/>
      <c r="BJ30" s="1"/>
      <c r="BK30" s="1"/>
      <c r="BL30" s="3"/>
      <c r="BM30" s="3"/>
      <c r="BN30" s="3"/>
      <c r="BO30" s="3"/>
      <c r="BP30" s="3"/>
      <c r="BQ30" s="3"/>
      <c r="BR30" s="3"/>
      <c r="BS30" s="1"/>
      <c r="BT30" s="1"/>
      <c r="BU30" s="1"/>
      <c r="BV30" s="1"/>
      <c r="BW30" s="1"/>
      <c r="BX30" s="1"/>
      <c r="BY30" s="1"/>
      <c r="BZ30" s="1"/>
      <c r="CA30" s="1"/>
      <c r="CB30" s="1"/>
      <c r="CD30" s="1"/>
      <c r="CE30" s="1">
        <f>CJ30+CL30+CN30+CP30+CR30+CT30+CV30+CX30+CZ30</f>
        <v>1300</v>
      </c>
      <c r="CG30" s="1">
        <f>CK30+CM30+CO30+CQ30+CS30+CU30+CW30+CY30+DA30</f>
        <v>113.76179748504924</v>
      </c>
      <c r="CH30" s="1"/>
      <c r="CI30" s="1"/>
      <c r="CJ30">
        <v>150</v>
      </c>
      <c r="CK30" s="1">
        <v>14.997025819470574</v>
      </c>
      <c r="CL30">
        <v>100</v>
      </c>
      <c r="CM30" s="1">
        <v>13.863018830038817</v>
      </c>
      <c r="CN30">
        <v>100</v>
      </c>
      <c r="CO30" s="1">
        <v>8.3173759537727072</v>
      </c>
      <c r="CP30">
        <v>100</v>
      </c>
      <c r="CQ30" s="1">
        <v>8.1671145109052006</v>
      </c>
      <c r="CR30">
        <v>100</v>
      </c>
      <c r="CS30" s="1">
        <v>9.8951822008788852</v>
      </c>
      <c r="CT30">
        <v>100</v>
      </c>
      <c r="CU30" s="1">
        <v>10.154964562219298</v>
      </c>
      <c r="CV30">
        <v>250</v>
      </c>
      <c r="CW30" s="1">
        <v>19.612362207435858</v>
      </c>
      <c r="CX30">
        <v>200</v>
      </c>
      <c r="CY30" s="1">
        <v>13.153996328917691</v>
      </c>
      <c r="CZ30">
        <v>200</v>
      </c>
      <c r="DA30" s="1">
        <v>15.60075707141022</v>
      </c>
    </row>
    <row r="31" spans="1:105" x14ac:dyDescent="0.25">
      <c r="A31" t="s">
        <v>45</v>
      </c>
      <c r="B31" t="s">
        <v>91</v>
      </c>
      <c r="C31" s="2">
        <v>39146</v>
      </c>
      <c r="D31" s="1"/>
      <c r="F31">
        <v>146</v>
      </c>
      <c r="G31" t="s">
        <v>9</v>
      </c>
      <c r="H31" s="3">
        <v>11</v>
      </c>
      <c r="I31">
        <v>1000</v>
      </c>
      <c r="J31" s="1">
        <f t="shared" si="0"/>
        <v>90.909090909090907</v>
      </c>
      <c r="U31" s="1"/>
      <c r="W31" s="4"/>
      <c r="X31" s="4"/>
      <c r="Y31" s="4"/>
      <c r="Z31" s="4"/>
      <c r="AA31" s="4"/>
      <c r="AB31" s="1"/>
      <c r="AC31" s="4"/>
      <c r="AD31" s="4"/>
      <c r="AE31" s="4"/>
      <c r="AF31" s="4"/>
      <c r="AG31" s="4"/>
      <c r="AH31" s="4"/>
      <c r="AI31" s="5"/>
      <c r="AK31" s="4"/>
      <c r="AL31" s="4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B31" s="1"/>
      <c r="BC31" s="1"/>
      <c r="BD31" s="1"/>
      <c r="BG31" s="3"/>
      <c r="BH31" s="1"/>
      <c r="BI31" s="1"/>
      <c r="BJ31" s="1"/>
      <c r="BK31" s="1"/>
      <c r="BL31" s="3"/>
      <c r="BM31" s="3"/>
      <c r="BN31" s="3"/>
      <c r="BO31" s="3"/>
      <c r="BP31" s="3"/>
      <c r="BQ31" s="3"/>
      <c r="BR31" s="3"/>
      <c r="BS31" s="1"/>
      <c r="BT31" s="1"/>
      <c r="BU31" s="1"/>
      <c r="BV31" s="1"/>
      <c r="BW31" s="1"/>
      <c r="BX31" s="1"/>
      <c r="BY31" s="1"/>
      <c r="BZ31" s="1"/>
      <c r="CA31" s="1"/>
      <c r="CB31" s="1"/>
      <c r="CD31" s="1"/>
      <c r="CE31" s="1">
        <f>CJ31+CL31+CN31+CP31+CR31+CT31+CV31+CX31+CZ31</f>
        <v>1300</v>
      </c>
      <c r="CG31" s="1">
        <f>CK31+CM31+CO31+CQ31+CS31+CU31+CW31+CY31+DA31</f>
        <v>107.65899671030292</v>
      </c>
      <c r="CH31" s="1"/>
      <c r="CI31" s="1"/>
      <c r="CJ31">
        <v>150</v>
      </c>
      <c r="CK31" s="1">
        <v>34.153665330744516</v>
      </c>
      <c r="CL31">
        <v>100</v>
      </c>
      <c r="CM31" s="1">
        <v>12.987071415822589</v>
      </c>
      <c r="CN31">
        <v>100</v>
      </c>
      <c r="CO31" s="1">
        <v>3.8381329481058408</v>
      </c>
      <c r="CP31">
        <v>100</v>
      </c>
      <c r="CQ31" s="1">
        <v>4.1387712865957127</v>
      </c>
      <c r="CR31">
        <v>100</v>
      </c>
      <c r="CS31" s="1">
        <v>6.7938156844360575</v>
      </c>
      <c r="CT31">
        <v>100</v>
      </c>
      <c r="CU31" s="1">
        <v>7.8215009729104708</v>
      </c>
      <c r="CV31">
        <v>250</v>
      </c>
      <c r="CW31" s="1">
        <v>15.50677092413749</v>
      </c>
      <c r="CX31">
        <v>200</v>
      </c>
      <c r="CY31" s="1">
        <v>9.1599855752699355</v>
      </c>
      <c r="CZ31">
        <v>200</v>
      </c>
      <c r="DA31" s="1">
        <v>13.259282572280318</v>
      </c>
    </row>
    <row r="32" spans="1:105" x14ac:dyDescent="0.25">
      <c r="A32" t="s">
        <v>45</v>
      </c>
      <c r="B32" t="s">
        <v>91</v>
      </c>
      <c r="C32" s="2">
        <v>39150</v>
      </c>
      <c r="D32" s="1"/>
      <c r="F32">
        <v>150</v>
      </c>
      <c r="G32" t="s">
        <v>9</v>
      </c>
      <c r="H32" s="3">
        <v>11</v>
      </c>
      <c r="I32">
        <v>1000</v>
      </c>
      <c r="J32" s="1">
        <f t="shared" si="0"/>
        <v>90.909090909090907</v>
      </c>
      <c r="U32" s="1"/>
      <c r="W32" s="4"/>
      <c r="X32" s="4"/>
      <c r="Y32" s="4"/>
      <c r="Z32" s="4"/>
      <c r="AA32" s="4"/>
      <c r="AB32" s="1"/>
      <c r="AC32" s="4"/>
      <c r="AD32" s="4"/>
      <c r="AE32" s="4"/>
      <c r="AF32" s="4"/>
      <c r="AG32" s="4"/>
      <c r="AH32" s="4"/>
      <c r="AI32" s="5"/>
      <c r="AK32" s="4"/>
      <c r="AL32" s="4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B32" s="1"/>
      <c r="BC32" s="1"/>
      <c r="BD32" s="1"/>
      <c r="BG32" s="3"/>
      <c r="BH32" s="1"/>
      <c r="BI32" s="1"/>
      <c r="BJ32" s="1"/>
      <c r="BK32" s="1"/>
      <c r="BL32" s="3"/>
      <c r="BM32" s="3"/>
      <c r="BN32" s="3"/>
      <c r="BO32" s="3"/>
      <c r="BP32" s="3"/>
      <c r="BQ32" s="3"/>
      <c r="BR32" s="3"/>
      <c r="BS32" s="1"/>
      <c r="BT32" s="1"/>
      <c r="BU32" s="1"/>
      <c r="BV32" s="1"/>
      <c r="BW32" s="1"/>
      <c r="BX32" s="1"/>
      <c r="BY32" s="1"/>
      <c r="BZ32" s="1"/>
      <c r="CA32" s="1"/>
      <c r="CB32" s="1"/>
      <c r="CD32" s="1"/>
      <c r="CE32" s="1">
        <f>CJ32+CL32+CN32+CP32+CR32+CT32+CV32+CX32+CZ32</f>
        <v>1300</v>
      </c>
      <c r="CG32" s="1">
        <f>CK32+CM32+CO32+CQ32+CS32+CU32+CW32+CY32+DA32</f>
        <v>99.687736128628046</v>
      </c>
      <c r="CH32" s="1"/>
      <c r="CI32" s="1"/>
      <c r="CJ32">
        <v>150</v>
      </c>
      <c r="CK32" s="1">
        <v>32.968684496511372</v>
      </c>
      <c r="CL32">
        <v>100</v>
      </c>
      <c r="CM32" s="1">
        <v>12.978687693563359</v>
      </c>
      <c r="CN32">
        <v>100</v>
      </c>
      <c r="CO32" s="1">
        <v>2.8822756901197479</v>
      </c>
      <c r="CP32">
        <v>100</v>
      </c>
      <c r="CQ32" s="1">
        <v>3.7327614380632745</v>
      </c>
      <c r="CR32">
        <v>100</v>
      </c>
      <c r="CS32" s="1">
        <v>6.2688074348656357</v>
      </c>
      <c r="CT32">
        <v>100</v>
      </c>
      <c r="CU32" s="1">
        <v>6.9650443955436216</v>
      </c>
      <c r="CV32">
        <v>250</v>
      </c>
      <c r="CW32" s="1">
        <v>13.784959480315342</v>
      </c>
      <c r="CX32">
        <v>200</v>
      </c>
      <c r="CY32" s="1">
        <v>7.2889561431771241</v>
      </c>
      <c r="CZ32">
        <v>200</v>
      </c>
      <c r="DA32" s="1">
        <v>12.817559356468569</v>
      </c>
    </row>
    <row r="33" spans="1:146" x14ac:dyDescent="0.25">
      <c r="A33" t="s">
        <v>45</v>
      </c>
      <c r="B33" t="s">
        <v>91</v>
      </c>
      <c r="C33" s="2">
        <v>39151</v>
      </c>
      <c r="D33" s="1">
        <v>8</v>
      </c>
      <c r="E33" s="2" t="s">
        <v>66</v>
      </c>
      <c r="F33">
        <v>151</v>
      </c>
      <c r="G33" t="s">
        <v>9</v>
      </c>
      <c r="H33" s="3">
        <v>11</v>
      </c>
      <c r="I33">
        <v>1000</v>
      </c>
      <c r="J33" s="1">
        <f t="shared" si="0"/>
        <v>90.909090909090907</v>
      </c>
      <c r="K33" s="1"/>
      <c r="L33" s="4"/>
      <c r="M33" s="4"/>
      <c r="N33" s="4"/>
      <c r="O33" s="4"/>
      <c r="P33" s="4"/>
      <c r="Q33" s="4"/>
      <c r="R33" s="4"/>
      <c r="S33" s="4"/>
      <c r="T33" s="4"/>
      <c r="U33" s="1"/>
      <c r="V33" s="4"/>
      <c r="W33" s="4"/>
      <c r="X33" s="4"/>
      <c r="Y33" s="4"/>
      <c r="Z33" s="4"/>
      <c r="AA33" s="4"/>
      <c r="AB33" s="1"/>
      <c r="AC33" s="4"/>
      <c r="AD33" s="4"/>
      <c r="AE33" s="4"/>
      <c r="AF33" s="4"/>
      <c r="AG33" s="4"/>
      <c r="AH33" s="4"/>
      <c r="AI33" s="5"/>
      <c r="AJ33" s="4"/>
      <c r="AK33" s="4"/>
      <c r="AL33" s="4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4"/>
      <c r="BB33" s="1"/>
      <c r="BC33" s="1"/>
      <c r="BD33" s="1"/>
      <c r="BE33" s="4"/>
      <c r="BF33" s="4"/>
      <c r="BG33" s="3"/>
      <c r="BH33" s="1"/>
      <c r="BI33" s="1"/>
      <c r="BJ33" s="1"/>
      <c r="BK33" s="1"/>
      <c r="BL33" s="3"/>
      <c r="BM33" s="3"/>
      <c r="BN33" s="3"/>
      <c r="BO33" s="3"/>
      <c r="BP33" s="3"/>
      <c r="BQ33" s="3"/>
      <c r="BR33" s="3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4"/>
      <c r="CD33" s="1"/>
      <c r="CE33" s="1"/>
      <c r="CF33" s="4"/>
      <c r="CG33" s="1"/>
      <c r="CH33" s="1"/>
      <c r="CI33" s="1"/>
      <c r="CJ33" s="4"/>
      <c r="CK33" s="1"/>
      <c r="CL33">
        <v>10</v>
      </c>
      <c r="CM33" s="1"/>
      <c r="CN33">
        <v>10</v>
      </c>
      <c r="CO33" s="1"/>
      <c r="CQ33" s="1"/>
      <c r="CS33" s="1"/>
      <c r="CU33" s="1"/>
      <c r="CW33" s="1"/>
      <c r="CY33" s="1"/>
      <c r="CZ33" s="4"/>
      <c r="DA33" s="1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</row>
    <row r="34" spans="1:146" x14ac:dyDescent="0.25">
      <c r="A34" t="s">
        <v>45</v>
      </c>
      <c r="B34" t="s">
        <v>91</v>
      </c>
      <c r="C34" s="2">
        <v>39157</v>
      </c>
      <c r="D34" s="1"/>
      <c r="F34">
        <v>157</v>
      </c>
      <c r="G34" t="s">
        <v>9</v>
      </c>
      <c r="H34" s="3">
        <v>11</v>
      </c>
      <c r="I34">
        <v>1000</v>
      </c>
      <c r="J34" s="1">
        <f t="shared" si="0"/>
        <v>90.909090909090907</v>
      </c>
      <c r="U34" s="1"/>
      <c r="W34" s="4"/>
      <c r="X34" s="4"/>
      <c r="Y34" s="4"/>
      <c r="Z34" s="4"/>
      <c r="AA34" s="4"/>
      <c r="AB34" s="1"/>
      <c r="AC34" s="4"/>
      <c r="AD34" s="4"/>
      <c r="AE34" s="4"/>
      <c r="AF34" s="4"/>
      <c r="AG34" s="4"/>
      <c r="AH34" s="4"/>
      <c r="AI34" s="5"/>
      <c r="AK34" s="4"/>
      <c r="AL34" s="4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B34" s="1"/>
      <c r="BC34" s="1"/>
      <c r="BD34" s="1"/>
      <c r="BG34" s="3"/>
      <c r="BH34" s="1"/>
      <c r="BI34" s="1"/>
      <c r="BJ34" s="1"/>
      <c r="BK34" s="1"/>
      <c r="BL34" s="3"/>
      <c r="BM34" s="3"/>
      <c r="BN34" s="3"/>
      <c r="BO34" s="3"/>
      <c r="BP34" s="3"/>
      <c r="BQ34" s="3"/>
      <c r="BR34" s="3"/>
      <c r="BS34" s="1"/>
      <c r="BT34" s="1"/>
      <c r="BU34" s="1"/>
      <c r="BV34" s="1"/>
      <c r="BW34" s="1"/>
      <c r="BX34" s="1"/>
      <c r="BY34" s="1"/>
      <c r="BZ34" s="1"/>
      <c r="CA34" s="1"/>
      <c r="CB34" s="1"/>
      <c r="CD34" s="1"/>
      <c r="CE34" s="1">
        <f>CJ34+CL34+CN34+CP34+CR34+CT34+CV34+CX34+CZ34</f>
        <v>1300</v>
      </c>
      <c r="CG34" s="1">
        <f>CK34+CM34+CO34+CQ34+CS34+CU34+CW34+CY34+DA34</f>
        <v>75.714898068921769</v>
      </c>
      <c r="CH34" s="1"/>
      <c r="CI34" s="1"/>
      <c r="CJ34">
        <v>150</v>
      </c>
      <c r="CK34" s="1">
        <v>20.471183830660404</v>
      </c>
      <c r="CL34">
        <v>100</v>
      </c>
      <c r="CM34" s="1">
        <v>12.200349596593462</v>
      </c>
      <c r="CN34">
        <v>100</v>
      </c>
      <c r="CO34" s="1">
        <v>2.1623878305692514</v>
      </c>
      <c r="CP34">
        <v>100</v>
      </c>
      <c r="CQ34" s="1">
        <v>2.9569777811492663</v>
      </c>
      <c r="CR34">
        <v>100</v>
      </c>
      <c r="CS34" s="1">
        <v>4.9227879559587677</v>
      </c>
      <c r="CT34">
        <v>100</v>
      </c>
      <c r="CU34" s="1">
        <v>6.5046328685540331</v>
      </c>
      <c r="CV34">
        <v>250</v>
      </c>
      <c r="CW34" s="1">
        <v>11.733021974984732</v>
      </c>
      <c r="CX34">
        <v>200</v>
      </c>
      <c r="CY34" s="1">
        <v>6.0413484872564069</v>
      </c>
      <c r="CZ34">
        <v>200</v>
      </c>
      <c r="DA34" s="1">
        <v>8.7222077431954474</v>
      </c>
    </row>
    <row r="35" spans="1:146" x14ac:dyDescent="0.25">
      <c r="A35" t="s">
        <v>45</v>
      </c>
      <c r="B35" t="s">
        <v>91</v>
      </c>
      <c r="C35" s="2">
        <v>39161</v>
      </c>
      <c r="D35" s="1"/>
      <c r="E35" s="2"/>
      <c r="F35">
        <v>161</v>
      </c>
      <c r="G35" t="s">
        <v>9</v>
      </c>
      <c r="H35" s="3">
        <v>11</v>
      </c>
      <c r="I35">
        <v>1000</v>
      </c>
      <c r="J35" s="1">
        <f t="shared" si="0"/>
        <v>90.909090909090907</v>
      </c>
      <c r="K35" s="1"/>
      <c r="L35" s="4"/>
      <c r="M35" s="4"/>
      <c r="N35" s="4"/>
      <c r="O35" s="4"/>
      <c r="P35" s="4"/>
      <c r="Q35" s="4"/>
      <c r="R35" s="4"/>
      <c r="S35" s="4"/>
      <c r="T35" s="4"/>
      <c r="U35" s="1"/>
      <c r="V35" s="4"/>
      <c r="W35" s="4"/>
      <c r="X35" s="4"/>
      <c r="Y35" s="4"/>
      <c r="Z35" s="4"/>
      <c r="AA35" s="4"/>
      <c r="AB35" s="1"/>
      <c r="AC35" s="4"/>
      <c r="AD35" s="4"/>
      <c r="AE35" s="4"/>
      <c r="AF35" s="4"/>
      <c r="AG35" s="4"/>
      <c r="AH35" s="4"/>
      <c r="AI35" s="5"/>
      <c r="AJ35" s="4"/>
      <c r="AK35" s="4"/>
      <c r="AL35" s="4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4"/>
      <c r="BB35" s="1"/>
      <c r="BC35" s="1"/>
      <c r="BD35" s="1"/>
      <c r="BE35" s="4"/>
      <c r="BF35" s="4"/>
      <c r="BG35" s="3"/>
      <c r="BH35" s="1"/>
      <c r="BI35" s="1"/>
      <c r="BJ35" s="1"/>
      <c r="BK35" s="1"/>
      <c r="BL35" s="3"/>
      <c r="BM35" s="3"/>
      <c r="BN35" s="3"/>
      <c r="BO35" s="3"/>
      <c r="BP35" s="3"/>
      <c r="BQ35" s="3"/>
      <c r="BR35" s="3"/>
      <c r="BS35" s="1"/>
      <c r="BT35" s="1">
        <v>0</v>
      </c>
      <c r="BU35" s="1">
        <v>116.6</v>
      </c>
      <c r="BV35" s="1">
        <v>71.571462782674601</v>
      </c>
      <c r="BW35" s="1"/>
      <c r="BX35" s="1"/>
      <c r="BY35" s="1"/>
      <c r="BZ35" s="1"/>
      <c r="CA35" s="1"/>
      <c r="CB35" s="1"/>
      <c r="CC35" s="4"/>
      <c r="CD35" s="1"/>
      <c r="CE35" s="1"/>
      <c r="CF35" s="4"/>
      <c r="CG35" s="1"/>
      <c r="CH35" s="1"/>
      <c r="CI35" s="1"/>
      <c r="CJ35" s="4"/>
      <c r="CK35" s="1"/>
      <c r="CL35">
        <v>10</v>
      </c>
      <c r="CM35" s="1"/>
      <c r="CN35">
        <v>10</v>
      </c>
      <c r="CO35" s="1"/>
      <c r="CQ35" s="1"/>
      <c r="CS35" s="1"/>
      <c r="CU35" s="1"/>
      <c r="CW35" s="1"/>
      <c r="CY35" s="1"/>
      <c r="CZ35" s="4"/>
      <c r="DA35" s="1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</row>
    <row r="36" spans="1:146" x14ac:dyDescent="0.25">
      <c r="A36" t="s">
        <v>45</v>
      </c>
      <c r="B36" t="s">
        <v>91</v>
      </c>
      <c r="C36" s="2">
        <v>39162</v>
      </c>
      <c r="D36" s="1">
        <v>9</v>
      </c>
      <c r="E36" t="s">
        <v>58</v>
      </c>
      <c r="F36">
        <v>162</v>
      </c>
      <c r="G36" t="s">
        <v>9</v>
      </c>
      <c r="H36" s="3">
        <v>11</v>
      </c>
      <c r="I36">
        <v>1000</v>
      </c>
      <c r="J36" s="1">
        <f t="shared" si="0"/>
        <v>90.909090909090907</v>
      </c>
      <c r="U36" s="1"/>
      <c r="W36" s="4"/>
      <c r="X36" s="4"/>
      <c r="Y36" s="4"/>
      <c r="Z36" s="4"/>
      <c r="AA36" s="4"/>
      <c r="AB36" s="1"/>
      <c r="AC36" s="4"/>
      <c r="AD36" s="4"/>
      <c r="AE36" s="4"/>
      <c r="AF36" s="4"/>
      <c r="AG36" s="4"/>
      <c r="AH36" s="4"/>
      <c r="AI36" s="5"/>
      <c r="AK36" s="4"/>
      <c r="AL36" s="4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B36" s="1"/>
      <c r="BC36" s="1"/>
      <c r="BD36" s="1"/>
      <c r="BF36" s="1">
        <f>BH36*(1/(BG36/100))</f>
        <v>332.34233127576829</v>
      </c>
      <c r="BG36" s="3">
        <v>41.664869915443141</v>
      </c>
      <c r="BH36" s="1">
        <v>138.46999999999997</v>
      </c>
      <c r="BI36" s="1">
        <f>BF36-BH36</f>
        <v>193.87233127576832</v>
      </c>
      <c r="BJ36" s="1"/>
      <c r="BK36" s="1"/>
      <c r="BL36" s="3">
        <v>6.0999999999999988</v>
      </c>
      <c r="BM36" s="3"/>
      <c r="BN36" s="3"/>
      <c r="BO36" s="3"/>
      <c r="BP36" s="3"/>
      <c r="BQ36" s="3"/>
      <c r="BR36" s="3"/>
      <c r="BS36" s="1"/>
      <c r="BT36" s="1"/>
      <c r="BU36" s="1"/>
      <c r="BV36" s="1"/>
      <c r="BW36" s="1"/>
      <c r="BX36" s="1"/>
      <c r="BY36" s="1"/>
      <c r="BZ36" s="1"/>
      <c r="CA36" s="1"/>
      <c r="CB36" s="1"/>
      <c r="CD36" s="1"/>
      <c r="CE36" s="1">
        <f>CJ36+CL36+CN36+CP36+CR36+CT36+CV36+CX36+CZ36</f>
        <v>1300</v>
      </c>
      <c r="CG36" s="1">
        <f>CK36+CM36+CO36+CQ36+CS36+CU36+CW36+CY36+DA36</f>
        <v>68.065106647333238</v>
      </c>
      <c r="CH36" s="1"/>
      <c r="CI36" s="1"/>
      <c r="CJ36">
        <v>150</v>
      </c>
      <c r="CK36" s="1">
        <v>15.038709643061917</v>
      </c>
      <c r="CL36">
        <v>100</v>
      </c>
      <c r="CM36" s="1">
        <v>12.390098052399203</v>
      </c>
      <c r="CN36">
        <v>100</v>
      </c>
      <c r="CO36" s="1">
        <v>2.3106419910800398</v>
      </c>
      <c r="CP36">
        <v>100</v>
      </c>
      <c r="CQ36" s="1">
        <v>2.5431611908385321</v>
      </c>
      <c r="CR36">
        <v>100</v>
      </c>
      <c r="CS36" s="1">
        <v>5.0033530373613182</v>
      </c>
      <c r="CT36">
        <v>100</v>
      </c>
      <c r="CU36" s="1">
        <v>6.3633562870979681</v>
      </c>
      <c r="CV36">
        <v>250</v>
      </c>
      <c r="CW36" s="1">
        <v>10.68151571118122</v>
      </c>
      <c r="CX36">
        <v>200</v>
      </c>
      <c r="CY36" s="1">
        <v>5.0737244883829007</v>
      </c>
      <c r="CZ36">
        <v>200</v>
      </c>
      <c r="DA36" s="1">
        <v>8.6605462459301279</v>
      </c>
    </row>
    <row r="37" spans="1:146" x14ac:dyDescent="0.25">
      <c r="A37" t="s">
        <v>45</v>
      </c>
      <c r="B37" t="s">
        <v>91</v>
      </c>
      <c r="C37" s="2">
        <v>39167</v>
      </c>
      <c r="F37">
        <v>167</v>
      </c>
      <c r="G37" t="s">
        <v>9</v>
      </c>
      <c r="H37" s="3">
        <v>11</v>
      </c>
      <c r="I37">
        <v>1000</v>
      </c>
      <c r="J37" s="1">
        <f t="shared" si="0"/>
        <v>90.909090909090907</v>
      </c>
      <c r="U37" s="1">
        <v>191.45892882311543</v>
      </c>
      <c r="W37" s="4"/>
      <c r="X37" s="4"/>
      <c r="Y37" s="4"/>
      <c r="Z37" s="4"/>
      <c r="AA37" s="4"/>
      <c r="AB37" s="1">
        <v>145.12635539984734</v>
      </c>
      <c r="AC37" s="4">
        <v>1.3017510306359001</v>
      </c>
      <c r="AD37" s="4">
        <v>0.11594896414281715</v>
      </c>
      <c r="AE37" s="4"/>
      <c r="AF37" s="4"/>
      <c r="AG37" s="4"/>
      <c r="AH37" s="4"/>
      <c r="AI37" s="5">
        <f>AC37/AB37</f>
        <v>8.9697769026815203E-3</v>
      </c>
      <c r="AJ37" s="5">
        <v>2.6322372663619559E-2</v>
      </c>
      <c r="AK37" s="3">
        <f>AB37*AJ37</f>
        <v>3.8200700101476786</v>
      </c>
      <c r="AL37" s="4"/>
      <c r="AM37" s="1">
        <v>0</v>
      </c>
      <c r="AN37" s="1"/>
      <c r="AO37" s="1"/>
      <c r="AP37" s="1"/>
      <c r="AQ37" s="1">
        <v>47.402333363927603</v>
      </c>
      <c r="AR37" s="1"/>
      <c r="AS37" s="1"/>
      <c r="AT37" s="1"/>
      <c r="AU37" s="1"/>
      <c r="AV37" s="1"/>
      <c r="AW37" s="1"/>
      <c r="AX37" s="1"/>
      <c r="AY37" s="1">
        <v>443.09488148036604</v>
      </c>
      <c r="AZ37" s="1">
        <v>506.95030729696504</v>
      </c>
      <c r="BB37" s="1"/>
      <c r="BC37" s="1">
        <f>U37+AB37+AZ37</f>
        <v>843.53559151992772</v>
      </c>
      <c r="BD37" s="1"/>
      <c r="BE37" s="4">
        <f>AZ37/BC37</f>
        <v>0.6009827118065223</v>
      </c>
      <c r="BF37" s="4"/>
      <c r="BG37" s="3"/>
      <c r="BH37" s="1"/>
      <c r="BI37" s="1"/>
      <c r="BJ37" s="1"/>
      <c r="BK37" s="1"/>
      <c r="BL37" s="3"/>
      <c r="BM37" s="3"/>
      <c r="BN37" s="3"/>
      <c r="BO37" s="3"/>
      <c r="BP37" s="4">
        <f>U37/BC37</f>
        <v>0.22697196271011452</v>
      </c>
      <c r="BQ37" s="4">
        <f>AB37/BC37</f>
        <v>0.17204532548336329</v>
      </c>
      <c r="BR37" s="4">
        <f>AZ37/BC37</f>
        <v>0.6009827118065223</v>
      </c>
      <c r="BS37" s="1"/>
      <c r="BT37" s="1">
        <v>0</v>
      </c>
      <c r="BU37" s="1">
        <v>42.333559911659805</v>
      </c>
      <c r="BV37" s="1">
        <v>85.635891945247309</v>
      </c>
      <c r="BW37" s="1"/>
      <c r="BX37" s="1"/>
      <c r="BY37" s="1"/>
      <c r="BZ37" s="1"/>
      <c r="CA37" s="1"/>
      <c r="CB37" s="1"/>
      <c r="CD37" s="1"/>
      <c r="CE37" s="1"/>
      <c r="CG37" s="1"/>
      <c r="CH37" s="1"/>
      <c r="CI37" s="1"/>
      <c r="CK37" s="1"/>
      <c r="CL37">
        <v>10</v>
      </c>
      <c r="CM37" s="1"/>
      <c r="CN37">
        <v>10</v>
      </c>
      <c r="CO37" s="1"/>
      <c r="CQ37" s="1"/>
      <c r="CS37" s="1"/>
      <c r="CU37" s="1"/>
      <c r="CW37" s="1"/>
      <c r="CY37" s="1"/>
      <c r="DA37" s="1"/>
    </row>
    <row r="38" spans="1:146" x14ac:dyDescent="0.25">
      <c r="A38" t="s">
        <v>45</v>
      </c>
      <c r="B38" t="s">
        <v>91</v>
      </c>
      <c r="C38" s="2">
        <v>39168</v>
      </c>
      <c r="D38" s="1"/>
      <c r="F38">
        <v>168</v>
      </c>
      <c r="G38" t="s">
        <v>9</v>
      </c>
      <c r="H38" s="3">
        <v>11</v>
      </c>
      <c r="I38">
        <v>1000</v>
      </c>
      <c r="J38" s="1">
        <f t="shared" si="0"/>
        <v>90.909090909090907</v>
      </c>
      <c r="U38" s="1"/>
      <c r="W38" s="4"/>
      <c r="X38" s="4"/>
      <c r="Y38" s="4"/>
      <c r="Z38" s="4"/>
      <c r="AA38" s="4"/>
      <c r="AB38" s="1"/>
      <c r="AC38" s="4"/>
      <c r="AD38" s="4"/>
      <c r="AE38" s="4"/>
      <c r="AF38" s="4"/>
      <c r="AG38" s="4"/>
      <c r="AH38" s="4"/>
      <c r="AI38" s="5"/>
      <c r="AK38" s="4"/>
      <c r="AL38" s="4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B38" s="1"/>
      <c r="BC38" s="1"/>
      <c r="BD38" s="1"/>
      <c r="BG38" s="3"/>
      <c r="BH38" s="1"/>
      <c r="BI38" s="1"/>
      <c r="BJ38" s="1"/>
      <c r="BK38" s="1"/>
      <c r="BL38" s="3"/>
      <c r="BM38" s="3"/>
      <c r="BN38" s="3"/>
      <c r="BO38" s="3"/>
      <c r="BP38" s="3"/>
      <c r="BQ38" s="3"/>
      <c r="BR38" s="3"/>
      <c r="BS38" s="1"/>
      <c r="BT38" s="1"/>
      <c r="BU38" s="1"/>
      <c r="BV38" s="1"/>
      <c r="BW38" s="1"/>
      <c r="BX38" s="1"/>
      <c r="BY38" s="1"/>
      <c r="BZ38" s="1"/>
      <c r="CA38" s="1"/>
      <c r="CB38" s="1"/>
      <c r="CD38" s="1"/>
      <c r="CE38" s="1">
        <f>CJ38+CL38+CN38+CP38+CR38+CT38+CV38+CX38+CZ38</f>
        <v>1300</v>
      </c>
      <c r="CG38" s="1">
        <f>CK38+CM38+CO38+CQ38+CS38+CU38+CW38+CY38+DA38</f>
        <v>51.358577490243768</v>
      </c>
      <c r="CH38" s="1"/>
      <c r="CI38" s="1"/>
      <c r="CJ38">
        <v>150</v>
      </c>
      <c r="CK38" s="1">
        <v>4.7923445961998441</v>
      </c>
      <c r="CL38">
        <v>100</v>
      </c>
      <c r="CM38" s="1">
        <v>12.099803232024385</v>
      </c>
      <c r="CN38">
        <v>100</v>
      </c>
      <c r="CO38" s="1">
        <v>2.6462228796844194</v>
      </c>
      <c r="CP38">
        <v>100</v>
      </c>
      <c r="CQ38" s="1">
        <v>2.4145093892651985</v>
      </c>
      <c r="CR38">
        <v>100</v>
      </c>
      <c r="CS38" s="1">
        <v>4.0654781000416129</v>
      </c>
      <c r="CT38">
        <v>100</v>
      </c>
      <c r="CU38" s="1">
        <v>5.5681355547663784</v>
      </c>
      <c r="CV38">
        <v>250</v>
      </c>
      <c r="CW38" s="1">
        <v>9.0040781669653747</v>
      </c>
      <c r="CX38">
        <v>200</v>
      </c>
      <c r="CY38" s="1">
        <v>4.1388780546100818</v>
      </c>
      <c r="CZ38">
        <v>200</v>
      </c>
      <c r="DA38" s="1">
        <v>6.6291275166864736</v>
      </c>
    </row>
    <row r="39" spans="1:146" x14ac:dyDescent="0.25">
      <c r="A39" t="s">
        <v>45</v>
      </c>
      <c r="B39" t="s">
        <v>91</v>
      </c>
      <c r="C39" s="2">
        <v>39176</v>
      </c>
      <c r="D39" s="1"/>
      <c r="F39">
        <v>176</v>
      </c>
      <c r="G39" t="s">
        <v>9</v>
      </c>
      <c r="H39" s="3">
        <v>11</v>
      </c>
      <c r="I39">
        <v>1000</v>
      </c>
      <c r="J39" s="1">
        <f t="shared" si="0"/>
        <v>90.909090909090907</v>
      </c>
      <c r="U39" s="1"/>
      <c r="W39" s="4"/>
      <c r="X39" s="4"/>
      <c r="Y39" s="4"/>
      <c r="Z39" s="4"/>
      <c r="AA39" s="4"/>
      <c r="AB39" s="1"/>
      <c r="AC39" s="4"/>
      <c r="AD39" s="4"/>
      <c r="AE39" s="4"/>
      <c r="AF39" s="4"/>
      <c r="AG39" s="4"/>
      <c r="AH39" s="4"/>
      <c r="AI39" s="5"/>
      <c r="AK39" s="4"/>
      <c r="AL39" s="4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B39" s="1"/>
      <c r="BC39" s="1"/>
      <c r="BD39" s="1"/>
      <c r="BG39" s="3"/>
      <c r="BH39" s="1"/>
      <c r="BI39" s="1"/>
      <c r="BJ39" s="1"/>
      <c r="BK39" s="1"/>
      <c r="BL39" s="3"/>
      <c r="BM39" s="3"/>
      <c r="BN39" s="3"/>
      <c r="BO39" s="3"/>
      <c r="BP39" s="3"/>
      <c r="BQ39" s="3"/>
      <c r="BR39" s="3"/>
      <c r="BS39" s="1"/>
      <c r="BT39" s="1"/>
      <c r="BU39" s="1"/>
      <c r="BV39" s="1"/>
      <c r="BW39" s="1"/>
      <c r="BX39" s="1"/>
      <c r="BY39" s="1"/>
      <c r="BZ39" s="1"/>
      <c r="CA39" s="1"/>
      <c r="CB39" s="1"/>
      <c r="CD39" s="1"/>
      <c r="CE39" s="1">
        <f>CJ39+CL39+CN39+CP39+CR39+CT39+CV39+CX39+CZ39</f>
        <v>1300</v>
      </c>
      <c r="CG39" s="1">
        <f>CK39+CM39+CO39+CQ39+CS39+CU39+CW39+CY39+DA39</f>
        <v>48.90176595960132</v>
      </c>
      <c r="CH39" s="1"/>
      <c r="CI39" s="1"/>
      <c r="CJ39">
        <v>150</v>
      </c>
      <c r="CK39" s="1">
        <v>9.4191095416546915</v>
      </c>
      <c r="CL39">
        <v>100</v>
      </c>
      <c r="CM39" s="1">
        <v>11.431940718992337</v>
      </c>
      <c r="CN39">
        <v>100</v>
      </c>
      <c r="CO39" s="1">
        <v>1.0965697700479708</v>
      </c>
      <c r="CP39">
        <v>100</v>
      </c>
      <c r="CQ39" s="1">
        <v>1.4096463255450367</v>
      </c>
      <c r="CR39">
        <v>100</v>
      </c>
      <c r="CS39" s="1">
        <v>3.9055324029129181</v>
      </c>
      <c r="CT39">
        <v>100</v>
      </c>
      <c r="CU39" s="1">
        <v>4.8034075878158689</v>
      </c>
      <c r="CV39">
        <v>250</v>
      </c>
      <c r="CW39" s="1">
        <v>7.8853712853685298</v>
      </c>
      <c r="CX39">
        <v>200</v>
      </c>
      <c r="CY39" s="1">
        <v>3.4323633150955288</v>
      </c>
      <c r="CZ39">
        <v>200</v>
      </c>
      <c r="DA39" s="1">
        <v>5.5178250121684371</v>
      </c>
    </row>
    <row r="40" spans="1:146" x14ac:dyDescent="0.25">
      <c r="A40" t="s">
        <v>46</v>
      </c>
      <c r="B40" t="s">
        <v>92</v>
      </c>
      <c r="C40" s="2">
        <v>39000</v>
      </c>
      <c r="D40" s="1">
        <v>1</v>
      </c>
      <c r="E40" s="2" t="s">
        <v>68</v>
      </c>
      <c r="F40">
        <v>0</v>
      </c>
      <c r="G40" t="s">
        <v>9</v>
      </c>
      <c r="H40" s="3">
        <v>11</v>
      </c>
      <c r="I40">
        <v>1000</v>
      </c>
      <c r="J40" s="1">
        <f t="shared" si="0"/>
        <v>90.909090909090907</v>
      </c>
      <c r="K40" s="1"/>
      <c r="L40" s="4"/>
      <c r="M40" s="4"/>
      <c r="N40" s="4"/>
      <c r="O40" s="4"/>
      <c r="P40" s="4"/>
      <c r="Q40" s="4"/>
      <c r="R40" s="4"/>
      <c r="S40" s="4"/>
      <c r="T40" s="4"/>
      <c r="U40" s="1"/>
      <c r="V40" s="4"/>
      <c r="W40" s="4"/>
      <c r="X40" s="4"/>
      <c r="Y40" s="4"/>
      <c r="Z40" s="4"/>
      <c r="AA40" s="4"/>
      <c r="AB40" s="1"/>
      <c r="AC40" s="4"/>
      <c r="AD40" s="4"/>
      <c r="AE40" s="4"/>
      <c r="AF40" s="4"/>
      <c r="AG40" s="4"/>
      <c r="AH40" s="4"/>
      <c r="AI40" s="5"/>
      <c r="AJ40" s="4"/>
      <c r="AK40" s="4"/>
      <c r="AL40" s="4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4"/>
      <c r="BB40" s="1"/>
      <c r="BC40" s="1"/>
      <c r="BD40" s="1"/>
      <c r="BE40" s="4"/>
      <c r="BF40" s="4"/>
      <c r="BG40" s="3"/>
      <c r="BH40" s="1"/>
      <c r="BI40" s="1"/>
      <c r="BJ40" s="1"/>
      <c r="BK40" s="1"/>
      <c r="BL40" s="3"/>
      <c r="BM40" s="3"/>
      <c r="BN40" s="3"/>
      <c r="BO40" s="3"/>
      <c r="BP40" s="3"/>
      <c r="BQ40" s="3"/>
      <c r="BR40" s="3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4"/>
      <c r="CD40" s="1"/>
      <c r="CE40" s="1"/>
      <c r="CF40" s="4"/>
      <c r="CG40" s="1"/>
      <c r="CH40" s="1"/>
      <c r="CI40" s="1"/>
      <c r="CJ40" s="4"/>
      <c r="CK40" s="4"/>
      <c r="CL40">
        <v>10</v>
      </c>
      <c r="CM40" s="4"/>
      <c r="CN40">
        <v>10</v>
      </c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</row>
    <row r="41" spans="1:146" x14ac:dyDescent="0.25">
      <c r="A41" t="s">
        <v>46</v>
      </c>
      <c r="B41" t="s">
        <v>92</v>
      </c>
      <c r="C41" s="2">
        <v>39009</v>
      </c>
      <c r="D41" s="1">
        <v>3</v>
      </c>
      <c r="E41" s="2" t="s">
        <v>64</v>
      </c>
      <c r="F41">
        <v>9</v>
      </c>
      <c r="G41" t="s">
        <v>9</v>
      </c>
      <c r="H41" s="3">
        <v>11</v>
      </c>
      <c r="I41">
        <v>1000</v>
      </c>
      <c r="J41" s="1">
        <f t="shared" si="0"/>
        <v>90.909090909090907</v>
      </c>
      <c r="K41" s="1"/>
      <c r="L41" s="4"/>
      <c r="M41" s="4"/>
      <c r="N41" s="4"/>
      <c r="O41" s="4"/>
      <c r="P41" s="4"/>
      <c r="Q41" s="4"/>
      <c r="R41" s="4"/>
      <c r="S41" s="4"/>
      <c r="T41" s="4"/>
      <c r="U41" s="1"/>
      <c r="V41" s="4"/>
      <c r="W41" s="4"/>
      <c r="X41" s="4"/>
      <c r="Y41" s="4"/>
      <c r="Z41" s="4"/>
      <c r="AA41" s="4"/>
      <c r="AB41" s="1"/>
      <c r="AC41" s="4"/>
      <c r="AD41" s="4"/>
      <c r="AE41" s="4"/>
      <c r="AF41" s="4"/>
      <c r="AG41" s="4"/>
      <c r="AH41" s="4"/>
      <c r="AI41" s="5"/>
      <c r="AJ41" s="4"/>
      <c r="AK41" s="4"/>
      <c r="AL41" s="4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4"/>
      <c r="BB41" s="1"/>
      <c r="BC41" s="1"/>
      <c r="BD41" s="1"/>
      <c r="BE41" s="4"/>
      <c r="BF41" s="4"/>
      <c r="BG41" s="3"/>
      <c r="BH41" s="1"/>
      <c r="BI41" s="1"/>
      <c r="BJ41" s="1"/>
      <c r="BK41" s="1"/>
      <c r="BL41" s="3"/>
      <c r="BM41" s="3"/>
      <c r="BN41" s="3"/>
      <c r="BO41" s="3"/>
      <c r="BP41" s="3"/>
      <c r="BQ41" s="3"/>
      <c r="BR41" s="3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4"/>
      <c r="CD41" s="1"/>
      <c r="CE41" s="1"/>
      <c r="CF41" s="4"/>
      <c r="CG41" s="1"/>
      <c r="CH41" s="1"/>
      <c r="CI41" s="1"/>
      <c r="CJ41" s="4"/>
      <c r="CK41" s="4"/>
      <c r="CL41">
        <v>10</v>
      </c>
      <c r="CM41" s="4"/>
      <c r="CN41">
        <v>10</v>
      </c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</row>
    <row r="42" spans="1:146" x14ac:dyDescent="0.25">
      <c r="A42" t="s">
        <v>46</v>
      </c>
      <c r="B42" t="s">
        <v>92</v>
      </c>
      <c r="C42" s="2">
        <v>39043</v>
      </c>
      <c r="D42" s="1"/>
      <c r="F42">
        <v>43</v>
      </c>
      <c r="G42" t="s">
        <v>9</v>
      </c>
      <c r="H42" s="3">
        <v>11</v>
      </c>
      <c r="I42">
        <v>1000</v>
      </c>
      <c r="J42" s="1">
        <f t="shared" si="0"/>
        <v>90.909090909090907</v>
      </c>
      <c r="U42" s="1"/>
      <c r="W42" s="4"/>
      <c r="X42" s="4"/>
      <c r="Y42" s="4"/>
      <c r="Z42" s="4"/>
      <c r="AA42" s="4"/>
      <c r="AB42" s="1"/>
      <c r="AC42" s="4"/>
      <c r="AD42" s="4"/>
      <c r="AE42" s="4"/>
      <c r="AF42" s="4"/>
      <c r="AG42" s="4"/>
      <c r="AH42" s="4"/>
      <c r="AI42" s="5"/>
      <c r="AK42" s="4"/>
      <c r="AL42" s="4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B42" s="1"/>
      <c r="BC42" s="1"/>
      <c r="BD42" s="1"/>
      <c r="BG42" s="3"/>
      <c r="BH42" s="1"/>
      <c r="BI42" s="1"/>
      <c r="BJ42" s="1"/>
      <c r="BK42" s="1"/>
      <c r="BL42" s="3"/>
      <c r="BM42" s="3"/>
      <c r="BN42" s="3"/>
      <c r="BO42" s="3"/>
      <c r="BP42" s="3"/>
      <c r="BQ42" s="3"/>
      <c r="BR42" s="3"/>
      <c r="BS42" s="1"/>
      <c r="BT42" s="1"/>
      <c r="BU42" s="1"/>
      <c r="BV42" s="1"/>
      <c r="BW42" s="1"/>
      <c r="BX42" s="1"/>
      <c r="BY42" s="1"/>
      <c r="BZ42" s="1"/>
      <c r="CA42" s="1"/>
      <c r="CB42" s="1"/>
      <c r="CD42" s="1">
        <v>167.17649451228559</v>
      </c>
      <c r="CE42" s="1">
        <f>CJ42+CL42+CN42+CP42+CR42+CT42+CV42+CX42+CZ42</f>
        <v>120</v>
      </c>
      <c r="CG42" s="1">
        <f>CK42+CM42+CO42+CQ42+CS42+CU42+CW42+CY42+DA42</f>
        <v>175.28875309130524</v>
      </c>
      <c r="CH42" s="1"/>
      <c r="CI42" s="1"/>
      <c r="CJ42">
        <v>10</v>
      </c>
      <c r="CK42" s="1">
        <v>10.309224125836083</v>
      </c>
      <c r="CL42">
        <v>10</v>
      </c>
      <c r="CM42" s="1">
        <v>19.37155925009629</v>
      </c>
      <c r="CN42">
        <v>10</v>
      </c>
      <c r="CO42" s="1">
        <v>20.738946031228707</v>
      </c>
      <c r="CP42" s="1">
        <v>10</v>
      </c>
      <c r="CQ42" s="1">
        <v>18.201314022132003</v>
      </c>
      <c r="CR42">
        <v>10</v>
      </c>
      <c r="CS42" s="1">
        <v>18.328977795057249</v>
      </c>
      <c r="CT42" s="1">
        <v>10</v>
      </c>
      <c r="CU42" s="1">
        <v>18.29022272113351</v>
      </c>
      <c r="CV42">
        <v>20</v>
      </c>
      <c r="CW42" s="1">
        <v>34.173445939737441</v>
      </c>
      <c r="CX42">
        <v>20</v>
      </c>
      <c r="CY42" s="1">
        <v>18.539375103975267</v>
      </c>
      <c r="CZ42">
        <v>20</v>
      </c>
      <c r="DA42" s="1">
        <v>17.335688102108683</v>
      </c>
    </row>
    <row r="43" spans="1:146" x14ac:dyDescent="0.25">
      <c r="A43" t="s">
        <v>46</v>
      </c>
      <c r="B43" t="s">
        <v>92</v>
      </c>
      <c r="C43" s="2">
        <v>39051</v>
      </c>
      <c r="D43" s="1"/>
      <c r="F43">
        <v>51</v>
      </c>
      <c r="G43" t="s">
        <v>9</v>
      </c>
      <c r="H43" s="3">
        <v>11</v>
      </c>
      <c r="I43">
        <v>1000</v>
      </c>
      <c r="J43" s="1">
        <f t="shared" si="0"/>
        <v>90.909090909090907</v>
      </c>
      <c r="U43" s="1"/>
      <c r="W43" s="4"/>
      <c r="X43" s="4"/>
      <c r="Y43" s="4"/>
      <c r="Z43" s="4"/>
      <c r="AA43" s="4"/>
      <c r="AB43" s="1"/>
      <c r="AC43" s="4"/>
      <c r="AD43" s="4"/>
      <c r="AE43" s="4"/>
      <c r="AF43" s="4"/>
      <c r="AG43" s="4"/>
      <c r="AH43" s="4"/>
      <c r="AI43" s="5"/>
      <c r="AK43" s="4"/>
      <c r="AL43" s="4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B43" s="1"/>
      <c r="BC43" s="1"/>
      <c r="BD43" s="1"/>
      <c r="BG43" s="3"/>
      <c r="BH43" s="1"/>
      <c r="BI43" s="1"/>
      <c r="BJ43" s="1"/>
      <c r="BK43" s="1"/>
      <c r="BL43" s="3"/>
      <c r="BM43" s="3"/>
      <c r="BN43" s="3"/>
      <c r="BO43" s="3"/>
      <c r="BP43" s="3"/>
      <c r="BQ43" s="3"/>
      <c r="BR43" s="3"/>
      <c r="BS43" s="1"/>
      <c r="BT43" s="1"/>
      <c r="BU43" s="1"/>
      <c r="BV43" s="1"/>
      <c r="BW43" s="1"/>
      <c r="BX43" s="1"/>
      <c r="BY43" s="1"/>
      <c r="BZ43" s="1"/>
      <c r="CA43" s="1"/>
      <c r="CB43" s="1"/>
      <c r="CD43" s="1">
        <v>161.79891790485689</v>
      </c>
      <c r="CE43" s="1">
        <f>CJ43+CL43+CN43+CP43+CR43+CT43+CV43+CX43+CZ43</f>
        <v>120</v>
      </c>
      <c r="CG43" s="1">
        <f>CK43+CM43+CO43+CQ43+CS43+CU43+CW43+CY43+DA43</f>
        <v>171.95039950356576</v>
      </c>
      <c r="CH43" s="1"/>
      <c r="CI43" s="1"/>
      <c r="CJ43">
        <v>10</v>
      </c>
      <c r="CK43" s="1">
        <v>6.7422614754308743</v>
      </c>
      <c r="CL43">
        <v>10</v>
      </c>
      <c r="CM43" s="1">
        <v>17.29501291216156</v>
      </c>
      <c r="CN43">
        <v>10</v>
      </c>
      <c r="CO43" s="1">
        <v>17.875982262532396</v>
      </c>
      <c r="CP43" s="1">
        <v>10</v>
      </c>
      <c r="CQ43" s="1">
        <v>18.100089808733458</v>
      </c>
      <c r="CR43">
        <v>10</v>
      </c>
      <c r="CS43" s="1">
        <v>18.526364046960623</v>
      </c>
      <c r="CT43" s="1">
        <v>10</v>
      </c>
      <c r="CU43" s="1">
        <v>19.115355870747592</v>
      </c>
      <c r="CV43">
        <v>20</v>
      </c>
      <c r="CW43" s="1">
        <v>34.834476263907355</v>
      </c>
      <c r="CX43">
        <v>20</v>
      </c>
      <c r="CY43" s="1">
        <v>20.357234905498238</v>
      </c>
      <c r="CZ43">
        <v>20</v>
      </c>
      <c r="DA43" s="1">
        <v>19.103621957593667</v>
      </c>
    </row>
    <row r="44" spans="1:146" x14ac:dyDescent="0.25">
      <c r="A44" t="s">
        <v>46</v>
      </c>
      <c r="B44" t="s">
        <v>92</v>
      </c>
      <c r="C44" s="2">
        <v>39052</v>
      </c>
      <c r="D44" s="1">
        <v>4</v>
      </c>
      <c r="E44" t="s">
        <v>69</v>
      </c>
      <c r="F44">
        <v>52</v>
      </c>
      <c r="G44" t="s">
        <v>9</v>
      </c>
      <c r="H44" s="3">
        <v>11</v>
      </c>
      <c r="I44">
        <v>1000</v>
      </c>
      <c r="J44" s="1">
        <f t="shared" ref="J44:J107" si="1">1000000/H44/I44</f>
        <v>90.909090909090907</v>
      </c>
      <c r="K44" s="1"/>
      <c r="L44" s="4"/>
      <c r="M44" s="4"/>
      <c r="N44" s="4"/>
      <c r="O44" s="4"/>
      <c r="P44" s="4"/>
      <c r="Q44" s="4"/>
      <c r="R44" s="4"/>
      <c r="S44" s="4"/>
      <c r="T44" s="4"/>
      <c r="U44" s="1"/>
      <c r="V44" s="4"/>
      <c r="W44" s="4"/>
      <c r="X44" s="4"/>
      <c r="Y44" s="4"/>
      <c r="Z44" s="4"/>
      <c r="AA44" s="4"/>
      <c r="AB44" s="1"/>
      <c r="AC44" s="4"/>
      <c r="AD44" s="4"/>
      <c r="AE44" s="4"/>
      <c r="AF44" s="4"/>
      <c r="AG44" s="4"/>
      <c r="AH44" s="4"/>
      <c r="AI44" s="5"/>
      <c r="AJ44" s="4"/>
      <c r="AK44" s="4"/>
      <c r="AL44" s="4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4"/>
      <c r="BB44" s="1"/>
      <c r="BC44" s="1"/>
      <c r="BD44" s="1"/>
      <c r="BE44" s="4"/>
      <c r="BF44" s="4"/>
      <c r="BG44" s="3"/>
      <c r="BH44" s="1"/>
      <c r="BI44" s="1"/>
      <c r="BJ44" s="1"/>
      <c r="BK44" s="1"/>
      <c r="BL44" s="3"/>
      <c r="BM44" s="3"/>
      <c r="BN44" s="3"/>
      <c r="BO44" s="3"/>
      <c r="BP44" s="3"/>
      <c r="BQ44" s="3"/>
      <c r="BR44" s="3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4"/>
      <c r="CD44" s="1"/>
      <c r="CE44" s="1"/>
      <c r="CF44" s="4"/>
      <c r="CG44" s="1"/>
      <c r="CH44" s="1"/>
      <c r="CI44" s="1"/>
      <c r="CJ44" s="4"/>
      <c r="CK44" s="1"/>
      <c r="CL44">
        <v>10</v>
      </c>
      <c r="CM44" s="1"/>
      <c r="CN44">
        <v>10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</row>
    <row r="45" spans="1:146" x14ac:dyDescent="0.25">
      <c r="A45" t="s">
        <v>46</v>
      </c>
      <c r="B45" t="s">
        <v>92</v>
      </c>
      <c r="C45" s="2">
        <v>39055</v>
      </c>
      <c r="D45" s="1"/>
      <c r="F45">
        <v>55</v>
      </c>
      <c r="G45" t="s">
        <v>9</v>
      </c>
      <c r="H45" s="3">
        <v>11</v>
      </c>
      <c r="I45">
        <v>1000</v>
      </c>
      <c r="J45" s="1">
        <f t="shared" si="1"/>
        <v>90.909090909090907</v>
      </c>
      <c r="U45" s="1"/>
      <c r="W45" s="4"/>
      <c r="X45" s="4"/>
      <c r="Y45" s="4"/>
      <c r="Z45" s="4"/>
      <c r="AA45" s="4"/>
      <c r="AB45" s="1"/>
      <c r="AC45" s="4"/>
      <c r="AD45" s="4"/>
      <c r="AE45" s="4"/>
      <c r="AF45" s="4"/>
      <c r="AG45" s="4"/>
      <c r="AH45" s="4"/>
      <c r="AI45" s="5"/>
      <c r="AK45" s="4"/>
      <c r="AL45" s="4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B45" s="1"/>
      <c r="BC45" s="1"/>
      <c r="BD45" s="1"/>
      <c r="BG45" s="3"/>
      <c r="BH45" s="1"/>
      <c r="BI45" s="1"/>
      <c r="BJ45" s="1"/>
      <c r="BK45" s="1"/>
      <c r="BL45" s="3"/>
      <c r="BM45" s="3"/>
      <c r="BN45" s="3"/>
      <c r="BO45" s="3"/>
      <c r="BP45" s="3"/>
      <c r="BQ45" s="3"/>
      <c r="BR45" s="3"/>
      <c r="BS45" s="1"/>
      <c r="BT45" s="1"/>
      <c r="BU45" s="1"/>
      <c r="BV45" s="1"/>
      <c r="BW45" s="1"/>
      <c r="BX45" s="1"/>
      <c r="BY45" s="1"/>
      <c r="BZ45" s="1"/>
      <c r="CA45" s="1"/>
      <c r="CB45" s="1"/>
      <c r="CD45" s="1">
        <v>171.02162768126331</v>
      </c>
      <c r="CE45" s="1">
        <f>CJ45+CL45+CN45+CP45+CR45+CT45+CV45+CX45+CZ45</f>
        <v>120</v>
      </c>
      <c r="CG45" s="1">
        <f>CK45+CM45+CO45+CQ45+CS45+CU45+CW45+CY45+DA45</f>
        <v>179.52468229402777</v>
      </c>
      <c r="CH45" s="1"/>
      <c r="CI45" s="1"/>
      <c r="CJ45">
        <v>10</v>
      </c>
      <c r="CK45" s="1">
        <v>13.713881880940686</v>
      </c>
      <c r="CL45">
        <v>10</v>
      </c>
      <c r="CM45" s="1">
        <v>17.90569658654276</v>
      </c>
      <c r="CN45">
        <v>10</v>
      </c>
      <c r="CO45" s="1">
        <v>18.124642234831562</v>
      </c>
      <c r="CP45" s="1">
        <v>10</v>
      </c>
      <c r="CQ45" s="1">
        <v>17.507660289476924</v>
      </c>
      <c r="CR45">
        <v>10</v>
      </c>
      <c r="CS45" s="1">
        <v>17.481304624210196</v>
      </c>
      <c r="CT45" s="1">
        <v>10</v>
      </c>
      <c r="CU45" s="1">
        <v>18.71314550080745</v>
      </c>
      <c r="CV45">
        <v>20</v>
      </c>
      <c r="CW45" s="1">
        <v>35.132409871270418</v>
      </c>
      <c r="CX45">
        <v>20</v>
      </c>
      <c r="CY45" s="1">
        <v>20.079927470952619</v>
      </c>
      <c r="CZ45">
        <v>20</v>
      </c>
      <c r="DA45" s="1">
        <v>20.866013834995151</v>
      </c>
    </row>
    <row r="46" spans="1:146" x14ac:dyDescent="0.25">
      <c r="A46" t="s">
        <v>46</v>
      </c>
      <c r="B46" t="s">
        <v>92</v>
      </c>
      <c r="C46" s="2">
        <v>39057</v>
      </c>
      <c r="D46" s="1"/>
      <c r="F46">
        <v>57</v>
      </c>
      <c r="G46" t="s">
        <v>9</v>
      </c>
      <c r="H46" s="3">
        <v>11</v>
      </c>
      <c r="I46">
        <v>1000</v>
      </c>
      <c r="J46" s="1">
        <f t="shared" si="1"/>
        <v>90.909090909090907</v>
      </c>
      <c r="L46" s="1">
        <v>155</v>
      </c>
      <c r="M46" s="3">
        <v>10.55</v>
      </c>
      <c r="N46" s="3"/>
      <c r="O46" s="3"/>
      <c r="U46" s="1"/>
      <c r="W46" s="4"/>
      <c r="X46" s="4"/>
      <c r="Y46" s="4"/>
      <c r="Z46" s="4"/>
      <c r="AA46" s="4"/>
      <c r="AB46" s="1"/>
      <c r="AC46" s="4"/>
      <c r="AD46" s="4"/>
      <c r="AE46" s="4"/>
      <c r="AF46" s="4"/>
      <c r="AG46" s="4"/>
      <c r="AH46" s="4"/>
      <c r="AI46" s="5"/>
      <c r="AK46" s="4"/>
      <c r="AL46" s="4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B46" s="1"/>
      <c r="BC46" s="1"/>
      <c r="BD46" s="1"/>
      <c r="BG46" s="3"/>
      <c r="BH46" s="1"/>
      <c r="BI46" s="1"/>
      <c r="BJ46" s="1"/>
      <c r="BK46" s="1"/>
      <c r="BL46" s="3"/>
      <c r="BM46" s="3"/>
      <c r="BN46" s="3"/>
      <c r="BO46" s="3"/>
      <c r="BP46" s="3"/>
      <c r="BQ46" s="3"/>
      <c r="BR46" s="3"/>
      <c r="BS46" s="1"/>
      <c r="BT46" s="1"/>
      <c r="BU46" s="1"/>
      <c r="BV46" s="1"/>
      <c r="BW46" s="1"/>
      <c r="BX46" s="1"/>
      <c r="BY46" s="1"/>
      <c r="BZ46" s="1"/>
      <c r="CA46" s="1"/>
      <c r="CB46" s="1"/>
      <c r="CD46" s="1">
        <v>157.0935938822067</v>
      </c>
      <c r="CE46" s="1">
        <f>CJ46+CL46+CN46+CP46+CR46+CT46+CV46+CX46+CZ46</f>
        <v>120</v>
      </c>
      <c r="CG46" s="1">
        <f>CK46+CM46+CO46+CQ46+CS46+CU46+CW46+CY46+DA46</f>
        <v>172.24200507845359</v>
      </c>
      <c r="CH46" s="1"/>
      <c r="CI46" s="1"/>
      <c r="CJ46">
        <v>10</v>
      </c>
      <c r="CK46" s="1">
        <v>11.385</v>
      </c>
      <c r="CL46">
        <v>10</v>
      </c>
      <c r="CM46" s="1">
        <v>17.418340671790993</v>
      </c>
      <c r="CN46">
        <v>10</v>
      </c>
      <c r="CO46" s="1">
        <v>17.58729628560004</v>
      </c>
      <c r="CP46" s="1">
        <v>10</v>
      </c>
      <c r="CQ46" s="1">
        <v>16.611716030838089</v>
      </c>
      <c r="CR46">
        <v>10</v>
      </c>
      <c r="CS46" s="1">
        <v>17.519924921405476</v>
      </c>
      <c r="CT46" s="1">
        <v>10</v>
      </c>
      <c r="CU46" s="1">
        <v>18.301645497226332</v>
      </c>
      <c r="CV46">
        <v>20</v>
      </c>
      <c r="CW46" s="1">
        <v>34.314069725714866</v>
      </c>
      <c r="CX46">
        <v>20</v>
      </c>
      <c r="CY46" s="1">
        <v>20.079610384899631</v>
      </c>
      <c r="CZ46">
        <v>20</v>
      </c>
      <c r="DA46" s="1">
        <v>19.02440156097817</v>
      </c>
    </row>
    <row r="47" spans="1:146" x14ac:dyDescent="0.25">
      <c r="A47" t="s">
        <v>46</v>
      </c>
      <c r="B47" t="s">
        <v>92</v>
      </c>
      <c r="C47" s="2">
        <v>39059</v>
      </c>
      <c r="D47" s="1"/>
      <c r="F47">
        <v>59</v>
      </c>
      <c r="G47" t="s">
        <v>9</v>
      </c>
      <c r="H47" s="3">
        <v>11</v>
      </c>
      <c r="I47">
        <v>1000</v>
      </c>
      <c r="J47" s="1">
        <f t="shared" si="1"/>
        <v>90.909090909090907</v>
      </c>
      <c r="U47" s="1"/>
      <c r="W47" s="4"/>
      <c r="X47" s="4"/>
      <c r="Y47" s="4"/>
      <c r="Z47" s="4"/>
      <c r="AA47" s="4"/>
      <c r="AB47" s="1"/>
      <c r="AC47" s="4"/>
      <c r="AD47" s="4"/>
      <c r="AE47" s="4"/>
      <c r="AF47" s="4"/>
      <c r="AG47" s="4"/>
      <c r="AH47" s="4"/>
      <c r="AI47" s="5"/>
      <c r="AK47" s="4"/>
      <c r="AL47" s="4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B47" s="1"/>
      <c r="BC47" s="1"/>
      <c r="BD47" s="1"/>
      <c r="BG47" s="3"/>
      <c r="BH47" s="1"/>
      <c r="BI47" s="1"/>
      <c r="BJ47" s="1"/>
      <c r="BK47" s="1"/>
      <c r="BL47" s="3"/>
      <c r="BM47" s="3"/>
      <c r="BN47" s="3"/>
      <c r="BO47" s="3"/>
      <c r="BP47" s="3"/>
      <c r="BQ47" s="3"/>
      <c r="BR47" s="3"/>
      <c r="BS47" s="1"/>
      <c r="BT47" s="1"/>
      <c r="BU47" s="1"/>
      <c r="BV47" s="1"/>
      <c r="BW47" s="1"/>
      <c r="BX47" s="1"/>
      <c r="BY47" s="1"/>
      <c r="BZ47" s="1"/>
      <c r="CA47" s="1"/>
      <c r="CB47" s="1"/>
      <c r="CD47" s="1">
        <v>157.42131108335661</v>
      </c>
      <c r="CE47" s="1">
        <f>CJ47+CL47+CN47+CP47+CR47+CT47+CV47+CX47+CZ47</f>
        <v>120</v>
      </c>
      <c r="CG47" s="1">
        <f>CK47+CM47+CO47+CQ47+CS47+CU47+CW47+CY47+DA47</f>
        <v>163.43227700589671</v>
      </c>
      <c r="CH47" s="1"/>
      <c r="CI47" s="1"/>
      <c r="CJ47">
        <v>10</v>
      </c>
      <c r="CK47" s="1">
        <v>9.2624218779453145</v>
      </c>
      <c r="CL47">
        <v>10</v>
      </c>
      <c r="CM47" s="1">
        <v>17.189258704489212</v>
      </c>
      <c r="CN47">
        <v>10</v>
      </c>
      <c r="CO47" s="1">
        <v>16.568592590137861</v>
      </c>
      <c r="CP47" s="1">
        <v>10</v>
      </c>
      <c r="CQ47" s="1">
        <v>16.013511745010305</v>
      </c>
      <c r="CR47">
        <v>10</v>
      </c>
      <c r="CS47" s="1">
        <v>17.553585644798225</v>
      </c>
      <c r="CT47" s="1">
        <v>10</v>
      </c>
      <c r="CU47" s="1">
        <v>17.694107472299109</v>
      </c>
      <c r="CV47">
        <v>20</v>
      </c>
      <c r="CW47" s="1">
        <v>34.037392271763693</v>
      </c>
      <c r="CX47">
        <v>20</v>
      </c>
      <c r="CY47" s="1">
        <v>18.397567833643073</v>
      </c>
      <c r="CZ47">
        <v>20</v>
      </c>
      <c r="DA47" s="1">
        <v>16.715838865809893</v>
      </c>
    </row>
    <row r="48" spans="1:146" x14ac:dyDescent="0.25">
      <c r="A48" t="s">
        <v>46</v>
      </c>
      <c r="B48" t="s">
        <v>92</v>
      </c>
      <c r="C48" s="2">
        <v>39061</v>
      </c>
      <c r="D48" s="1"/>
      <c r="F48">
        <v>61</v>
      </c>
      <c r="G48" t="s">
        <v>9</v>
      </c>
      <c r="H48" s="3">
        <v>11</v>
      </c>
      <c r="I48">
        <v>1000</v>
      </c>
      <c r="J48" s="1">
        <f t="shared" si="1"/>
        <v>90.909090909090907</v>
      </c>
      <c r="U48" s="1"/>
      <c r="W48" s="4"/>
      <c r="X48" s="4"/>
      <c r="Y48" s="4"/>
      <c r="Z48" s="4"/>
      <c r="AA48" s="4"/>
      <c r="AB48" s="1"/>
      <c r="AC48" s="4"/>
      <c r="AD48" s="4"/>
      <c r="AE48" s="4"/>
      <c r="AF48" s="4"/>
      <c r="AG48" s="4"/>
      <c r="AH48" s="4"/>
      <c r="AI48" s="5"/>
      <c r="AK48" s="4"/>
      <c r="AL48" s="4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B48" s="1"/>
      <c r="BC48" s="1"/>
      <c r="BD48" s="1"/>
      <c r="BG48" s="3"/>
      <c r="BH48" s="1"/>
      <c r="BI48" s="1"/>
      <c r="BJ48" s="1"/>
      <c r="BK48" s="1"/>
      <c r="BL48" s="3"/>
      <c r="BM48" s="3"/>
      <c r="BN48" s="3"/>
      <c r="BO48" s="3"/>
      <c r="BP48" s="3"/>
      <c r="BQ48" s="3"/>
      <c r="BR48" s="3"/>
      <c r="BS48" s="1"/>
      <c r="BT48" s="1"/>
      <c r="BU48" s="1"/>
      <c r="BV48" s="1"/>
      <c r="BW48" s="1"/>
      <c r="BX48" s="1"/>
      <c r="BY48" s="1"/>
      <c r="BZ48" s="1"/>
      <c r="CA48" s="1"/>
      <c r="CB48" s="1"/>
      <c r="CD48" s="1">
        <v>208.6501964470275</v>
      </c>
      <c r="CE48" s="1">
        <f>CJ48+CL48+CN48+CP48+CR48+CT48+CV48+CX48+CZ48</f>
        <v>120</v>
      </c>
      <c r="CG48" s="1">
        <f>CK48+CM48+CO48+CQ48+CS48+CU48+CW48+CY48+DA48</f>
        <v>201.91958938465092</v>
      </c>
      <c r="CH48" s="1"/>
      <c r="CI48" s="1"/>
      <c r="CJ48">
        <v>10</v>
      </c>
      <c r="CK48" s="1">
        <v>33.443046524727109</v>
      </c>
      <c r="CL48">
        <v>10</v>
      </c>
      <c r="CM48" s="1">
        <v>21.358543146871682</v>
      </c>
      <c r="CN48">
        <v>10</v>
      </c>
      <c r="CO48" s="1">
        <v>21.917487959526348</v>
      </c>
      <c r="CP48" s="1">
        <v>10</v>
      </c>
      <c r="CQ48" s="1">
        <v>18.310590328432014</v>
      </c>
      <c r="CR48">
        <v>10</v>
      </c>
      <c r="CS48" s="1">
        <v>17.977417608389608</v>
      </c>
      <c r="CT48" s="1">
        <v>10</v>
      </c>
      <c r="CU48" s="1">
        <v>18.071476573571637</v>
      </c>
      <c r="CV48">
        <v>20</v>
      </c>
      <c r="CW48" s="1">
        <v>32.629340895393952</v>
      </c>
      <c r="CX48">
        <v>20</v>
      </c>
      <c r="CY48" s="1">
        <v>18.812333872879542</v>
      </c>
      <c r="CZ48">
        <v>20</v>
      </c>
      <c r="DA48" s="1">
        <v>19.399352474859036</v>
      </c>
    </row>
    <row r="49" spans="1:105" x14ac:dyDescent="0.25">
      <c r="A49" t="s">
        <v>46</v>
      </c>
      <c r="B49" t="s">
        <v>92</v>
      </c>
      <c r="C49" s="2">
        <v>39064</v>
      </c>
      <c r="F49">
        <v>64</v>
      </c>
      <c r="G49" t="s">
        <v>9</v>
      </c>
      <c r="H49" s="3">
        <v>11</v>
      </c>
      <c r="I49">
        <v>1000</v>
      </c>
      <c r="J49" s="1">
        <f t="shared" si="1"/>
        <v>90.909090909090907</v>
      </c>
      <c r="L49" s="1">
        <v>242.5</v>
      </c>
      <c r="M49" s="3">
        <v>12.25</v>
      </c>
      <c r="N49" s="3"/>
      <c r="O49" s="3"/>
      <c r="U49" s="1"/>
      <c r="W49" s="4"/>
      <c r="X49" s="4"/>
      <c r="Y49" s="4"/>
      <c r="Z49" s="4"/>
      <c r="AA49" s="4"/>
      <c r="AB49" s="1"/>
      <c r="AC49" s="4"/>
      <c r="AD49" s="4"/>
      <c r="AE49" s="4"/>
      <c r="AF49" s="4"/>
      <c r="AG49" s="4"/>
      <c r="AH49" s="4"/>
      <c r="AK49" s="4"/>
      <c r="AL49" s="4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B49" s="1"/>
      <c r="BC49" s="1"/>
      <c r="BD49" s="1"/>
      <c r="BG49" s="3"/>
      <c r="BH49" s="1"/>
      <c r="BI49" s="1"/>
      <c r="BJ49" s="1"/>
      <c r="BK49" s="1"/>
      <c r="BL49" s="3"/>
      <c r="BM49" s="3"/>
      <c r="BN49" s="3"/>
      <c r="BO49" s="3"/>
      <c r="BP49" s="3"/>
      <c r="BQ49" s="3"/>
      <c r="BR49" s="3"/>
      <c r="BS49" s="1"/>
      <c r="BT49" s="1"/>
      <c r="BU49" s="1"/>
      <c r="BV49" s="1"/>
      <c r="BW49" s="1"/>
      <c r="BX49" s="1"/>
      <c r="BY49" s="1"/>
      <c r="BZ49" s="1"/>
      <c r="CA49" s="1"/>
      <c r="CB49" s="1"/>
      <c r="CD49" s="1"/>
      <c r="CE49" s="1"/>
      <c r="CG49" s="1"/>
      <c r="CH49" s="1"/>
      <c r="CI49" s="1"/>
      <c r="CK49" s="1"/>
      <c r="CL49">
        <v>10</v>
      </c>
      <c r="CM49" s="1"/>
      <c r="CN49">
        <v>10</v>
      </c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</row>
    <row r="50" spans="1:105" x14ac:dyDescent="0.25">
      <c r="A50" t="s">
        <v>46</v>
      </c>
      <c r="B50" t="s">
        <v>92</v>
      </c>
      <c r="C50" s="2">
        <v>39065</v>
      </c>
      <c r="D50" s="1"/>
      <c r="F50">
        <v>65</v>
      </c>
      <c r="G50" t="s">
        <v>9</v>
      </c>
      <c r="H50" s="3">
        <v>11</v>
      </c>
      <c r="I50">
        <v>1000</v>
      </c>
      <c r="J50" s="1">
        <f t="shared" si="1"/>
        <v>90.909090909090907</v>
      </c>
      <c r="U50" s="1"/>
      <c r="W50" s="4"/>
      <c r="X50" s="4"/>
      <c r="Y50" s="4"/>
      <c r="Z50" s="4"/>
      <c r="AA50" s="4"/>
      <c r="AB50" s="1"/>
      <c r="AC50" s="4"/>
      <c r="AD50" s="4"/>
      <c r="AE50" s="4"/>
      <c r="AF50" s="4"/>
      <c r="AG50" s="4"/>
      <c r="AH50" s="4"/>
      <c r="AI50" s="5"/>
      <c r="AK50" s="4"/>
      <c r="AL50" s="4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B50" s="1"/>
      <c r="BC50" s="1"/>
      <c r="BD50" s="1"/>
      <c r="BG50" s="3"/>
      <c r="BH50" s="1"/>
      <c r="BI50" s="1"/>
      <c r="BJ50" s="1"/>
      <c r="BK50" s="1"/>
      <c r="BL50" s="3"/>
      <c r="BM50" s="3"/>
      <c r="BN50" s="3"/>
      <c r="BO50" s="3"/>
      <c r="BP50" s="3"/>
      <c r="BQ50" s="3"/>
      <c r="BR50" s="3"/>
      <c r="BS50" s="1"/>
      <c r="BT50" s="1"/>
      <c r="BU50" s="1"/>
      <c r="BV50" s="1"/>
      <c r="BW50" s="1"/>
      <c r="BX50" s="1"/>
      <c r="BY50" s="1"/>
      <c r="BZ50" s="1"/>
      <c r="CA50" s="1"/>
      <c r="CB50" s="1"/>
      <c r="CD50" s="1">
        <v>193.27425716586291</v>
      </c>
      <c r="CE50" s="1">
        <f>CJ50+CL50+CN50+CP50+CR50+CT50+CV50+CX50+CZ50</f>
        <v>120</v>
      </c>
      <c r="CG50" s="1">
        <f>CK50+CM50+CO50+CQ50+CS50+CU50+CW50+CY50+DA50</f>
        <v>197.95889076125405</v>
      </c>
      <c r="CH50" s="1"/>
      <c r="CI50" s="1"/>
      <c r="CJ50">
        <v>10</v>
      </c>
      <c r="CK50" s="1">
        <v>32.093015429608819</v>
      </c>
      <c r="CL50">
        <v>10</v>
      </c>
      <c r="CM50" s="1">
        <v>20.578059097737714</v>
      </c>
      <c r="CN50">
        <v>10</v>
      </c>
      <c r="CO50" s="1">
        <v>20.806912226051608</v>
      </c>
      <c r="CP50" s="1">
        <v>10</v>
      </c>
      <c r="CQ50" s="1">
        <v>17.961552240768533</v>
      </c>
      <c r="CR50">
        <v>10</v>
      </c>
      <c r="CS50" s="1">
        <v>17.993282976010661</v>
      </c>
      <c r="CT50" s="1">
        <v>10</v>
      </c>
      <c r="CU50" s="1">
        <v>17.377933360422119</v>
      </c>
      <c r="CV50">
        <v>20</v>
      </c>
      <c r="CW50" s="1">
        <v>33.190294964853109</v>
      </c>
      <c r="CX50">
        <v>20</v>
      </c>
      <c r="CY50" s="1">
        <v>18.257046006142168</v>
      </c>
      <c r="CZ50">
        <v>20</v>
      </c>
      <c r="DA50" s="1">
        <v>19.700794459659328</v>
      </c>
    </row>
    <row r="51" spans="1:105" x14ac:dyDescent="0.25">
      <c r="A51" t="s">
        <v>46</v>
      </c>
      <c r="B51" t="s">
        <v>92</v>
      </c>
      <c r="C51" s="2">
        <v>39069</v>
      </c>
      <c r="D51" s="1"/>
      <c r="F51">
        <v>69</v>
      </c>
      <c r="G51" t="s">
        <v>9</v>
      </c>
      <c r="H51" s="3">
        <v>11</v>
      </c>
      <c r="I51">
        <v>1000</v>
      </c>
      <c r="J51" s="1">
        <f t="shared" si="1"/>
        <v>90.909090909090907</v>
      </c>
      <c r="L51" s="1">
        <v>301.5</v>
      </c>
      <c r="M51" s="3">
        <v>13.95</v>
      </c>
      <c r="N51" s="3"/>
      <c r="O51" s="3"/>
      <c r="U51" s="1"/>
      <c r="W51" s="4"/>
      <c r="X51" s="4"/>
      <c r="Y51" s="4"/>
      <c r="Z51" s="4"/>
      <c r="AA51" s="4"/>
      <c r="AB51" s="1"/>
      <c r="AC51" s="4"/>
      <c r="AD51" s="4"/>
      <c r="AE51" s="4"/>
      <c r="AF51" s="4"/>
      <c r="AG51" s="4"/>
      <c r="AH51" s="4"/>
      <c r="AI51" s="5"/>
      <c r="AK51" s="4"/>
      <c r="AL51" s="4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B51" s="1"/>
      <c r="BC51" s="1"/>
      <c r="BD51" s="1"/>
      <c r="BG51" s="3"/>
      <c r="BH51" s="1"/>
      <c r="BI51" s="1"/>
      <c r="BJ51" s="1"/>
      <c r="BK51" s="1"/>
      <c r="BL51" s="3"/>
      <c r="BM51" s="3"/>
      <c r="BN51" s="3"/>
      <c r="BO51" s="3"/>
      <c r="BP51" s="3"/>
      <c r="BQ51" s="3"/>
      <c r="BR51" s="3"/>
      <c r="BS51" s="1"/>
      <c r="BT51" s="1"/>
      <c r="BU51" s="1"/>
      <c r="BV51" s="1"/>
      <c r="BW51" s="1"/>
      <c r="BX51" s="1"/>
      <c r="BY51" s="1"/>
      <c r="BZ51" s="1"/>
      <c r="CA51" s="1"/>
      <c r="CB51" s="1"/>
      <c r="CD51" s="1">
        <v>182.56747272762161</v>
      </c>
      <c r="CE51" s="1">
        <f>CJ51+CL51+CN51+CP51+CR51+CT51+CV51+CX51+CZ51</f>
        <v>120</v>
      </c>
      <c r="CG51" s="1">
        <f>CK51+CM51+CO51+CQ51+CS51+CU51+CW51+CY51+DA51</f>
        <v>187.41759660380842</v>
      </c>
      <c r="CH51" s="1"/>
      <c r="CI51" s="1"/>
      <c r="CJ51">
        <v>10</v>
      </c>
      <c r="CK51" s="1">
        <v>23.673248048409238</v>
      </c>
      <c r="CL51">
        <v>10</v>
      </c>
      <c r="CM51" s="1">
        <v>20.17452498674443</v>
      </c>
      <c r="CN51">
        <v>10</v>
      </c>
      <c r="CO51" s="1">
        <v>19.886720904029694</v>
      </c>
      <c r="CP51" s="1">
        <v>10</v>
      </c>
      <c r="CQ51" s="1">
        <v>16.679857185095152</v>
      </c>
      <c r="CR51">
        <v>10</v>
      </c>
      <c r="CS51" s="1">
        <v>18.079409257382174</v>
      </c>
      <c r="CT51" s="1">
        <v>10</v>
      </c>
      <c r="CU51" s="1">
        <v>17.513922225745553</v>
      </c>
      <c r="CV51">
        <v>20</v>
      </c>
      <c r="CW51" s="1">
        <v>32.686002922612019</v>
      </c>
      <c r="CX51">
        <v>20</v>
      </c>
      <c r="CY51" s="1">
        <v>18.54942206658756</v>
      </c>
      <c r="CZ51">
        <v>20</v>
      </c>
      <c r="DA51" s="1">
        <v>20.174489007202617</v>
      </c>
    </row>
    <row r="52" spans="1:105" x14ac:dyDescent="0.25">
      <c r="A52" t="s">
        <v>46</v>
      </c>
      <c r="B52" t="s">
        <v>92</v>
      </c>
      <c r="C52" s="2">
        <v>39071</v>
      </c>
      <c r="D52" s="1">
        <v>5</v>
      </c>
      <c r="E52" t="s">
        <v>65</v>
      </c>
      <c r="F52">
        <v>71</v>
      </c>
      <c r="G52" t="s">
        <v>9</v>
      </c>
      <c r="H52" s="3">
        <v>11</v>
      </c>
      <c r="I52">
        <v>1000</v>
      </c>
      <c r="J52" s="1">
        <f t="shared" si="1"/>
        <v>90.909090909090907</v>
      </c>
      <c r="U52" s="1">
        <v>36.325000000000003</v>
      </c>
      <c r="W52" s="4"/>
      <c r="X52" s="4"/>
      <c r="Y52" s="4"/>
      <c r="Z52" s="4"/>
      <c r="AA52" s="4"/>
      <c r="AB52" s="1">
        <v>42.575000000000003</v>
      </c>
      <c r="AC52" s="4">
        <v>0.58412500000000001</v>
      </c>
      <c r="AD52" s="4"/>
      <c r="AE52" s="4"/>
      <c r="AF52" s="4"/>
      <c r="AG52" s="4"/>
      <c r="AH52" s="4"/>
      <c r="AI52" s="5">
        <f>AC52/AB52</f>
        <v>1.3719906048150323E-2</v>
      </c>
      <c r="AK52" s="4"/>
      <c r="AL52" s="4"/>
      <c r="AM52" s="1">
        <v>3.0749999999999997</v>
      </c>
      <c r="AN52" s="1"/>
      <c r="AO52" s="1"/>
      <c r="AP52" s="1"/>
      <c r="AQ52" s="1">
        <v>0.22499999999999998</v>
      </c>
      <c r="AR52" s="1"/>
      <c r="AS52" s="1"/>
      <c r="AT52" s="1"/>
      <c r="AU52" s="1"/>
      <c r="AV52" s="1"/>
      <c r="AW52" s="1"/>
      <c r="AX52" s="1"/>
      <c r="AY52" s="1">
        <v>0</v>
      </c>
      <c r="AZ52" s="1">
        <v>3.5249999999999995</v>
      </c>
      <c r="BB52" s="1"/>
      <c r="BC52" s="1">
        <f>U52+AB52+AZ52</f>
        <v>82.425000000000011</v>
      </c>
      <c r="BD52" s="1"/>
      <c r="BE52" s="4">
        <f>AZ52/BC52</f>
        <v>4.2766151046405812E-2</v>
      </c>
      <c r="BF52" s="4"/>
      <c r="BG52" s="3"/>
      <c r="BH52" s="1"/>
      <c r="BI52" s="1"/>
      <c r="BJ52" s="1"/>
      <c r="BK52" s="1"/>
      <c r="BL52" s="3"/>
      <c r="BM52" s="3"/>
      <c r="BN52" s="3"/>
      <c r="BO52" s="3"/>
      <c r="BP52" s="4">
        <f>U52/BC52</f>
        <v>0.44070367000303301</v>
      </c>
      <c r="BQ52" s="4">
        <f>AB52/BC52</f>
        <v>0.51653017895056108</v>
      </c>
      <c r="BR52" s="4">
        <f>AZ52/BC52</f>
        <v>4.2766151046405812E-2</v>
      </c>
      <c r="BS52" s="1">
        <v>133.75</v>
      </c>
      <c r="BT52" s="1">
        <v>68</v>
      </c>
      <c r="BU52" s="1">
        <v>1</v>
      </c>
      <c r="BV52" s="1">
        <v>0</v>
      </c>
      <c r="BW52" s="1"/>
      <c r="BX52" s="1"/>
      <c r="BY52" s="1"/>
      <c r="BZ52" s="1"/>
      <c r="CA52" s="1"/>
      <c r="CB52" s="1"/>
      <c r="CD52" s="1"/>
      <c r="CE52" s="1"/>
      <c r="CG52" s="1"/>
      <c r="CH52" s="1"/>
      <c r="CI52" s="1"/>
      <c r="CK52" s="1"/>
      <c r="CL52">
        <v>10</v>
      </c>
      <c r="CM52" s="1"/>
      <c r="CN52">
        <v>10</v>
      </c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</row>
    <row r="53" spans="1:105" x14ac:dyDescent="0.25">
      <c r="A53" t="s">
        <v>46</v>
      </c>
      <c r="B53" t="s">
        <v>92</v>
      </c>
      <c r="C53" s="2">
        <v>39074</v>
      </c>
      <c r="D53" s="1"/>
      <c r="F53">
        <v>74</v>
      </c>
      <c r="G53" t="s">
        <v>9</v>
      </c>
      <c r="H53" s="3">
        <v>11</v>
      </c>
      <c r="I53">
        <v>1000</v>
      </c>
      <c r="J53" s="1">
        <f t="shared" si="1"/>
        <v>90.909090909090907</v>
      </c>
      <c r="U53" s="1"/>
      <c r="W53" s="4"/>
      <c r="X53" s="4"/>
      <c r="Y53" s="4"/>
      <c r="Z53" s="4"/>
      <c r="AA53" s="4"/>
      <c r="AB53" s="1"/>
      <c r="AC53" s="4"/>
      <c r="AD53" s="4"/>
      <c r="AE53" s="4"/>
      <c r="AF53" s="4"/>
      <c r="AG53" s="4"/>
      <c r="AH53" s="4"/>
      <c r="AI53" s="5"/>
      <c r="AK53" s="4"/>
      <c r="AL53" s="4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B53" s="1"/>
      <c r="BC53" s="1"/>
      <c r="BD53" s="1"/>
      <c r="BG53" s="3"/>
      <c r="BH53" s="1"/>
      <c r="BI53" s="1"/>
      <c r="BJ53" s="1"/>
      <c r="BK53" s="1"/>
      <c r="BL53" s="3"/>
      <c r="BM53" s="3"/>
      <c r="BN53" s="3"/>
      <c r="BO53" s="3"/>
      <c r="BP53" s="3"/>
      <c r="BQ53" s="3"/>
      <c r="BR53" s="3"/>
      <c r="BS53" s="1"/>
      <c r="BT53" s="1"/>
      <c r="BU53" s="1"/>
      <c r="BV53" s="1"/>
      <c r="BW53" s="1"/>
      <c r="BX53" s="1"/>
      <c r="BY53" s="1"/>
      <c r="BZ53" s="1"/>
      <c r="CA53" s="1"/>
      <c r="CB53" s="1"/>
      <c r="CD53" s="1">
        <v>166.4824864830679</v>
      </c>
      <c r="CE53" s="1">
        <f>CJ53+CL53+CN53+CP53+CR53+CT53+CV53+CX53+CZ53</f>
        <v>120</v>
      </c>
      <c r="CG53" s="1">
        <f>CK53+CM53+CO53+CQ53+CS53+CU53+CW53+CY53+DA53</f>
        <v>168.77038554011327</v>
      </c>
      <c r="CH53" s="1"/>
      <c r="CI53" s="1"/>
      <c r="CJ53">
        <v>10</v>
      </c>
      <c r="CK53" s="1">
        <v>22.383491772183142</v>
      </c>
      <c r="CL53">
        <v>10</v>
      </c>
      <c r="CM53" s="1">
        <v>17.561096301696708</v>
      </c>
      <c r="CN53">
        <v>10</v>
      </c>
      <c r="CO53" s="1">
        <v>14.917461117002484</v>
      </c>
      <c r="CP53" s="1">
        <v>10</v>
      </c>
      <c r="CQ53" s="1">
        <v>13.841089621468422</v>
      </c>
      <c r="CR53">
        <v>10</v>
      </c>
      <c r="CS53" s="1">
        <v>16.103037748014906</v>
      </c>
      <c r="CT53" s="1">
        <v>10</v>
      </c>
      <c r="CU53" s="1">
        <v>16.755784301567395</v>
      </c>
      <c r="CV53">
        <v>20</v>
      </c>
      <c r="CW53" s="1">
        <v>31.748246372152494</v>
      </c>
      <c r="CX53">
        <v>20</v>
      </c>
      <c r="CY53" s="1">
        <v>18.121057140818756</v>
      </c>
      <c r="CZ53">
        <v>20</v>
      </c>
      <c r="DA53" s="1">
        <v>17.339121165208986</v>
      </c>
    </row>
    <row r="54" spans="1:105" x14ac:dyDescent="0.25">
      <c r="A54" t="s">
        <v>46</v>
      </c>
      <c r="B54" t="s">
        <v>92</v>
      </c>
      <c r="C54" s="2">
        <v>39079</v>
      </c>
      <c r="D54" s="1"/>
      <c r="F54">
        <v>79</v>
      </c>
      <c r="G54" t="s">
        <v>9</v>
      </c>
      <c r="H54" s="3">
        <v>11</v>
      </c>
      <c r="I54">
        <v>1000</v>
      </c>
      <c r="J54" s="1">
        <f t="shared" si="1"/>
        <v>90.909090909090907</v>
      </c>
      <c r="U54" s="1"/>
      <c r="W54" s="4"/>
      <c r="X54" s="4"/>
      <c r="Y54" s="4"/>
      <c r="Z54" s="4"/>
      <c r="AA54" s="4"/>
      <c r="AB54" s="1"/>
      <c r="AC54" s="4"/>
      <c r="AD54" s="4"/>
      <c r="AE54" s="4"/>
      <c r="AF54" s="4"/>
      <c r="AG54" s="4"/>
      <c r="AH54" s="4"/>
      <c r="AI54" s="5"/>
      <c r="AK54" s="4"/>
      <c r="AL54" s="4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B54" s="1"/>
      <c r="BC54" s="1"/>
      <c r="BD54" s="1"/>
      <c r="BG54" s="3"/>
      <c r="BH54" s="1"/>
      <c r="BI54" s="1"/>
      <c r="BJ54" s="1"/>
      <c r="BK54" s="1"/>
      <c r="BL54" s="3"/>
      <c r="BM54" s="3"/>
      <c r="BN54" s="3"/>
      <c r="BO54" s="3"/>
      <c r="BP54" s="3"/>
      <c r="BQ54" s="3"/>
      <c r="BR54" s="3"/>
      <c r="BS54" s="1"/>
      <c r="BT54" s="1"/>
      <c r="BU54" s="1"/>
      <c r="BV54" s="1"/>
      <c r="BW54" s="1"/>
      <c r="BX54" s="1"/>
      <c r="BY54" s="1"/>
      <c r="BZ54" s="1"/>
      <c r="CA54" s="1"/>
      <c r="CB54" s="1"/>
      <c r="CD54" s="1">
        <v>153.8187758389835</v>
      </c>
      <c r="CE54" s="1">
        <f>CJ54+CL54+CN54+CP54+CR54+CT54+CV54+CX54+CZ54</f>
        <v>120</v>
      </c>
      <c r="CG54" s="1">
        <f>CK54+CM54+CO54+CQ54+CS54+CU54+CW54+CY54+DA54</f>
        <v>155.91050665561525</v>
      </c>
      <c r="CH54" s="1"/>
      <c r="CI54" s="1"/>
      <c r="CJ54">
        <v>10</v>
      </c>
      <c r="CK54" s="1">
        <v>13.24556390836376</v>
      </c>
      <c r="CL54">
        <v>10</v>
      </c>
      <c r="CM54" s="1">
        <v>16.905694194061503</v>
      </c>
      <c r="CN54">
        <v>10</v>
      </c>
      <c r="CO54" s="1">
        <v>12.636247901201841</v>
      </c>
      <c r="CP54" s="1">
        <v>10</v>
      </c>
      <c r="CQ54" s="1">
        <v>12.094765942606635</v>
      </c>
      <c r="CR54">
        <v>10</v>
      </c>
      <c r="CS54" s="1">
        <v>14.289852877035765</v>
      </c>
      <c r="CT54" s="1">
        <v>10</v>
      </c>
      <c r="CU54" s="1">
        <v>16.584664979368746</v>
      </c>
      <c r="CV54">
        <v>20</v>
      </c>
      <c r="CW54" s="1">
        <v>33.748415932951382</v>
      </c>
      <c r="CX54">
        <v>20</v>
      </c>
      <c r="CY54" s="1">
        <v>18.370370060578374</v>
      </c>
      <c r="CZ54">
        <v>20</v>
      </c>
      <c r="DA54" s="1">
        <v>18.034930859447222</v>
      </c>
    </row>
    <row r="55" spans="1:105" x14ac:dyDescent="0.25">
      <c r="A55" t="s">
        <v>46</v>
      </c>
      <c r="B55" t="s">
        <v>92</v>
      </c>
      <c r="C55" s="2">
        <v>39080</v>
      </c>
      <c r="F55">
        <v>80</v>
      </c>
      <c r="G55" t="s">
        <v>9</v>
      </c>
      <c r="H55" s="3">
        <v>11</v>
      </c>
      <c r="I55">
        <v>1000</v>
      </c>
      <c r="J55" s="1">
        <f t="shared" si="1"/>
        <v>90.909090909090907</v>
      </c>
      <c r="L55" s="1">
        <v>419.5</v>
      </c>
      <c r="M55" s="3">
        <v>15.850000000000001</v>
      </c>
      <c r="N55" s="3"/>
      <c r="O55" s="3"/>
      <c r="U55" s="1"/>
      <c r="W55" s="4"/>
      <c r="X55" s="4"/>
      <c r="Y55" s="4"/>
      <c r="Z55" s="4"/>
      <c r="AA55" s="4"/>
      <c r="AB55" s="1"/>
      <c r="AC55" s="4"/>
      <c r="AD55" s="4"/>
      <c r="AE55" s="4"/>
      <c r="AF55" s="4"/>
      <c r="AG55" s="4"/>
      <c r="AH55" s="4"/>
      <c r="AK55" s="4"/>
      <c r="AL55" s="4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B55" s="1"/>
      <c r="BC55" s="1"/>
      <c r="BD55" s="1"/>
      <c r="BG55" s="3"/>
      <c r="BH55" s="1"/>
      <c r="BI55" s="1"/>
      <c r="BJ55" s="1"/>
      <c r="BK55" s="1"/>
      <c r="BL55" s="3"/>
      <c r="BM55" s="3"/>
      <c r="BN55" s="3"/>
      <c r="BO55" s="3"/>
      <c r="BP55" s="3"/>
      <c r="BQ55" s="3"/>
      <c r="BR55" s="3"/>
      <c r="BS55" s="1"/>
      <c r="BT55" s="1"/>
      <c r="BU55" s="1"/>
      <c r="BV55" s="1"/>
      <c r="BW55" s="1"/>
      <c r="BX55" s="1"/>
      <c r="BY55" s="1"/>
      <c r="BZ55" s="1"/>
      <c r="CA55" s="1"/>
      <c r="CB55" s="1"/>
      <c r="CD55" s="1"/>
      <c r="CE55" s="1"/>
      <c r="CG55" s="1"/>
      <c r="CH55" s="1"/>
      <c r="CI55" s="1"/>
      <c r="CK55" s="1"/>
      <c r="CL55">
        <v>10</v>
      </c>
      <c r="CM55" s="1"/>
      <c r="CN55">
        <v>10</v>
      </c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</row>
    <row r="56" spans="1:105" x14ac:dyDescent="0.25">
      <c r="A56" t="s">
        <v>46</v>
      </c>
      <c r="B56" t="s">
        <v>92</v>
      </c>
      <c r="C56" s="2">
        <v>39081</v>
      </c>
      <c r="D56" s="1"/>
      <c r="F56">
        <v>81</v>
      </c>
      <c r="G56" t="s">
        <v>9</v>
      </c>
      <c r="H56" s="3">
        <v>11</v>
      </c>
      <c r="I56">
        <v>1000</v>
      </c>
      <c r="J56" s="1">
        <f t="shared" si="1"/>
        <v>90.909090909090907</v>
      </c>
      <c r="U56" s="1"/>
      <c r="W56" s="4"/>
      <c r="X56" s="4"/>
      <c r="Y56" s="4"/>
      <c r="Z56" s="4"/>
      <c r="AA56" s="4"/>
      <c r="AB56" s="1"/>
      <c r="AC56" s="4"/>
      <c r="AD56" s="4"/>
      <c r="AE56" s="4"/>
      <c r="AF56" s="4"/>
      <c r="AG56" s="4"/>
      <c r="AH56" s="4"/>
      <c r="AI56" s="5"/>
      <c r="AK56" s="4"/>
      <c r="AL56" s="4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B56" s="1"/>
      <c r="BC56" s="1"/>
      <c r="BD56" s="1"/>
      <c r="BG56" s="3"/>
      <c r="BH56" s="1"/>
      <c r="BI56" s="1"/>
      <c r="BJ56" s="1"/>
      <c r="BK56" s="1"/>
      <c r="BL56" s="3"/>
      <c r="BM56" s="3"/>
      <c r="BN56" s="3"/>
      <c r="BO56" s="3"/>
      <c r="BP56" s="3"/>
      <c r="BQ56" s="3"/>
      <c r="BR56" s="3"/>
      <c r="BS56" s="1"/>
      <c r="BT56" s="1"/>
      <c r="BU56" s="1"/>
      <c r="BV56" s="1"/>
      <c r="BW56" s="1"/>
      <c r="BX56" s="1"/>
      <c r="BY56" s="1"/>
      <c r="BZ56" s="1"/>
      <c r="CA56" s="1"/>
      <c r="CB56" s="1"/>
      <c r="CD56" s="1">
        <v>206.37534948255251</v>
      </c>
      <c r="CE56" s="1">
        <f>CJ56+CL56+CN56+CP56+CR56+CT56+CV56+CX56+CZ56</f>
        <v>120</v>
      </c>
      <c r="CG56" s="1">
        <f>CK56+CM56+CO56+CQ56+CS56+CU56+CW56+CY56+DA56</f>
        <v>210.7794546917977</v>
      </c>
      <c r="CH56" s="1"/>
      <c r="CI56" s="1"/>
      <c r="CJ56">
        <v>10</v>
      </c>
      <c r="CK56" s="1">
        <v>44.97079803282832</v>
      </c>
      <c r="CL56">
        <v>10</v>
      </c>
      <c r="CM56" s="1">
        <v>21.217783359844461</v>
      </c>
      <c r="CN56">
        <v>10</v>
      </c>
      <c r="CO56" s="1">
        <v>21.75996752386002</v>
      </c>
      <c r="CP56" s="1">
        <v>10</v>
      </c>
      <c r="CQ56" s="1">
        <v>17.731504410263049</v>
      </c>
      <c r="CR56">
        <v>10</v>
      </c>
      <c r="CS56" s="1">
        <v>17.943420392058734</v>
      </c>
      <c r="CT56" s="1">
        <v>10</v>
      </c>
      <c r="CU56" s="1">
        <v>17.539986758265876</v>
      </c>
      <c r="CV56">
        <v>20</v>
      </c>
      <c r="CW56" s="1">
        <v>32.669004314446639</v>
      </c>
      <c r="CX56">
        <v>20</v>
      </c>
      <c r="CY56" s="1">
        <v>19.36082229635074</v>
      </c>
      <c r="CZ56">
        <v>20</v>
      </c>
      <c r="DA56" s="1">
        <v>17.586167603879893</v>
      </c>
    </row>
    <row r="57" spans="1:105" x14ac:dyDescent="0.25">
      <c r="A57" t="s">
        <v>46</v>
      </c>
      <c r="B57" t="s">
        <v>92</v>
      </c>
      <c r="C57" s="2">
        <v>39085</v>
      </c>
      <c r="F57">
        <v>85</v>
      </c>
      <c r="G57" t="s">
        <v>9</v>
      </c>
      <c r="H57" s="3">
        <v>11</v>
      </c>
      <c r="I57">
        <v>1000</v>
      </c>
      <c r="J57" s="1">
        <f t="shared" si="1"/>
        <v>90.909090909090907</v>
      </c>
      <c r="L57" s="1">
        <v>471.5</v>
      </c>
      <c r="M57" s="3">
        <v>17.05</v>
      </c>
      <c r="N57" s="3"/>
      <c r="O57" s="3"/>
      <c r="U57" s="1"/>
      <c r="W57" s="4"/>
      <c r="X57" s="4"/>
      <c r="Y57" s="4"/>
      <c r="Z57" s="4"/>
      <c r="AA57" s="4"/>
      <c r="AB57" s="1"/>
      <c r="AC57" s="4"/>
      <c r="AD57" s="4"/>
      <c r="AE57" s="4"/>
      <c r="AF57" s="4"/>
      <c r="AG57" s="4"/>
      <c r="AH57" s="4"/>
      <c r="AK57" s="4"/>
      <c r="AL57" s="4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B57" s="1"/>
      <c r="BC57" s="1"/>
      <c r="BD57" s="1"/>
      <c r="BG57" s="3"/>
      <c r="BH57" s="1"/>
      <c r="BI57" s="1"/>
      <c r="BJ57" s="1"/>
      <c r="BK57" s="1"/>
      <c r="BL57" s="3"/>
      <c r="BM57" s="3"/>
      <c r="BN57" s="3"/>
      <c r="BO57" s="3"/>
      <c r="BP57" s="3"/>
      <c r="BQ57" s="3"/>
      <c r="BR57" s="3"/>
      <c r="BS57" s="1"/>
      <c r="BT57" s="1"/>
      <c r="BU57" s="1"/>
      <c r="BV57" s="1"/>
      <c r="BW57" s="1"/>
      <c r="BX57" s="1"/>
      <c r="BY57" s="1"/>
      <c r="BZ57" s="1"/>
      <c r="CA57" s="1"/>
      <c r="CB57" s="1"/>
      <c r="CD57" s="1"/>
      <c r="CE57" s="1"/>
      <c r="CG57" s="1"/>
      <c r="CH57" s="1"/>
      <c r="CI57" s="1"/>
      <c r="CK57" s="1"/>
      <c r="CL57">
        <v>10</v>
      </c>
      <c r="CM57" s="1"/>
      <c r="CN57">
        <v>10</v>
      </c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</row>
    <row r="58" spans="1:105" x14ac:dyDescent="0.25">
      <c r="A58" t="s">
        <v>46</v>
      </c>
      <c r="B58" t="s">
        <v>92</v>
      </c>
      <c r="C58" s="2">
        <v>39086</v>
      </c>
      <c r="F58">
        <v>86</v>
      </c>
      <c r="G58" t="s">
        <v>9</v>
      </c>
      <c r="H58" s="3">
        <v>11</v>
      </c>
      <c r="I58">
        <v>1000</v>
      </c>
      <c r="J58" s="1">
        <f t="shared" si="1"/>
        <v>90.909090909090907</v>
      </c>
      <c r="U58" s="1">
        <v>87.724999999999994</v>
      </c>
      <c r="W58" s="4"/>
      <c r="X58" s="4"/>
      <c r="Y58" s="4"/>
      <c r="Z58" s="4"/>
      <c r="AA58" s="4"/>
      <c r="AB58" s="1">
        <v>82.55</v>
      </c>
      <c r="AC58" s="4">
        <v>1.1427499999999999</v>
      </c>
      <c r="AD58" s="4"/>
      <c r="AE58" s="4"/>
      <c r="AF58" s="4"/>
      <c r="AG58" s="4"/>
      <c r="AH58" s="4"/>
      <c r="AI58" s="5">
        <f>AC58/AB58</f>
        <v>1.384312537855845E-2</v>
      </c>
      <c r="AJ58" s="5">
        <v>4.1385183514663984E-2</v>
      </c>
      <c r="AK58" s="3">
        <f>AB58*AJ58</f>
        <v>3.4163468991355117</v>
      </c>
      <c r="AL58" s="4"/>
      <c r="AM58" s="1">
        <v>11.45</v>
      </c>
      <c r="AN58" s="1"/>
      <c r="AO58" s="1"/>
      <c r="AP58" s="1"/>
      <c r="AQ58" s="1">
        <v>9.1750000000000007</v>
      </c>
      <c r="AR58" s="1"/>
      <c r="AS58" s="1"/>
      <c r="AT58" s="1"/>
      <c r="AU58" s="1"/>
      <c r="AV58" s="1"/>
      <c r="AW58" s="1"/>
      <c r="AX58" s="1"/>
      <c r="AY58" s="1">
        <v>0</v>
      </c>
      <c r="AZ58" s="1">
        <v>20.625</v>
      </c>
      <c r="BB58" s="1"/>
      <c r="BC58" s="1">
        <f>U58+AB58+AZ58</f>
        <v>190.89999999999998</v>
      </c>
      <c r="BD58" s="1"/>
      <c r="BE58" s="4">
        <f>AZ58/BC58</f>
        <v>0.10804085908852804</v>
      </c>
      <c r="BF58" s="4"/>
      <c r="BG58" s="3"/>
      <c r="BH58" s="1"/>
      <c r="BI58" s="1"/>
      <c r="BJ58" s="1"/>
      <c r="BK58" s="1"/>
      <c r="BL58" s="3"/>
      <c r="BM58" s="3"/>
      <c r="BN58" s="3"/>
      <c r="BO58" s="3"/>
      <c r="BP58" s="4">
        <f>U58/BC58</f>
        <v>0.45953378732320588</v>
      </c>
      <c r="BQ58" s="4">
        <f>AB58/BC58</f>
        <v>0.43242535358826617</v>
      </c>
      <c r="BR58" s="4">
        <f>AZ58/BC58</f>
        <v>0.10804085908852804</v>
      </c>
      <c r="BS58" s="1">
        <v>241</v>
      </c>
      <c r="BT58" s="1">
        <v>121</v>
      </c>
      <c r="BU58" s="1">
        <v>31</v>
      </c>
      <c r="BV58" s="1">
        <v>0</v>
      </c>
      <c r="BW58" s="1"/>
      <c r="BX58" s="1"/>
      <c r="BY58" s="1"/>
      <c r="BZ58" s="1"/>
      <c r="CA58" s="1"/>
      <c r="CB58" s="1"/>
      <c r="CD58" s="1">
        <v>200.0681530301006</v>
      </c>
      <c r="CE58" s="1">
        <f>CJ58+CL58+CN58+CP58+CR58+CT58+CV58+CX58+CZ58</f>
        <v>120</v>
      </c>
      <c r="CG58" s="1">
        <f>CK58+CM58+CO58+CQ58+CS58+CU58+CW58+CY58+DA58</f>
        <v>204.56267171780371</v>
      </c>
      <c r="CH58" s="1"/>
      <c r="CI58" s="1"/>
      <c r="CJ58">
        <v>10</v>
      </c>
      <c r="CK58" s="1">
        <v>39.7901700495554</v>
      </c>
      <c r="CL58">
        <v>10</v>
      </c>
      <c r="CM58" s="1">
        <v>19.842222826086953</v>
      </c>
      <c r="CN58">
        <v>10</v>
      </c>
      <c r="CO58" s="1">
        <v>19.558081146164724</v>
      </c>
      <c r="CP58" s="1">
        <v>10</v>
      </c>
      <c r="CQ58" s="1">
        <v>17.515055466289915</v>
      </c>
      <c r="CR58">
        <v>10</v>
      </c>
      <c r="CS58" s="1">
        <v>16.946168713020207</v>
      </c>
      <c r="CT58" s="1">
        <v>10</v>
      </c>
      <c r="CU58" s="1">
        <v>17.209080519312188</v>
      </c>
      <c r="CV58">
        <v>20</v>
      </c>
      <c r="CW58" s="1">
        <v>35.419945735885278</v>
      </c>
      <c r="CX58">
        <v>20</v>
      </c>
      <c r="CY58" s="1">
        <v>19.510410048206531</v>
      </c>
      <c r="CZ58">
        <v>20</v>
      </c>
      <c r="DA58" s="1">
        <v>18.771537213282535</v>
      </c>
    </row>
    <row r="59" spans="1:105" x14ac:dyDescent="0.25">
      <c r="A59" t="s">
        <v>46</v>
      </c>
      <c r="B59" t="s">
        <v>92</v>
      </c>
      <c r="C59" s="2">
        <v>39093</v>
      </c>
      <c r="F59">
        <v>93</v>
      </c>
      <c r="G59" t="s">
        <v>9</v>
      </c>
      <c r="H59" s="3">
        <v>11</v>
      </c>
      <c r="I59">
        <v>1000</v>
      </c>
      <c r="J59" s="1">
        <f t="shared" si="1"/>
        <v>90.909090909090907</v>
      </c>
      <c r="L59" s="1">
        <v>571</v>
      </c>
      <c r="M59" s="3">
        <v>18.449999999999996</v>
      </c>
      <c r="N59" s="3"/>
      <c r="O59" s="3"/>
      <c r="U59" s="1"/>
      <c r="W59" s="4"/>
      <c r="X59" s="4"/>
      <c r="Y59" s="4"/>
      <c r="Z59" s="4"/>
      <c r="AA59" s="4"/>
      <c r="AB59" s="1"/>
      <c r="AC59" s="4"/>
      <c r="AD59" s="4"/>
      <c r="AE59" s="4"/>
      <c r="AF59" s="4"/>
      <c r="AG59" s="4"/>
      <c r="AH59" s="4"/>
      <c r="AK59" s="4"/>
      <c r="AL59" s="4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B59" s="1"/>
      <c r="BC59" s="1"/>
      <c r="BD59" s="1"/>
      <c r="BG59" s="3"/>
      <c r="BH59" s="1"/>
      <c r="BI59" s="1"/>
      <c r="BJ59" s="1"/>
      <c r="BK59" s="1"/>
      <c r="BL59" s="3"/>
      <c r="BM59" s="3"/>
      <c r="BN59" s="3"/>
      <c r="BO59" s="3"/>
      <c r="BP59" s="3"/>
      <c r="BQ59" s="3"/>
      <c r="BR59" s="3"/>
      <c r="BS59" s="1"/>
      <c r="BT59" s="1"/>
      <c r="BU59" s="1"/>
      <c r="BV59" s="1"/>
      <c r="BW59" s="1"/>
      <c r="BX59" s="1"/>
      <c r="BY59" s="1"/>
      <c r="BZ59" s="1"/>
      <c r="CA59" s="1"/>
      <c r="CB59" s="1"/>
      <c r="CD59" s="1"/>
      <c r="CE59" s="1"/>
      <c r="CG59" s="1"/>
      <c r="CH59" s="1"/>
      <c r="CI59" s="1"/>
      <c r="CK59" s="1"/>
      <c r="CL59">
        <v>10</v>
      </c>
      <c r="CM59" s="1"/>
      <c r="CN59">
        <v>10</v>
      </c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</row>
    <row r="60" spans="1:105" x14ac:dyDescent="0.25">
      <c r="A60" t="s">
        <v>46</v>
      </c>
      <c r="B60" t="s">
        <v>92</v>
      </c>
      <c r="C60" s="2">
        <v>39094</v>
      </c>
      <c r="D60" s="1"/>
      <c r="F60">
        <v>94</v>
      </c>
      <c r="G60" t="s">
        <v>9</v>
      </c>
      <c r="H60" s="3">
        <v>11</v>
      </c>
      <c r="I60">
        <v>1000</v>
      </c>
      <c r="J60" s="1">
        <f t="shared" si="1"/>
        <v>90.909090909090907</v>
      </c>
      <c r="U60" s="1"/>
      <c r="W60" s="4"/>
      <c r="X60" s="4"/>
      <c r="Y60" s="4"/>
      <c r="Z60" s="4"/>
      <c r="AA60" s="4"/>
      <c r="AB60" s="1"/>
      <c r="AC60" s="4"/>
      <c r="AD60" s="4"/>
      <c r="AE60" s="4"/>
      <c r="AF60" s="4"/>
      <c r="AG60" s="4"/>
      <c r="AH60" s="4"/>
      <c r="AI60" s="5"/>
      <c r="AK60" s="4"/>
      <c r="AL60" s="4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B60" s="1"/>
      <c r="BC60" s="1"/>
      <c r="BD60" s="1"/>
      <c r="BG60" s="3"/>
      <c r="BH60" s="1"/>
      <c r="BI60" s="1"/>
      <c r="BJ60" s="1"/>
      <c r="BK60" s="1"/>
      <c r="BL60" s="3"/>
      <c r="BM60" s="3"/>
      <c r="BN60" s="3"/>
      <c r="BO60" s="3"/>
      <c r="BP60" s="3"/>
      <c r="BQ60" s="3"/>
      <c r="BR60" s="3"/>
      <c r="BS60" s="1"/>
      <c r="BT60" s="1"/>
      <c r="BU60" s="1"/>
      <c r="BV60" s="1"/>
      <c r="BW60" s="1"/>
      <c r="BX60" s="1"/>
      <c r="BY60" s="1"/>
      <c r="BZ60" s="1"/>
      <c r="CA60" s="1"/>
      <c r="CB60" s="1"/>
      <c r="CD60" s="1">
        <v>150.6074769689516</v>
      </c>
      <c r="CE60" s="1">
        <f>CJ60+CL60+CN60+CP60+CR60+CT60+CV60+CX60+CZ60</f>
        <v>120</v>
      </c>
      <c r="CG60" s="1">
        <f>CK60+CM60+CO60+CQ60+CS60+CU60+CW60+CY60+DA60</f>
        <v>148.07492700531466</v>
      </c>
      <c r="CH60" s="1"/>
      <c r="CI60" s="1"/>
      <c r="CJ60">
        <v>10</v>
      </c>
      <c r="CK60" s="1">
        <v>19.294500109512462</v>
      </c>
      <c r="CL60">
        <v>10</v>
      </c>
      <c r="CM60" s="1">
        <v>16.294258218451745</v>
      </c>
      <c r="CN60">
        <v>10</v>
      </c>
      <c r="CO60" s="1">
        <v>10.587348996995413</v>
      </c>
      <c r="CP60" s="1">
        <v>10</v>
      </c>
      <c r="CQ60" s="1">
        <v>9.1268089569226518</v>
      </c>
      <c r="CR60">
        <v>10</v>
      </c>
      <c r="CS60" s="1">
        <v>11.080515655402671</v>
      </c>
      <c r="CT60" s="1">
        <v>10</v>
      </c>
      <c r="CU60" s="1">
        <v>13.489785052716224</v>
      </c>
      <c r="CV60">
        <v>20</v>
      </c>
      <c r="CW60" s="1">
        <v>30.742495389031273</v>
      </c>
      <c r="CX60">
        <v>20</v>
      </c>
      <c r="CY60" s="1">
        <v>18.868995900097623</v>
      </c>
      <c r="CZ60">
        <v>20</v>
      </c>
      <c r="DA60" s="1">
        <v>18.590218726184595</v>
      </c>
    </row>
    <row r="61" spans="1:105" x14ac:dyDescent="0.25">
      <c r="A61" t="s">
        <v>46</v>
      </c>
      <c r="B61" t="s">
        <v>92</v>
      </c>
      <c r="C61" s="2">
        <v>39098</v>
      </c>
      <c r="D61" s="1"/>
      <c r="F61">
        <v>98</v>
      </c>
      <c r="G61" t="s">
        <v>9</v>
      </c>
      <c r="H61" s="3">
        <v>11</v>
      </c>
      <c r="I61">
        <v>1000</v>
      </c>
      <c r="J61" s="1">
        <f t="shared" si="1"/>
        <v>90.909090909090907</v>
      </c>
      <c r="L61" s="1">
        <v>585.5</v>
      </c>
      <c r="M61" s="3">
        <v>18.649999999999999</v>
      </c>
      <c r="N61" s="3"/>
      <c r="O61" s="3"/>
      <c r="U61" s="1"/>
      <c r="W61" s="4"/>
      <c r="X61" s="4"/>
      <c r="Y61" s="4"/>
      <c r="Z61" s="4"/>
      <c r="AA61" s="4"/>
      <c r="AB61" s="1"/>
      <c r="AC61" s="4"/>
      <c r="AD61" s="4"/>
      <c r="AE61" s="4"/>
      <c r="AF61" s="4"/>
      <c r="AG61" s="4"/>
      <c r="AH61" s="4"/>
      <c r="AI61" s="5"/>
      <c r="AK61" s="4"/>
      <c r="AL61" s="4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B61" s="1"/>
      <c r="BC61" s="1"/>
      <c r="BD61" s="1"/>
      <c r="BG61" s="3"/>
      <c r="BH61" s="1"/>
      <c r="BI61" s="1"/>
      <c r="BJ61" s="1"/>
      <c r="BK61" s="1"/>
      <c r="BL61" s="3"/>
      <c r="BM61" s="3"/>
      <c r="BN61" s="3"/>
      <c r="BO61" s="3"/>
      <c r="BP61" s="3"/>
      <c r="BQ61" s="3"/>
      <c r="BR61" s="3"/>
      <c r="BS61" s="1"/>
      <c r="BT61" s="1"/>
      <c r="BU61" s="1"/>
      <c r="BV61" s="1"/>
      <c r="BW61" s="1"/>
      <c r="BX61" s="1"/>
      <c r="BY61" s="1"/>
      <c r="BZ61" s="1"/>
      <c r="CA61" s="1"/>
      <c r="CB61" s="1"/>
      <c r="CD61" s="1">
        <v>132.53483313450729</v>
      </c>
      <c r="CE61" s="1">
        <f>CJ61+CL61+CN61+CP61+CR61+CT61+CV61+CX61+CZ61</f>
        <v>120</v>
      </c>
      <c r="CG61" s="1">
        <f>CK61+CM61+CO61+CQ61+CS61+CU61+CW61+CY61+DA61</f>
        <v>124.19550382594707</v>
      </c>
      <c r="CH61" s="1"/>
      <c r="CI61" s="1"/>
      <c r="CJ61">
        <v>10</v>
      </c>
      <c r="CK61" s="1">
        <v>18.549145088878344</v>
      </c>
      <c r="CL61">
        <v>10</v>
      </c>
      <c r="CM61" s="1">
        <v>13.891999710209541</v>
      </c>
      <c r="CN61">
        <v>10</v>
      </c>
      <c r="CO61" s="1">
        <v>4.790985287561309</v>
      </c>
      <c r="CP61" s="1">
        <v>10</v>
      </c>
      <c r="CQ61" s="1">
        <v>4.8529172893517902</v>
      </c>
      <c r="CR61">
        <v>10</v>
      </c>
      <c r="CS61" s="1">
        <v>6.1964666651877209</v>
      </c>
      <c r="CT61" s="1">
        <v>10</v>
      </c>
      <c r="CU61" s="1">
        <v>8.6971836736585288</v>
      </c>
      <c r="CV61">
        <v>20</v>
      </c>
      <c r="CW61" s="1">
        <v>28.566690974439808</v>
      </c>
      <c r="CX61">
        <v>20</v>
      </c>
      <c r="CY61" s="1">
        <v>19.370795419422301</v>
      </c>
      <c r="CZ61">
        <v>20</v>
      </c>
      <c r="DA61" s="1">
        <v>19.279319717237705</v>
      </c>
    </row>
    <row r="62" spans="1:105" x14ac:dyDescent="0.25">
      <c r="A62" t="s">
        <v>46</v>
      </c>
      <c r="B62" t="s">
        <v>92</v>
      </c>
      <c r="C62" s="2">
        <v>39101</v>
      </c>
      <c r="D62" s="1"/>
      <c r="F62">
        <v>101</v>
      </c>
      <c r="G62" t="s">
        <v>9</v>
      </c>
      <c r="H62" s="3">
        <v>11</v>
      </c>
      <c r="I62">
        <v>1000</v>
      </c>
      <c r="J62" s="1">
        <f t="shared" si="1"/>
        <v>90.909090909090907</v>
      </c>
      <c r="U62" s="1"/>
      <c r="W62" s="4"/>
      <c r="X62" s="4"/>
      <c r="Y62" s="4"/>
      <c r="Z62" s="4"/>
      <c r="AA62" s="4"/>
      <c r="AB62" s="1"/>
      <c r="AC62" s="4"/>
      <c r="AD62" s="4"/>
      <c r="AE62" s="4"/>
      <c r="AF62" s="4"/>
      <c r="AG62" s="4"/>
      <c r="AH62" s="4"/>
      <c r="AI62" s="5"/>
      <c r="AK62" s="4"/>
      <c r="AL62" s="4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B62" s="1"/>
      <c r="BC62" s="1"/>
      <c r="BD62" s="1"/>
      <c r="BG62" s="3"/>
      <c r="BH62" s="1"/>
      <c r="BI62" s="1"/>
      <c r="BJ62" s="1"/>
      <c r="BK62" s="1"/>
      <c r="BL62" s="3"/>
      <c r="BM62" s="3"/>
      <c r="BN62" s="3"/>
      <c r="BO62" s="3"/>
      <c r="BP62" s="3"/>
      <c r="BQ62" s="3"/>
      <c r="BR62" s="3"/>
      <c r="BS62" s="1"/>
      <c r="BT62" s="1"/>
      <c r="BU62" s="1"/>
      <c r="BV62" s="1"/>
      <c r="BW62" s="1"/>
      <c r="BX62" s="1"/>
      <c r="BY62" s="1"/>
      <c r="BZ62" s="1"/>
      <c r="CA62" s="1"/>
      <c r="CB62" s="1"/>
      <c r="CD62" s="1">
        <v>210.9463783893176</v>
      </c>
      <c r="CE62" s="1">
        <f>CJ62+CL62+CN62+CP62+CR62+CT62+CV62+CX62+CZ62</f>
        <v>120</v>
      </c>
      <c r="CG62" s="1">
        <f>CK62+CM62+CO62+CQ62+CS62+CU62+CW62+CY62+DA62</f>
        <v>218.94821871497098</v>
      </c>
      <c r="CH62" s="1"/>
      <c r="CI62" s="1"/>
      <c r="CJ62">
        <v>10</v>
      </c>
      <c r="CK62" s="1">
        <v>40.508891528723197</v>
      </c>
      <c r="CL62">
        <v>10</v>
      </c>
      <c r="CM62" s="1">
        <v>21.310092276221731</v>
      </c>
      <c r="CN62">
        <v>10</v>
      </c>
      <c r="CO62" s="1">
        <v>22.964164119048689</v>
      </c>
      <c r="CP62" s="1">
        <v>10</v>
      </c>
      <c r="CQ62" s="1">
        <v>18.979351171158925</v>
      </c>
      <c r="CR62">
        <v>10</v>
      </c>
      <c r="CS62" s="1">
        <v>18.514668237202173</v>
      </c>
      <c r="CT62" s="1">
        <v>10</v>
      </c>
      <c r="CU62" s="1">
        <v>18.538882484381062</v>
      </c>
      <c r="CV62">
        <v>20</v>
      </c>
      <c r="CW62" s="1">
        <v>35.28877249328599</v>
      </c>
      <c r="CX62">
        <v>20</v>
      </c>
      <c r="CY62" s="1">
        <v>21.874850542536656</v>
      </c>
      <c r="CZ62">
        <v>20</v>
      </c>
      <c r="DA62" s="1">
        <v>20.968545862412562</v>
      </c>
    </row>
    <row r="63" spans="1:105" x14ac:dyDescent="0.25">
      <c r="A63" t="s">
        <v>46</v>
      </c>
      <c r="B63" t="s">
        <v>92</v>
      </c>
      <c r="C63" s="2">
        <v>39104</v>
      </c>
      <c r="F63">
        <v>104</v>
      </c>
      <c r="G63" t="s">
        <v>9</v>
      </c>
      <c r="H63" s="3">
        <v>11</v>
      </c>
      <c r="I63">
        <v>1000</v>
      </c>
      <c r="J63" s="1">
        <f t="shared" si="1"/>
        <v>90.909090909090907</v>
      </c>
      <c r="U63" s="1">
        <v>143.44999999999999</v>
      </c>
      <c r="W63" s="4"/>
      <c r="X63" s="4"/>
      <c r="Y63" s="4"/>
      <c r="Z63" s="4"/>
      <c r="AA63" s="4"/>
      <c r="AB63" s="1">
        <v>126.375</v>
      </c>
      <c r="AC63" s="4">
        <v>1.7363250000000001</v>
      </c>
      <c r="AD63" s="4"/>
      <c r="AE63" s="4"/>
      <c r="AF63" s="4"/>
      <c r="AG63" s="4"/>
      <c r="AH63" s="4"/>
      <c r="AI63" s="5">
        <f>AC63/AB63</f>
        <v>1.3739465875370921E-2</v>
      </c>
      <c r="AJ63" s="5">
        <v>3.7394428674643328E-2</v>
      </c>
      <c r="AK63" s="3">
        <f>AB63*AJ63</f>
        <v>4.7257209237580504</v>
      </c>
      <c r="AL63" s="4"/>
      <c r="AM63" s="1">
        <v>8.875</v>
      </c>
      <c r="AN63" s="1"/>
      <c r="AO63" s="1"/>
      <c r="AP63" s="1"/>
      <c r="AQ63" s="1">
        <v>145</v>
      </c>
      <c r="AR63" s="1"/>
      <c r="AS63" s="1"/>
      <c r="AT63" s="1"/>
      <c r="AU63" s="1"/>
      <c r="AV63" s="1"/>
      <c r="AW63" s="1"/>
      <c r="AX63" s="1"/>
      <c r="AY63" s="1">
        <v>0</v>
      </c>
      <c r="AZ63" s="1">
        <v>153.875</v>
      </c>
      <c r="BB63" s="1"/>
      <c r="BC63" s="1">
        <f>U63+AB63+AZ63</f>
        <v>423.7</v>
      </c>
      <c r="BD63" s="1"/>
      <c r="BE63" s="4">
        <f>AZ63/BC63</f>
        <v>0.36316969553929668</v>
      </c>
      <c r="BF63" s="4"/>
      <c r="BG63" s="3"/>
      <c r="BH63" s="1"/>
      <c r="BI63" s="1"/>
      <c r="BJ63" s="1"/>
      <c r="BK63" s="1"/>
      <c r="BL63" s="3"/>
      <c r="BM63" s="3"/>
      <c r="BN63" s="3"/>
      <c r="BO63" s="3"/>
      <c r="BP63" s="4">
        <f>U63/BC63</f>
        <v>0.33856502242152464</v>
      </c>
      <c r="BQ63" s="4">
        <f>AB63/BC63</f>
        <v>0.29826528203917868</v>
      </c>
      <c r="BR63" s="4">
        <f>AZ63/BC63</f>
        <v>0.36316969553929668</v>
      </c>
      <c r="BS63" s="1">
        <v>300</v>
      </c>
      <c r="BT63" s="1">
        <v>52.5</v>
      </c>
      <c r="BU63" s="1">
        <v>119</v>
      </c>
      <c r="BV63" s="1">
        <v>0</v>
      </c>
      <c r="BW63" s="1"/>
      <c r="BX63" s="1"/>
      <c r="BY63" s="1"/>
      <c r="BZ63" s="1"/>
      <c r="CA63" s="1"/>
      <c r="CB63" s="1"/>
      <c r="CD63" s="1"/>
      <c r="CE63" s="1"/>
      <c r="CG63" s="1"/>
      <c r="CH63" s="1"/>
      <c r="CI63" s="1"/>
      <c r="CK63" s="1"/>
      <c r="CL63">
        <v>10</v>
      </c>
      <c r="CM63" s="1"/>
      <c r="CN63">
        <v>10</v>
      </c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</row>
    <row r="64" spans="1:105" x14ac:dyDescent="0.25">
      <c r="A64" t="s">
        <v>46</v>
      </c>
      <c r="B64" t="s">
        <v>92</v>
      </c>
      <c r="C64" s="2">
        <v>39105</v>
      </c>
      <c r="D64" s="1"/>
      <c r="F64">
        <v>105</v>
      </c>
      <c r="G64" t="s">
        <v>9</v>
      </c>
      <c r="H64" s="3">
        <v>11</v>
      </c>
      <c r="I64">
        <v>1000</v>
      </c>
      <c r="J64" s="1">
        <f t="shared" si="1"/>
        <v>90.909090909090907</v>
      </c>
      <c r="U64" s="1"/>
      <c r="W64" s="4"/>
      <c r="X64" s="4"/>
      <c r="Y64" s="4"/>
      <c r="Z64" s="4"/>
      <c r="AA64" s="4"/>
      <c r="AB64" s="1"/>
      <c r="AC64" s="4"/>
      <c r="AD64" s="4"/>
      <c r="AE64" s="4"/>
      <c r="AF64" s="4"/>
      <c r="AG64" s="4"/>
      <c r="AH64" s="4"/>
      <c r="AI64" s="5"/>
      <c r="AK64" s="4"/>
      <c r="AL64" s="4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B64" s="1"/>
      <c r="BC64" s="1"/>
      <c r="BD64" s="1"/>
      <c r="BG64" s="3"/>
      <c r="BH64" s="1"/>
      <c r="BI64" s="1"/>
      <c r="BJ64" s="1"/>
      <c r="BK64" s="1"/>
      <c r="BL64" s="3"/>
      <c r="BM64" s="3"/>
      <c r="BN64" s="3"/>
      <c r="BO64" s="3"/>
      <c r="BP64" s="3"/>
      <c r="BQ64" s="3"/>
      <c r="BR64" s="3"/>
      <c r="BS64" s="1"/>
      <c r="BT64" s="1"/>
      <c r="BU64" s="1"/>
      <c r="BV64" s="1"/>
      <c r="BW64" s="1"/>
      <c r="BX64" s="1"/>
      <c r="BY64" s="1"/>
      <c r="BZ64" s="1"/>
      <c r="CA64" s="1"/>
      <c r="CB64" s="1"/>
      <c r="CD64" s="1">
        <v>164.84015688804689</v>
      </c>
      <c r="CE64" s="1">
        <f>CJ64+CL64+CN64+CP64+CR64+CT64+CV64+CX64+CZ64</f>
        <v>120</v>
      </c>
      <c r="CG64" s="1">
        <f>CK64+CM64+CO64+CQ64+CS64+CU64+CW64+CY64+DA64</f>
        <v>168.13024761584862</v>
      </c>
      <c r="CH64" s="1"/>
      <c r="CI64" s="1"/>
      <c r="CJ64">
        <v>10</v>
      </c>
      <c r="CK64" s="1">
        <v>16.250369852949017</v>
      </c>
      <c r="CL64">
        <v>10</v>
      </c>
      <c r="CM64" s="1">
        <v>18.132798484510808</v>
      </c>
      <c r="CN64">
        <v>10</v>
      </c>
      <c r="CO64" s="1">
        <v>16.435416090929365</v>
      </c>
      <c r="CP64" s="1">
        <v>10</v>
      </c>
      <c r="CQ64" s="1">
        <v>13.840937125225798</v>
      </c>
      <c r="CR64">
        <v>10</v>
      </c>
      <c r="CS64" s="1">
        <v>15.291647065051961</v>
      </c>
      <c r="CT64" s="1">
        <v>10</v>
      </c>
      <c r="CU64" s="1">
        <v>16.040437459524874</v>
      </c>
      <c r="CV64">
        <v>20</v>
      </c>
      <c r="CW64" s="1">
        <v>32.900249157111674</v>
      </c>
      <c r="CX64">
        <v>20</v>
      </c>
      <c r="CY64" s="1">
        <v>19.688930868231118</v>
      </c>
      <c r="CZ64">
        <v>20</v>
      </c>
      <c r="DA64" s="1">
        <v>19.549461512314018</v>
      </c>
    </row>
    <row r="65" spans="1:105" x14ac:dyDescent="0.25">
      <c r="A65" t="s">
        <v>46</v>
      </c>
      <c r="B65" t="s">
        <v>92</v>
      </c>
      <c r="C65" s="2">
        <v>39109</v>
      </c>
      <c r="D65" s="1">
        <v>6</v>
      </c>
      <c r="E65" t="s">
        <v>83</v>
      </c>
      <c r="F65">
        <v>109</v>
      </c>
      <c r="G65" t="s">
        <v>9</v>
      </c>
      <c r="H65" s="3">
        <v>11</v>
      </c>
      <c r="I65">
        <v>1000</v>
      </c>
      <c r="J65" s="1">
        <f t="shared" si="1"/>
        <v>90.909090909090907</v>
      </c>
      <c r="U65" s="1"/>
      <c r="W65" s="4"/>
      <c r="X65" s="4"/>
      <c r="Y65" s="4"/>
      <c r="Z65" s="4"/>
      <c r="AA65" s="4"/>
      <c r="AB65" s="1"/>
      <c r="AC65" s="4"/>
      <c r="AD65" s="4"/>
      <c r="AE65" s="4"/>
      <c r="AF65" s="4"/>
      <c r="AG65" s="4"/>
      <c r="AH65" s="4"/>
      <c r="AI65" s="5"/>
      <c r="AK65" s="4"/>
      <c r="AL65" s="4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B65" s="1"/>
      <c r="BC65" s="1"/>
      <c r="BD65" s="1"/>
      <c r="BG65" s="3"/>
      <c r="BH65" s="1"/>
      <c r="BI65" s="1"/>
      <c r="BJ65" s="1"/>
      <c r="BK65" s="1"/>
      <c r="BL65" s="3"/>
      <c r="BM65" s="3"/>
      <c r="BN65" s="3"/>
      <c r="BO65" s="3"/>
      <c r="BP65" s="3"/>
      <c r="BQ65" s="3"/>
      <c r="BR65" s="3"/>
      <c r="BS65" s="1"/>
      <c r="BT65" s="1"/>
      <c r="BU65" s="1"/>
      <c r="BV65" s="1"/>
      <c r="BW65" s="1"/>
      <c r="BX65" s="1"/>
      <c r="BY65" s="1"/>
      <c r="BZ65" s="1"/>
      <c r="CA65" s="1"/>
      <c r="CB65" s="1"/>
      <c r="CD65" s="1">
        <v>199.30554049091791</v>
      </c>
      <c r="CE65" s="1">
        <f>CJ65+CL65+CN65+CP65+CR65+CT65+CV65+CX65+CZ65</f>
        <v>120</v>
      </c>
      <c r="CG65" s="1">
        <f>CK65+CM65+CO65+CQ65+CS65+CU65+CW65+CY65+DA65</f>
        <v>205.9776567726415</v>
      </c>
      <c r="CH65" s="1"/>
      <c r="CI65" s="1"/>
      <c r="CJ65">
        <v>10</v>
      </c>
      <c r="CK65" s="1">
        <v>34.576777182388852</v>
      </c>
      <c r="CL65">
        <v>10</v>
      </c>
      <c r="CM65" s="1">
        <v>21.359509469484721</v>
      </c>
      <c r="CN65">
        <v>10</v>
      </c>
      <c r="CO65" s="1">
        <v>23.148393661608807</v>
      </c>
      <c r="CP65" s="1">
        <v>10</v>
      </c>
      <c r="CQ65" s="1">
        <v>19.067500399675289</v>
      </c>
      <c r="CR65">
        <v>10</v>
      </c>
      <c r="CS65" s="1">
        <v>17.540733472270936</v>
      </c>
      <c r="CT65" s="1">
        <v>10</v>
      </c>
      <c r="CU65" s="1">
        <v>16.44049555847127</v>
      </c>
      <c r="CV65">
        <v>20</v>
      </c>
      <c r="CW65" s="1">
        <v>33.121025169866869</v>
      </c>
      <c r="CX65">
        <v>20</v>
      </c>
      <c r="CY65" s="1">
        <v>20.813432768646642</v>
      </c>
      <c r="CZ65">
        <v>20</v>
      </c>
      <c r="DA65" s="1">
        <v>19.909789090228109</v>
      </c>
    </row>
    <row r="66" spans="1:105" x14ac:dyDescent="0.25">
      <c r="A66" t="s">
        <v>46</v>
      </c>
      <c r="B66" t="s">
        <v>92</v>
      </c>
      <c r="C66" s="2">
        <v>39111</v>
      </c>
      <c r="F66">
        <v>111</v>
      </c>
      <c r="G66" t="s">
        <v>9</v>
      </c>
      <c r="H66" s="3">
        <v>11</v>
      </c>
      <c r="I66">
        <v>1000</v>
      </c>
      <c r="J66" s="1">
        <f t="shared" si="1"/>
        <v>90.909090909090907</v>
      </c>
      <c r="L66" s="1">
        <v>627</v>
      </c>
      <c r="M66" s="3">
        <v>20.2</v>
      </c>
      <c r="N66" s="3"/>
      <c r="O66" s="3"/>
      <c r="U66" s="1"/>
      <c r="W66" s="4"/>
      <c r="X66" s="4"/>
      <c r="Y66" s="4"/>
      <c r="Z66" s="4"/>
      <c r="AA66" s="4"/>
      <c r="AB66" s="1"/>
      <c r="AC66" s="4"/>
      <c r="AD66" s="4"/>
      <c r="AE66" s="4"/>
      <c r="AF66" s="4"/>
      <c r="AG66" s="4"/>
      <c r="AH66" s="4"/>
      <c r="AK66" s="4"/>
      <c r="AL66" s="4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B66" s="1"/>
      <c r="BC66" s="1"/>
      <c r="BD66" s="1"/>
      <c r="BG66" s="3"/>
      <c r="BH66" s="1"/>
      <c r="BI66" s="1"/>
      <c r="BJ66" s="1"/>
      <c r="BK66" s="1"/>
      <c r="BL66" s="3"/>
      <c r="BM66" s="3"/>
      <c r="BN66" s="3"/>
      <c r="BO66" s="3"/>
      <c r="BP66" s="3"/>
      <c r="BQ66" s="3"/>
      <c r="BR66" s="3"/>
      <c r="BS66" s="1"/>
      <c r="BT66" s="1"/>
      <c r="BU66" s="1"/>
      <c r="BV66" s="1"/>
      <c r="BW66" s="1"/>
      <c r="BX66" s="1"/>
      <c r="BY66" s="1"/>
      <c r="BZ66" s="1"/>
      <c r="CA66" s="1"/>
      <c r="CB66" s="1"/>
      <c r="CD66" s="1"/>
      <c r="CE66" s="1"/>
      <c r="CG66" s="1"/>
      <c r="CH66" s="1"/>
      <c r="CI66" s="1"/>
      <c r="CK66" s="1"/>
      <c r="CL66">
        <v>10</v>
      </c>
      <c r="CM66" s="1"/>
      <c r="CN66">
        <v>10</v>
      </c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</row>
    <row r="67" spans="1:105" x14ac:dyDescent="0.25">
      <c r="A67" t="s">
        <v>46</v>
      </c>
      <c r="B67" t="s">
        <v>92</v>
      </c>
      <c r="C67" s="2">
        <v>39113</v>
      </c>
      <c r="D67" s="1"/>
      <c r="F67">
        <v>113</v>
      </c>
      <c r="G67" t="s">
        <v>9</v>
      </c>
      <c r="H67" s="3">
        <v>11</v>
      </c>
      <c r="I67">
        <v>1000</v>
      </c>
      <c r="J67" s="1">
        <f t="shared" si="1"/>
        <v>90.909090909090907</v>
      </c>
      <c r="U67" s="1"/>
      <c r="W67" s="4"/>
      <c r="X67" s="4"/>
      <c r="Y67" s="4"/>
      <c r="Z67" s="4"/>
      <c r="AA67" s="4"/>
      <c r="AB67" s="1"/>
      <c r="AC67" s="4"/>
      <c r="AD67" s="4"/>
      <c r="AE67" s="4"/>
      <c r="AF67" s="4"/>
      <c r="AG67" s="4"/>
      <c r="AH67" s="4"/>
      <c r="AI67" s="5"/>
      <c r="AK67" s="4"/>
      <c r="AL67" s="4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B67" s="1"/>
      <c r="BC67" s="1"/>
      <c r="BD67" s="1"/>
      <c r="BG67" s="3"/>
      <c r="BH67" s="1"/>
      <c r="BI67" s="1"/>
      <c r="BJ67" s="1"/>
      <c r="BK67" s="1"/>
      <c r="BL67" s="3"/>
      <c r="BM67" s="3"/>
      <c r="BN67" s="3"/>
      <c r="BO67" s="3"/>
      <c r="BP67" s="3"/>
      <c r="BQ67" s="3"/>
      <c r="BR67" s="3"/>
      <c r="BS67" s="1"/>
      <c r="BT67" s="1"/>
      <c r="BU67" s="1"/>
      <c r="BV67" s="1"/>
      <c r="BW67" s="1"/>
      <c r="BX67" s="1"/>
      <c r="BY67" s="1"/>
      <c r="BZ67" s="1"/>
      <c r="CA67" s="1"/>
      <c r="CB67" s="1"/>
      <c r="CD67" s="1">
        <v>171.27495908421861</v>
      </c>
      <c r="CE67" s="1">
        <f>CJ67+CL67+CN67+CP67+CR67+CT67+CV67+CX67+CZ67</f>
        <v>120</v>
      </c>
      <c r="CG67" s="1">
        <f>CK67+CM67+CO67+CQ67+CS67+CU67+CW67+CY67+DA67</f>
        <v>172.31651977646285</v>
      </c>
      <c r="CH67" s="1"/>
      <c r="CI67" s="1"/>
      <c r="CJ67">
        <v>10</v>
      </c>
      <c r="CK67" s="1">
        <v>28.963128975279687</v>
      </c>
      <c r="CL67">
        <v>10</v>
      </c>
      <c r="CM67" s="1">
        <v>17.545934398521652</v>
      </c>
      <c r="CN67">
        <v>10</v>
      </c>
      <c r="CO67" s="1">
        <v>15.258271961058284</v>
      </c>
      <c r="CP67" s="1">
        <v>10</v>
      </c>
      <c r="CQ67" s="1">
        <v>13.790905509178879</v>
      </c>
      <c r="CR67">
        <v>10</v>
      </c>
      <c r="CS67" s="1">
        <v>14.025567360713566</v>
      </c>
      <c r="CT67" s="1">
        <v>10</v>
      </c>
      <c r="CU67" s="1">
        <v>13.936557692890057</v>
      </c>
      <c r="CV67">
        <v>20</v>
      </c>
      <c r="CW67" s="1">
        <v>28.541060708850445</v>
      </c>
      <c r="CX67">
        <v>20</v>
      </c>
      <c r="CY67" s="1">
        <v>19.973802613289998</v>
      </c>
      <c r="CZ67">
        <v>20</v>
      </c>
      <c r="DA67" s="1">
        <v>20.281290556680283</v>
      </c>
    </row>
    <row r="68" spans="1:105" x14ac:dyDescent="0.25">
      <c r="A68" t="s">
        <v>46</v>
      </c>
      <c r="B68" t="s">
        <v>92</v>
      </c>
      <c r="C68" s="2">
        <v>39114</v>
      </c>
      <c r="D68" s="1"/>
      <c r="F68">
        <v>114</v>
      </c>
      <c r="G68" t="s">
        <v>9</v>
      </c>
      <c r="H68" s="3">
        <v>11</v>
      </c>
      <c r="I68">
        <v>1000</v>
      </c>
      <c r="J68" s="1">
        <f t="shared" si="1"/>
        <v>90.909090909090907</v>
      </c>
      <c r="U68" s="1"/>
      <c r="W68" s="4"/>
      <c r="X68" s="4"/>
      <c r="Y68" s="4"/>
      <c r="Z68" s="4"/>
      <c r="AA68" s="4"/>
      <c r="AB68" s="1"/>
      <c r="AC68" s="4"/>
      <c r="AD68" s="4"/>
      <c r="AE68" s="4"/>
      <c r="AF68" s="4"/>
      <c r="AG68" s="4"/>
      <c r="AH68" s="4"/>
      <c r="AI68" s="5"/>
      <c r="AK68" s="4"/>
      <c r="AL68" s="4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B68" s="1"/>
      <c r="BC68" s="1"/>
      <c r="BD68" s="1"/>
      <c r="BG68" s="3"/>
      <c r="BH68" s="1"/>
      <c r="BI68" s="1"/>
      <c r="BJ68" s="1"/>
      <c r="BK68" s="1"/>
      <c r="BL68" s="3"/>
      <c r="BM68" s="3"/>
      <c r="BN68" s="3"/>
      <c r="BO68" s="3"/>
      <c r="BP68" s="3"/>
      <c r="BQ68" s="3"/>
      <c r="BR68" s="3"/>
      <c r="BS68" s="1"/>
      <c r="BT68" s="1"/>
      <c r="BU68" s="1"/>
      <c r="BV68" s="1"/>
      <c r="BW68" s="1"/>
      <c r="BX68" s="1"/>
      <c r="BY68" s="1"/>
      <c r="BZ68" s="1"/>
      <c r="CA68" s="1"/>
      <c r="CB68" s="1"/>
      <c r="CD68" s="1">
        <v>155.24498193967</v>
      </c>
      <c r="CE68" s="1">
        <f>CJ68+CL68+CN68+CP68+CR68+CT68+CV68+CX68+CZ68</f>
        <v>120</v>
      </c>
      <c r="CG68" s="1">
        <f>CK68+CM68+CO68+CQ68+CS68+CU68+CW68+CY68+DA68</f>
        <v>153.57248456456568</v>
      </c>
      <c r="CH68" s="1"/>
      <c r="CI68" s="1"/>
      <c r="CJ68">
        <v>10</v>
      </c>
      <c r="CK68" s="1">
        <v>23.0961801765974</v>
      </c>
      <c r="CL68">
        <v>10</v>
      </c>
      <c r="CM68" s="1">
        <v>16.786300491278681</v>
      </c>
      <c r="CN68">
        <v>10</v>
      </c>
      <c r="CO68" s="1">
        <v>12.427302136386182</v>
      </c>
      <c r="CP68" s="1">
        <v>10</v>
      </c>
      <c r="CQ68" s="1">
        <v>10.916008835451024</v>
      </c>
      <c r="CR68">
        <v>10</v>
      </c>
      <c r="CS68" s="1">
        <v>11.618838420343074</v>
      </c>
      <c r="CT68" s="1">
        <v>10</v>
      </c>
      <c r="CU68" s="1">
        <v>12.282365035027347</v>
      </c>
      <c r="CV68">
        <v>20</v>
      </c>
      <c r="CW68" s="1">
        <v>25.977697872504859</v>
      </c>
      <c r="CX68">
        <v>20</v>
      </c>
      <c r="CY68" s="1">
        <v>20.008481704649817</v>
      </c>
      <c r="CZ68">
        <v>20</v>
      </c>
      <c r="DA68" s="1">
        <v>20.45930989232729</v>
      </c>
    </row>
    <row r="69" spans="1:105" x14ac:dyDescent="0.25">
      <c r="A69" t="s">
        <v>46</v>
      </c>
      <c r="B69" t="s">
        <v>92</v>
      </c>
      <c r="C69" s="2">
        <v>39117</v>
      </c>
      <c r="D69" s="1"/>
      <c r="F69">
        <v>117</v>
      </c>
      <c r="G69" t="s">
        <v>9</v>
      </c>
      <c r="H69" s="3">
        <v>11</v>
      </c>
      <c r="I69">
        <v>1000</v>
      </c>
      <c r="J69" s="1">
        <f t="shared" si="1"/>
        <v>90.909090909090907</v>
      </c>
      <c r="U69" s="1"/>
      <c r="W69" s="4"/>
      <c r="X69" s="4"/>
      <c r="Y69" s="4"/>
      <c r="Z69" s="4"/>
      <c r="AA69" s="4"/>
      <c r="AB69" s="1"/>
      <c r="AC69" s="4"/>
      <c r="AD69" s="4"/>
      <c r="AE69" s="4"/>
      <c r="AF69" s="4"/>
      <c r="AG69" s="4"/>
      <c r="AH69" s="4"/>
      <c r="AI69" s="5"/>
      <c r="AK69" s="4"/>
      <c r="AL69" s="4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B69" s="1"/>
      <c r="BC69" s="1"/>
      <c r="BD69" s="1"/>
      <c r="BG69" s="3"/>
      <c r="BH69" s="1"/>
      <c r="BI69" s="1"/>
      <c r="BJ69" s="1"/>
      <c r="BK69" s="1"/>
      <c r="BL69" s="3"/>
      <c r="BM69" s="3"/>
      <c r="BN69" s="3"/>
      <c r="BO69" s="3"/>
      <c r="BP69" s="3"/>
      <c r="BQ69" s="3"/>
      <c r="BR69" s="3"/>
      <c r="BS69" s="1"/>
      <c r="BT69" s="1"/>
      <c r="BU69" s="1"/>
      <c r="BV69" s="1"/>
      <c r="BW69" s="1"/>
      <c r="BX69" s="1"/>
      <c r="BY69" s="1"/>
      <c r="BZ69" s="1"/>
      <c r="CA69" s="1"/>
      <c r="CB69" s="1"/>
      <c r="CD69" s="1">
        <v>208.76871386070201</v>
      </c>
      <c r="CE69" s="1">
        <f>CJ69+CL69+CN69+CP69+CR69+CT69+CV69+CX69+CZ69</f>
        <v>120</v>
      </c>
      <c r="CG69" s="1">
        <f>CK69+CM69+CO69+CQ69+CS69+CU69+CW69+CY69+DA69</f>
        <v>215.18573738424726</v>
      </c>
      <c r="CH69" s="1"/>
      <c r="CI69" s="1"/>
      <c r="CJ69">
        <v>10</v>
      </c>
      <c r="CK69" s="1">
        <v>42.207061359735135</v>
      </c>
      <c r="CL69">
        <v>10</v>
      </c>
      <c r="CM69" s="1">
        <v>21.01104705458151</v>
      </c>
      <c r="CN69">
        <v>10</v>
      </c>
      <c r="CO69" s="1">
        <v>22.8240937260558</v>
      </c>
      <c r="CP69" s="1">
        <v>10</v>
      </c>
      <c r="CQ69" s="1">
        <v>19.088714699245131</v>
      </c>
      <c r="CR69">
        <v>10</v>
      </c>
      <c r="CS69" s="1">
        <v>17.785936833828444</v>
      </c>
      <c r="CT69" s="1">
        <v>10</v>
      </c>
      <c r="CU69" s="1">
        <v>16.739784244474322</v>
      </c>
      <c r="CV69">
        <v>20</v>
      </c>
      <c r="CW69" s="1">
        <v>32.589844625107716</v>
      </c>
      <c r="CX69">
        <v>20</v>
      </c>
      <c r="CY69" s="1">
        <v>21.395645359042014</v>
      </c>
      <c r="CZ69">
        <v>20</v>
      </c>
      <c r="DA69" s="1">
        <v>21.54360948217721</v>
      </c>
    </row>
    <row r="70" spans="1:105" x14ac:dyDescent="0.25">
      <c r="A70" t="s">
        <v>46</v>
      </c>
      <c r="B70" t="s">
        <v>92</v>
      </c>
      <c r="C70" s="2">
        <v>39121</v>
      </c>
      <c r="D70" s="1"/>
      <c r="F70">
        <v>121</v>
      </c>
      <c r="G70" t="s">
        <v>9</v>
      </c>
      <c r="H70" s="3">
        <v>11</v>
      </c>
      <c r="I70">
        <v>1000</v>
      </c>
      <c r="J70" s="1">
        <f t="shared" si="1"/>
        <v>90.909090909090907</v>
      </c>
      <c r="U70" s="1"/>
      <c r="W70" s="4"/>
      <c r="X70" s="4"/>
      <c r="Y70" s="4"/>
      <c r="Z70" s="4"/>
      <c r="AA70" s="4"/>
      <c r="AB70" s="1"/>
      <c r="AC70" s="4"/>
      <c r="AD70" s="4"/>
      <c r="AE70" s="4"/>
      <c r="AF70" s="4"/>
      <c r="AG70" s="4"/>
      <c r="AH70" s="4"/>
      <c r="AI70" s="5"/>
      <c r="AK70" s="4"/>
      <c r="AL70" s="4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B70" s="1"/>
      <c r="BC70" s="1"/>
      <c r="BD70" s="1"/>
      <c r="BG70" s="3"/>
      <c r="BH70" s="1"/>
      <c r="BI70" s="1"/>
      <c r="BJ70" s="1"/>
      <c r="BK70" s="1"/>
      <c r="BL70" s="3"/>
      <c r="BM70" s="3"/>
      <c r="BN70" s="3"/>
      <c r="BO70" s="3"/>
      <c r="BP70" s="3"/>
      <c r="BQ70" s="3"/>
      <c r="BR70" s="3"/>
      <c r="BS70" s="1"/>
      <c r="BT70" s="1"/>
      <c r="BU70" s="1"/>
      <c r="BV70" s="1"/>
      <c r="BW70" s="1"/>
      <c r="BX70" s="1"/>
      <c r="BY70" s="1"/>
      <c r="BZ70" s="1"/>
      <c r="CA70" s="1"/>
      <c r="CB70" s="1"/>
      <c r="CD70" s="1">
        <v>160.10851463238049</v>
      </c>
      <c r="CE70" s="1">
        <f>CJ70+CL70+CN70+CP70+CR70+CT70+CV70+CX70+CZ70</f>
        <v>120</v>
      </c>
      <c r="CG70" s="1">
        <f>CK70+CM70+CO70+CQ70+CS70+CU70+CW70+CY70+DA70</f>
        <v>158.68138296358794</v>
      </c>
      <c r="CH70" s="1"/>
      <c r="CI70" s="1"/>
      <c r="CJ70">
        <v>10</v>
      </c>
      <c r="CK70" s="1">
        <v>25.500453613824622</v>
      </c>
      <c r="CL70">
        <v>10</v>
      </c>
      <c r="CM70" s="1">
        <v>17.204994414034452</v>
      </c>
      <c r="CN70">
        <v>10</v>
      </c>
      <c r="CO70" s="1">
        <v>14.126767543072509</v>
      </c>
      <c r="CP70" s="1">
        <v>10</v>
      </c>
      <c r="CQ70" s="1">
        <v>12.451450759987807</v>
      </c>
      <c r="CR70">
        <v>10</v>
      </c>
      <c r="CS70" s="1">
        <v>12.63211557962169</v>
      </c>
      <c r="CT70" s="1">
        <v>10</v>
      </c>
      <c r="CU70" s="1">
        <v>12.625211191610198</v>
      </c>
      <c r="CV70">
        <v>20</v>
      </c>
      <c r="CW70" s="1">
        <v>26.065657219858245</v>
      </c>
      <c r="CX70">
        <v>20</v>
      </c>
      <c r="CY70" s="1">
        <v>18.696749845555892</v>
      </c>
      <c r="CZ70">
        <v>20</v>
      </c>
      <c r="DA70" s="1">
        <v>19.377982796022515</v>
      </c>
    </row>
    <row r="71" spans="1:105" x14ac:dyDescent="0.25">
      <c r="A71" t="s">
        <v>46</v>
      </c>
      <c r="B71" t="s">
        <v>92</v>
      </c>
      <c r="C71" s="2">
        <v>39122</v>
      </c>
      <c r="F71">
        <v>122</v>
      </c>
      <c r="G71" t="s">
        <v>9</v>
      </c>
      <c r="H71" s="3">
        <v>11</v>
      </c>
      <c r="I71">
        <v>1000</v>
      </c>
      <c r="J71" s="1">
        <f t="shared" si="1"/>
        <v>90.909090909090907</v>
      </c>
      <c r="L71" s="1">
        <v>643</v>
      </c>
      <c r="M71" s="3">
        <v>20.5</v>
      </c>
      <c r="N71" s="3"/>
      <c r="O71" s="3"/>
      <c r="U71" s="1"/>
      <c r="W71" s="4"/>
      <c r="X71" s="4"/>
      <c r="Y71" s="4"/>
      <c r="Z71" s="4"/>
      <c r="AA71" s="4"/>
      <c r="AB71" s="1"/>
      <c r="AC71" s="4"/>
      <c r="AD71" s="4"/>
      <c r="AE71" s="4"/>
      <c r="AF71" s="4"/>
      <c r="AG71" s="4"/>
      <c r="AH71" s="4"/>
      <c r="AK71" s="4"/>
      <c r="AL71" s="4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B71" s="1"/>
      <c r="BC71" s="1"/>
      <c r="BD71" s="1"/>
      <c r="BG71" s="3"/>
      <c r="BH71" s="1"/>
      <c r="BI71" s="1"/>
      <c r="BJ71" s="1"/>
      <c r="BK71" s="1"/>
      <c r="BL71" s="3"/>
      <c r="BM71" s="3"/>
      <c r="BN71" s="3"/>
      <c r="BO71" s="3"/>
      <c r="BP71" s="3"/>
      <c r="BQ71" s="3"/>
      <c r="BR71" s="3"/>
      <c r="BS71" s="1"/>
      <c r="BT71" s="1"/>
      <c r="BU71" s="1"/>
      <c r="BV71" s="1"/>
      <c r="BW71" s="1"/>
      <c r="BX71" s="1"/>
      <c r="BY71" s="1"/>
      <c r="BZ71" s="1"/>
      <c r="CA71" s="1"/>
      <c r="CB71" s="1"/>
      <c r="CD71" s="1"/>
      <c r="CE71" s="1"/>
      <c r="CG71" s="1"/>
      <c r="CH71" s="1"/>
      <c r="CI71" s="1"/>
      <c r="CK71" s="1"/>
      <c r="CL71">
        <v>10</v>
      </c>
      <c r="CM71" s="1"/>
      <c r="CN71">
        <v>10</v>
      </c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</row>
    <row r="72" spans="1:105" x14ac:dyDescent="0.25">
      <c r="A72" t="s">
        <v>46</v>
      </c>
      <c r="B72" t="s">
        <v>92</v>
      </c>
      <c r="C72" s="2">
        <v>39125</v>
      </c>
      <c r="D72" s="1"/>
      <c r="F72">
        <v>125</v>
      </c>
      <c r="G72" t="s">
        <v>9</v>
      </c>
      <c r="H72" s="3">
        <v>11</v>
      </c>
      <c r="I72">
        <v>1000</v>
      </c>
      <c r="J72" s="1">
        <f t="shared" si="1"/>
        <v>90.909090909090907</v>
      </c>
      <c r="U72" s="1"/>
      <c r="W72" s="4"/>
      <c r="X72" s="4"/>
      <c r="Y72" s="4"/>
      <c r="Z72" s="4"/>
      <c r="AA72" s="4"/>
      <c r="AB72" s="1"/>
      <c r="AC72" s="4"/>
      <c r="AD72" s="4"/>
      <c r="AE72" s="4"/>
      <c r="AF72" s="4"/>
      <c r="AG72" s="4"/>
      <c r="AH72" s="4"/>
      <c r="AI72" s="5"/>
      <c r="AK72" s="4"/>
      <c r="AL72" s="4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B72" s="1"/>
      <c r="BC72" s="1"/>
      <c r="BD72" s="1"/>
      <c r="BG72" s="3"/>
      <c r="BH72" s="1"/>
      <c r="BI72" s="1"/>
      <c r="BJ72" s="1"/>
      <c r="BK72" s="1"/>
      <c r="BL72" s="3"/>
      <c r="BM72" s="3"/>
      <c r="BN72" s="3"/>
      <c r="BO72" s="3"/>
      <c r="BP72" s="3"/>
      <c r="BQ72" s="3"/>
      <c r="BR72" s="3"/>
      <c r="BS72" s="1"/>
      <c r="BT72" s="1"/>
      <c r="BU72" s="1"/>
      <c r="BV72" s="1"/>
      <c r="BW72" s="1"/>
      <c r="BX72" s="1"/>
      <c r="BY72" s="1"/>
      <c r="BZ72" s="1"/>
      <c r="CA72" s="1"/>
      <c r="CB72" s="1"/>
      <c r="CD72" s="1">
        <v>131.81305105336921</v>
      </c>
      <c r="CE72" s="1">
        <f t="shared" ref="CE72:CE80" si="2">CJ72+CL72+CN72+CP72+CR72+CT72+CV72+CX72+CZ72</f>
        <v>120</v>
      </c>
      <c r="CG72" s="1">
        <f t="shared" ref="CG72:CG80" si="3">CK72+CM72+CO72+CQ72+CS72+CU72+CW72+CY72+DA72</f>
        <v>122.40827181166841</v>
      </c>
      <c r="CH72" s="1"/>
      <c r="CI72" s="1"/>
      <c r="CJ72">
        <v>10</v>
      </c>
      <c r="CK72" s="1">
        <v>20.203296439381781</v>
      </c>
      <c r="CL72">
        <v>10</v>
      </c>
      <c r="CM72" s="1">
        <v>15.501919508255568</v>
      </c>
      <c r="CN72">
        <v>10</v>
      </c>
      <c r="CO72" s="1">
        <v>7.8794471240129242</v>
      </c>
      <c r="CP72" s="1">
        <v>10</v>
      </c>
      <c r="CQ72" s="1">
        <v>6.7046984717609517</v>
      </c>
      <c r="CR72">
        <v>10</v>
      </c>
      <c r="CS72" s="1">
        <v>7.540129421150759</v>
      </c>
      <c r="CT72" s="1">
        <v>10</v>
      </c>
      <c r="CU72" s="1">
        <v>8.4376998626439388</v>
      </c>
      <c r="CV72">
        <v>20</v>
      </c>
      <c r="CW72" s="1">
        <v>19.958150658031279</v>
      </c>
      <c r="CX72">
        <v>20</v>
      </c>
      <c r="CY72" s="1">
        <v>16.607021740746113</v>
      </c>
      <c r="CZ72">
        <v>20</v>
      </c>
      <c r="DA72" s="1">
        <v>19.575908585685092</v>
      </c>
    </row>
    <row r="73" spans="1:105" x14ac:dyDescent="0.25">
      <c r="A73" t="s">
        <v>46</v>
      </c>
      <c r="B73" t="s">
        <v>92</v>
      </c>
      <c r="C73" s="2">
        <v>39126</v>
      </c>
      <c r="D73" s="1">
        <v>7</v>
      </c>
      <c r="E73" t="s">
        <v>67</v>
      </c>
      <c r="F73">
        <v>126</v>
      </c>
      <c r="G73" t="s">
        <v>9</v>
      </c>
      <c r="H73" s="3">
        <v>11</v>
      </c>
      <c r="I73">
        <v>1000</v>
      </c>
      <c r="J73" s="1">
        <f t="shared" si="1"/>
        <v>90.909090909090907</v>
      </c>
      <c r="U73" s="1">
        <v>185.6644727804738</v>
      </c>
      <c r="W73" s="4"/>
      <c r="X73" s="4"/>
      <c r="Y73" s="4"/>
      <c r="Z73" s="4"/>
      <c r="AA73" s="4"/>
      <c r="AB73" s="1">
        <v>161.7776863520088</v>
      </c>
      <c r="AC73" s="4">
        <v>2.0675389135467781</v>
      </c>
      <c r="AD73" s="4"/>
      <c r="AE73" s="4"/>
      <c r="AF73" s="4"/>
      <c r="AG73" s="4"/>
      <c r="AH73" s="4"/>
      <c r="AI73" s="5">
        <f>AC73/AB73</f>
        <v>1.2780124133114761E-2</v>
      </c>
      <c r="AJ73" s="5">
        <v>3.0824296893322899E-2</v>
      </c>
      <c r="AK73" s="3">
        <f>AB73*AJ73</f>
        <v>4.9866834348291915</v>
      </c>
      <c r="AL73" s="4"/>
      <c r="AM73" s="1">
        <v>0.89511538237266408</v>
      </c>
      <c r="AN73" s="1"/>
      <c r="AO73" s="1"/>
      <c r="AP73" s="1"/>
      <c r="AQ73" s="1">
        <v>478.97679287842038</v>
      </c>
      <c r="AR73" s="1"/>
      <c r="AS73" s="1"/>
      <c r="AT73" s="1"/>
      <c r="AU73" s="1"/>
      <c r="AV73" s="1"/>
      <c r="AW73" s="1"/>
      <c r="AX73" s="1"/>
      <c r="AY73" s="1">
        <v>2.4750000000000001</v>
      </c>
      <c r="AZ73" s="1">
        <v>486.42005006462114</v>
      </c>
      <c r="BB73" s="1"/>
      <c r="BC73" s="1">
        <f>U73+AB73+AZ73</f>
        <v>833.86220919710377</v>
      </c>
      <c r="BD73" s="1"/>
      <c r="BE73" s="4">
        <f>AZ73/BC73</f>
        <v>0.58333384664713095</v>
      </c>
      <c r="BF73" s="4"/>
      <c r="BG73" s="3"/>
      <c r="BH73" s="1"/>
      <c r="BI73" s="1"/>
      <c r="BJ73" s="1"/>
      <c r="BK73" s="1"/>
      <c r="BL73" s="3"/>
      <c r="BM73" s="3"/>
      <c r="BN73" s="3"/>
      <c r="BO73" s="3"/>
      <c r="BP73" s="4">
        <f>U73/BC73</f>
        <v>0.22265605843829223</v>
      </c>
      <c r="BQ73" s="4">
        <f>AB73/BC73</f>
        <v>0.1940100949145768</v>
      </c>
      <c r="BR73" s="4">
        <f>AZ73/BC73</f>
        <v>0.58333384664713095</v>
      </c>
      <c r="BS73" s="1">
        <v>304.57240621222019</v>
      </c>
      <c r="BT73" s="1">
        <v>6.9844075720137617</v>
      </c>
      <c r="BU73" s="1">
        <v>125.10422374732383</v>
      </c>
      <c r="BV73" s="1">
        <v>1.3228569300662842</v>
      </c>
      <c r="BW73" s="1"/>
      <c r="BX73" s="1"/>
      <c r="BY73" s="1"/>
      <c r="BZ73" s="1"/>
      <c r="CA73" s="1"/>
      <c r="CB73" s="1"/>
      <c r="CD73" s="1">
        <v>145.38253339996021</v>
      </c>
      <c r="CE73" s="1">
        <f t="shared" si="2"/>
        <v>120</v>
      </c>
      <c r="CG73" s="1">
        <f t="shared" si="3"/>
        <v>132.95999555111234</v>
      </c>
      <c r="CH73" s="1"/>
      <c r="CI73" s="1"/>
      <c r="CJ73">
        <v>10</v>
      </c>
      <c r="CK73" s="1">
        <v>34.4979623674474</v>
      </c>
      <c r="CL73">
        <v>10</v>
      </c>
      <c r="CM73" s="1">
        <v>16.071918364142135</v>
      </c>
      <c r="CN73">
        <v>10</v>
      </c>
      <c r="CO73" s="1">
        <v>7.6044223348887243</v>
      </c>
      <c r="CP73" s="1">
        <v>10</v>
      </c>
      <c r="CQ73" s="1">
        <v>6.1488952368363314</v>
      </c>
      <c r="CR73">
        <v>10</v>
      </c>
      <c r="CS73" s="1">
        <v>6.9428998581572188</v>
      </c>
      <c r="CT73" s="1">
        <v>10</v>
      </c>
      <c r="CU73" s="1">
        <v>8.205252132923917</v>
      </c>
      <c r="CV73">
        <v>20</v>
      </c>
      <c r="CW73" s="1">
        <v>17.9846464180815</v>
      </c>
      <c r="CX73">
        <v>20</v>
      </c>
      <c r="CY73" s="1">
        <v>15.233048526460413</v>
      </c>
      <c r="CZ73">
        <v>20</v>
      </c>
      <c r="DA73" s="1">
        <v>20.270950312174698</v>
      </c>
    </row>
    <row r="74" spans="1:105" x14ac:dyDescent="0.25">
      <c r="A74" t="s">
        <v>46</v>
      </c>
      <c r="B74" t="s">
        <v>92</v>
      </c>
      <c r="C74" s="2">
        <v>39129</v>
      </c>
      <c r="D74" s="1"/>
      <c r="F74">
        <v>129</v>
      </c>
      <c r="G74" t="s">
        <v>9</v>
      </c>
      <c r="H74" s="3">
        <v>11</v>
      </c>
      <c r="I74">
        <v>1000</v>
      </c>
      <c r="J74" s="1">
        <f t="shared" si="1"/>
        <v>90.909090909090907</v>
      </c>
      <c r="U74" s="1"/>
      <c r="W74" s="4"/>
      <c r="X74" s="4"/>
      <c r="Y74" s="4"/>
      <c r="Z74" s="4"/>
      <c r="AA74" s="4"/>
      <c r="AB74" s="1"/>
      <c r="AC74" s="4"/>
      <c r="AD74" s="4"/>
      <c r="AE74" s="4"/>
      <c r="AF74" s="4"/>
      <c r="AG74" s="4"/>
      <c r="AH74" s="4"/>
      <c r="AI74" s="5"/>
      <c r="AK74" s="4"/>
      <c r="AL74" s="4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B74" s="1"/>
      <c r="BC74" s="1"/>
      <c r="BD74" s="1"/>
      <c r="BG74" s="3"/>
      <c r="BH74" s="1"/>
      <c r="BI74" s="1"/>
      <c r="BJ74" s="1"/>
      <c r="BK74" s="1"/>
      <c r="BL74" s="3"/>
      <c r="BM74" s="3"/>
      <c r="BN74" s="3"/>
      <c r="BO74" s="3"/>
      <c r="BP74" s="3"/>
      <c r="BQ74" s="3"/>
      <c r="BR74" s="3"/>
      <c r="BS74" s="1"/>
      <c r="BT74" s="1"/>
      <c r="BU74" s="1"/>
      <c r="BV74" s="1"/>
      <c r="BW74" s="1"/>
      <c r="BX74" s="1"/>
      <c r="BY74" s="1"/>
      <c r="BZ74" s="1"/>
      <c r="CA74" s="1"/>
      <c r="CB74" s="1"/>
      <c r="CD74" s="1">
        <v>205.9221872532795</v>
      </c>
      <c r="CE74" s="1">
        <f t="shared" si="2"/>
        <v>120</v>
      </c>
      <c r="CG74" s="1">
        <f t="shared" si="3"/>
        <v>213.20348569028164</v>
      </c>
      <c r="CH74" s="1"/>
      <c r="CI74" s="1"/>
      <c r="CJ74">
        <v>10</v>
      </c>
      <c r="CK74" s="1">
        <v>38.83712168958516</v>
      </c>
      <c r="CL74">
        <v>10</v>
      </c>
      <c r="CM74" s="1">
        <v>21.428938576812634</v>
      </c>
      <c r="CN74">
        <v>10</v>
      </c>
      <c r="CO74" s="1">
        <v>23.806719535175873</v>
      </c>
      <c r="CP74" s="1">
        <v>10</v>
      </c>
      <c r="CQ74" s="1">
        <v>20.571011061495341</v>
      </c>
      <c r="CR74">
        <v>10</v>
      </c>
      <c r="CS74" s="1">
        <v>19.050894967633177</v>
      </c>
      <c r="CT74" s="1">
        <v>10</v>
      </c>
      <c r="CU74" s="1">
        <v>17.56184861982269</v>
      </c>
      <c r="CV74">
        <v>20</v>
      </c>
      <c r="CW74" s="1">
        <v>32.360157623662971</v>
      </c>
      <c r="CX74">
        <v>20</v>
      </c>
      <c r="CY74" s="1">
        <v>19.962554314328322</v>
      </c>
      <c r="CZ74">
        <v>20</v>
      </c>
      <c r="DA74" s="1">
        <v>19.624239301765492</v>
      </c>
    </row>
    <row r="75" spans="1:105" x14ac:dyDescent="0.25">
      <c r="A75" t="s">
        <v>46</v>
      </c>
      <c r="B75" t="s">
        <v>92</v>
      </c>
      <c r="C75" s="2">
        <v>39135</v>
      </c>
      <c r="D75" s="1"/>
      <c r="F75">
        <v>135</v>
      </c>
      <c r="G75" t="s">
        <v>9</v>
      </c>
      <c r="H75" s="3">
        <v>11</v>
      </c>
      <c r="I75">
        <v>1000</v>
      </c>
      <c r="J75" s="1">
        <f t="shared" si="1"/>
        <v>90.909090909090907</v>
      </c>
      <c r="U75" s="1"/>
      <c r="W75" s="4"/>
      <c r="X75" s="4"/>
      <c r="Y75" s="4"/>
      <c r="Z75" s="4"/>
      <c r="AA75" s="4"/>
      <c r="AB75" s="1"/>
      <c r="AC75" s="4"/>
      <c r="AD75" s="4"/>
      <c r="AE75" s="4"/>
      <c r="AF75" s="4"/>
      <c r="AG75" s="4"/>
      <c r="AH75" s="4"/>
      <c r="AI75" s="5"/>
      <c r="AK75" s="4"/>
      <c r="AL75" s="4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B75" s="1"/>
      <c r="BC75" s="1"/>
      <c r="BD75" s="1"/>
      <c r="BG75" s="3"/>
      <c r="BH75" s="1"/>
      <c r="BI75" s="1"/>
      <c r="BJ75" s="1"/>
      <c r="BK75" s="1"/>
      <c r="BL75" s="3"/>
      <c r="BM75" s="3"/>
      <c r="BN75" s="3"/>
      <c r="BO75" s="3"/>
      <c r="BP75" s="3"/>
      <c r="BQ75" s="3"/>
      <c r="BR75" s="3"/>
      <c r="BS75" s="1"/>
      <c r="BT75" s="1"/>
      <c r="BU75" s="1"/>
      <c r="BV75" s="1"/>
      <c r="BW75" s="1"/>
      <c r="BX75" s="1"/>
      <c r="BY75" s="1"/>
      <c r="BZ75" s="1"/>
      <c r="CA75" s="1"/>
      <c r="CB75" s="1"/>
      <c r="CD75" s="1">
        <v>160.02664123002751</v>
      </c>
      <c r="CE75" s="1">
        <f t="shared" si="2"/>
        <v>120</v>
      </c>
      <c r="CG75" s="1">
        <f t="shared" si="3"/>
        <v>159.8163010780724</v>
      </c>
      <c r="CH75" s="1"/>
      <c r="CI75" s="1"/>
      <c r="CJ75">
        <v>10</v>
      </c>
      <c r="CK75" s="1">
        <v>20.680755037534421</v>
      </c>
      <c r="CL75">
        <v>10</v>
      </c>
      <c r="CM75" s="1">
        <v>18.055899409475238</v>
      </c>
      <c r="CN75">
        <v>10</v>
      </c>
      <c r="CO75" s="1">
        <v>16.07503523017045</v>
      </c>
      <c r="CP75" s="1">
        <v>10</v>
      </c>
      <c r="CQ75" s="1">
        <v>13.694723947311251</v>
      </c>
      <c r="CR75">
        <v>10</v>
      </c>
      <c r="CS75" s="1">
        <v>14.47609322660262</v>
      </c>
      <c r="CT75" s="1">
        <v>10</v>
      </c>
      <c r="CU75" s="1">
        <v>13.918464049310989</v>
      </c>
      <c r="CV75">
        <v>20</v>
      </c>
      <c r="CW75" s="1">
        <v>26.698036160546856</v>
      </c>
      <c r="CX75">
        <v>20</v>
      </c>
      <c r="CY75" s="1">
        <v>17.429395006591868</v>
      </c>
      <c r="CZ75">
        <v>20</v>
      </c>
      <c r="DA75" s="1">
        <v>18.787899010528712</v>
      </c>
    </row>
    <row r="76" spans="1:105" x14ac:dyDescent="0.25">
      <c r="A76" t="s">
        <v>46</v>
      </c>
      <c r="B76" t="s">
        <v>92</v>
      </c>
      <c r="C76" s="2">
        <v>39136</v>
      </c>
      <c r="D76" s="1"/>
      <c r="F76">
        <v>136</v>
      </c>
      <c r="G76" t="s">
        <v>9</v>
      </c>
      <c r="H76" s="3">
        <v>11</v>
      </c>
      <c r="I76">
        <v>1000</v>
      </c>
      <c r="J76" s="1">
        <f t="shared" si="1"/>
        <v>90.909090909090907</v>
      </c>
      <c r="U76" s="1"/>
      <c r="W76" s="4"/>
      <c r="X76" s="4"/>
      <c r="Y76" s="4"/>
      <c r="Z76" s="4"/>
      <c r="AA76" s="4"/>
      <c r="AB76" s="1"/>
      <c r="AC76" s="4"/>
      <c r="AD76" s="4"/>
      <c r="AE76" s="4"/>
      <c r="AF76" s="4"/>
      <c r="AG76" s="4"/>
      <c r="AH76" s="4"/>
      <c r="AI76" s="5"/>
      <c r="AK76" s="4"/>
      <c r="AL76" s="4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B76" s="1"/>
      <c r="BC76" s="1"/>
      <c r="BD76" s="1"/>
      <c r="BG76" s="3"/>
      <c r="BH76" s="1"/>
      <c r="BI76" s="1"/>
      <c r="BJ76" s="1"/>
      <c r="BK76" s="1"/>
      <c r="BL76" s="3"/>
      <c r="BM76" s="3"/>
      <c r="BN76" s="3"/>
      <c r="BO76" s="3"/>
      <c r="BP76" s="3"/>
      <c r="BQ76" s="3"/>
      <c r="BR76" s="3"/>
      <c r="BS76" s="1"/>
      <c r="BT76" s="1"/>
      <c r="BU76" s="1"/>
      <c r="BV76" s="1"/>
      <c r="BW76" s="1"/>
      <c r="BX76" s="1"/>
      <c r="BY76" s="1"/>
      <c r="BZ76" s="1"/>
      <c r="CA76" s="1"/>
      <c r="CB76" s="1"/>
      <c r="CD76" s="1">
        <v>154.22411625747571</v>
      </c>
      <c r="CE76" s="1">
        <f t="shared" si="2"/>
        <v>120</v>
      </c>
      <c r="CG76" s="1">
        <f t="shared" si="3"/>
        <v>151.22859452280599</v>
      </c>
      <c r="CH76" s="1"/>
      <c r="CI76" s="1"/>
      <c r="CJ76">
        <v>10</v>
      </c>
      <c r="CK76" s="1">
        <v>25.189508811977682</v>
      </c>
      <c r="CL76">
        <v>10</v>
      </c>
      <c r="CM76" s="1">
        <v>16.915765915089693</v>
      </c>
      <c r="CN76">
        <v>10</v>
      </c>
      <c r="CO76" s="1">
        <v>12.72811278128215</v>
      </c>
      <c r="CP76" s="1">
        <v>10</v>
      </c>
      <c r="CQ76" s="1">
        <v>11.889887124513415</v>
      </c>
      <c r="CR76">
        <v>10</v>
      </c>
      <c r="CS76" s="1">
        <v>12.133132773866976</v>
      </c>
      <c r="CT76" s="1">
        <v>10</v>
      </c>
      <c r="CU76" s="1">
        <v>12.37523103808207</v>
      </c>
      <c r="CV76">
        <v>20</v>
      </c>
      <c r="CW76" s="1">
        <v>24.692980631087728</v>
      </c>
      <c r="CX76">
        <v>20</v>
      </c>
      <c r="CY76" s="1">
        <v>17.014041586469311</v>
      </c>
      <c r="CZ76">
        <v>20</v>
      </c>
      <c r="DA76" s="1">
        <v>18.289933860436982</v>
      </c>
    </row>
    <row r="77" spans="1:105" x14ac:dyDescent="0.25">
      <c r="A77" t="s">
        <v>46</v>
      </c>
      <c r="B77" t="s">
        <v>92</v>
      </c>
      <c r="C77" s="2">
        <v>39140</v>
      </c>
      <c r="D77" s="1"/>
      <c r="F77">
        <v>140</v>
      </c>
      <c r="G77" t="s">
        <v>9</v>
      </c>
      <c r="H77" s="3">
        <v>11</v>
      </c>
      <c r="I77">
        <v>1000</v>
      </c>
      <c r="J77" s="1">
        <f t="shared" si="1"/>
        <v>90.909090909090907</v>
      </c>
      <c r="U77" s="1"/>
      <c r="W77" s="4"/>
      <c r="X77" s="4"/>
      <c r="Y77" s="4"/>
      <c r="Z77" s="4"/>
      <c r="AA77" s="4"/>
      <c r="AB77" s="1"/>
      <c r="AC77" s="4"/>
      <c r="AD77" s="4"/>
      <c r="AE77" s="4"/>
      <c r="AF77" s="4"/>
      <c r="AG77" s="4"/>
      <c r="AH77" s="4"/>
      <c r="AI77" s="5"/>
      <c r="AK77" s="4"/>
      <c r="AL77" s="4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B77" s="1"/>
      <c r="BC77" s="1"/>
      <c r="BD77" s="1"/>
      <c r="BG77" s="3"/>
      <c r="BH77" s="1"/>
      <c r="BI77" s="1"/>
      <c r="BJ77" s="1"/>
      <c r="BK77" s="1"/>
      <c r="BL77" s="3"/>
      <c r="BM77" s="3"/>
      <c r="BN77" s="3"/>
      <c r="BO77" s="3"/>
      <c r="BP77" s="3"/>
      <c r="BQ77" s="3"/>
      <c r="BR77" s="3"/>
      <c r="BS77" s="1"/>
      <c r="BT77" s="1"/>
      <c r="BU77" s="1"/>
      <c r="BV77" s="1"/>
      <c r="BW77" s="1"/>
      <c r="BX77" s="1"/>
      <c r="BY77" s="1"/>
      <c r="BZ77" s="1"/>
      <c r="CA77" s="1"/>
      <c r="CB77" s="1"/>
      <c r="CD77" s="1">
        <v>205.42644494508221</v>
      </c>
      <c r="CE77" s="1">
        <f t="shared" si="2"/>
        <v>120</v>
      </c>
      <c r="CG77" s="1">
        <f t="shared" si="3"/>
        <v>208.74031383451558</v>
      </c>
      <c r="CH77" s="1"/>
      <c r="CI77" s="1"/>
      <c r="CJ77">
        <v>10</v>
      </c>
      <c r="CK77" s="1">
        <v>47.20302930906383</v>
      </c>
      <c r="CL77">
        <v>10</v>
      </c>
      <c r="CM77" s="1">
        <v>21.326501141552505</v>
      </c>
      <c r="CN77">
        <v>10</v>
      </c>
      <c r="CO77" s="1">
        <v>23.19578968573731</v>
      </c>
      <c r="CP77" s="1">
        <v>10</v>
      </c>
      <c r="CQ77" s="1">
        <v>19.834507255860338</v>
      </c>
      <c r="CR77">
        <v>10</v>
      </c>
      <c r="CS77" s="1">
        <v>17.860827763515466</v>
      </c>
      <c r="CT77" s="1">
        <v>10</v>
      </c>
      <c r="CU77" s="1">
        <v>16.38085518315912</v>
      </c>
      <c r="CV77">
        <v>20</v>
      </c>
      <c r="CW77" s="1">
        <v>28.031783550333842</v>
      </c>
      <c r="CX77">
        <v>20</v>
      </c>
      <c r="CY77" s="1">
        <v>16.958654905048768</v>
      </c>
      <c r="CZ77">
        <v>20</v>
      </c>
      <c r="DA77" s="1">
        <v>17.94836504024439</v>
      </c>
    </row>
    <row r="78" spans="1:105" x14ac:dyDescent="0.25">
      <c r="A78" t="s">
        <v>46</v>
      </c>
      <c r="B78" t="s">
        <v>92</v>
      </c>
      <c r="C78" s="2">
        <v>39146</v>
      </c>
      <c r="D78" s="1"/>
      <c r="F78">
        <v>146</v>
      </c>
      <c r="G78" t="s">
        <v>9</v>
      </c>
      <c r="H78" s="3">
        <v>11</v>
      </c>
      <c r="I78">
        <v>1000</v>
      </c>
      <c r="J78" s="1">
        <f t="shared" si="1"/>
        <v>90.909090909090907</v>
      </c>
      <c r="U78" s="1"/>
      <c r="W78" s="4"/>
      <c r="X78" s="4"/>
      <c r="Y78" s="4"/>
      <c r="Z78" s="4"/>
      <c r="AA78" s="4"/>
      <c r="AB78" s="1"/>
      <c r="AC78" s="4"/>
      <c r="AD78" s="4"/>
      <c r="AE78" s="4"/>
      <c r="AF78" s="4"/>
      <c r="AG78" s="4"/>
      <c r="AH78" s="4"/>
      <c r="AI78" s="5"/>
      <c r="AK78" s="4"/>
      <c r="AL78" s="4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B78" s="1"/>
      <c r="BC78" s="1"/>
      <c r="BD78" s="1"/>
      <c r="BG78" s="3"/>
      <c r="BH78" s="1"/>
      <c r="BI78" s="1"/>
      <c r="BJ78" s="1"/>
      <c r="BK78" s="1"/>
      <c r="BL78" s="3"/>
      <c r="BM78" s="3"/>
      <c r="BN78" s="3"/>
      <c r="BO78" s="3"/>
      <c r="BP78" s="3"/>
      <c r="BQ78" s="3"/>
      <c r="BR78" s="3"/>
      <c r="BS78" s="1"/>
      <c r="BT78" s="1"/>
      <c r="BU78" s="1"/>
      <c r="BV78" s="1"/>
      <c r="BW78" s="1"/>
      <c r="BX78" s="1"/>
      <c r="BY78" s="1"/>
      <c r="BZ78" s="1"/>
      <c r="CA78" s="1"/>
      <c r="CB78" s="1"/>
      <c r="CD78" s="1">
        <v>183.4574089685712</v>
      </c>
      <c r="CE78" s="1">
        <f t="shared" si="2"/>
        <v>120</v>
      </c>
      <c r="CG78" s="1">
        <f t="shared" si="3"/>
        <v>182.26145150781525</v>
      </c>
      <c r="CH78" s="1"/>
      <c r="CI78" s="1"/>
      <c r="CJ78">
        <v>10</v>
      </c>
      <c r="CK78" s="1">
        <v>40.319360579374532</v>
      </c>
      <c r="CL78">
        <v>10</v>
      </c>
      <c r="CM78" s="1">
        <v>18.895818772031589</v>
      </c>
      <c r="CN78">
        <v>10</v>
      </c>
      <c r="CO78" s="1">
        <v>18.779624180090146</v>
      </c>
      <c r="CP78" s="1">
        <v>10</v>
      </c>
      <c r="CQ78" s="1">
        <v>16.274155249828048</v>
      </c>
      <c r="CR78">
        <v>10</v>
      </c>
      <c r="CS78" s="1">
        <v>16.1299588730488</v>
      </c>
      <c r="CT78" s="1">
        <v>10</v>
      </c>
      <c r="CU78" s="1">
        <v>14.647940556150843</v>
      </c>
      <c r="CV78">
        <v>20</v>
      </c>
      <c r="CW78" s="1">
        <v>24.493295119844937</v>
      </c>
      <c r="CX78">
        <v>20</v>
      </c>
      <c r="CY78" s="1">
        <v>14.886641681646291</v>
      </c>
      <c r="CZ78">
        <v>20</v>
      </c>
      <c r="DA78" s="1">
        <v>17.834656495800054</v>
      </c>
    </row>
    <row r="79" spans="1:105" x14ac:dyDescent="0.25">
      <c r="A79" t="s">
        <v>46</v>
      </c>
      <c r="B79" t="s">
        <v>92</v>
      </c>
      <c r="C79" s="2">
        <v>39150</v>
      </c>
      <c r="D79" s="1"/>
      <c r="F79">
        <v>150</v>
      </c>
      <c r="G79" t="s">
        <v>9</v>
      </c>
      <c r="H79" s="3">
        <v>11</v>
      </c>
      <c r="I79">
        <v>1000</v>
      </c>
      <c r="J79" s="1">
        <f t="shared" si="1"/>
        <v>90.909090909090907</v>
      </c>
      <c r="U79" s="1"/>
      <c r="W79" s="4"/>
      <c r="X79" s="4"/>
      <c r="Y79" s="4"/>
      <c r="Z79" s="4"/>
      <c r="AA79" s="4"/>
      <c r="AB79" s="1"/>
      <c r="AC79" s="4"/>
      <c r="AD79" s="4"/>
      <c r="AE79" s="4"/>
      <c r="AF79" s="4"/>
      <c r="AG79" s="4"/>
      <c r="AH79" s="4"/>
      <c r="AI79" s="5"/>
      <c r="AK79" s="4"/>
      <c r="AL79" s="4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B79" s="1"/>
      <c r="BC79" s="1"/>
      <c r="BD79" s="1"/>
      <c r="BG79" s="3"/>
      <c r="BH79" s="1"/>
      <c r="BI79" s="1"/>
      <c r="BJ79" s="1"/>
      <c r="BK79" s="1"/>
      <c r="BL79" s="3"/>
      <c r="BM79" s="3"/>
      <c r="BN79" s="3"/>
      <c r="BO79" s="3"/>
      <c r="BP79" s="3"/>
      <c r="BQ79" s="3"/>
      <c r="BR79" s="3"/>
      <c r="BS79" s="1"/>
      <c r="BT79" s="1"/>
      <c r="BU79" s="1"/>
      <c r="BV79" s="1"/>
      <c r="BW79" s="1"/>
      <c r="BX79" s="1"/>
      <c r="BY79" s="1"/>
      <c r="BZ79" s="1"/>
      <c r="CA79" s="1"/>
      <c r="CB79" s="1"/>
      <c r="CD79" s="1">
        <v>165.28228631456051</v>
      </c>
      <c r="CE79" s="1">
        <f t="shared" si="2"/>
        <v>120</v>
      </c>
      <c r="CG79" s="1">
        <f t="shared" si="3"/>
        <v>160.53549734772392</v>
      </c>
      <c r="CH79" s="1"/>
      <c r="CI79" s="1"/>
      <c r="CJ79">
        <v>10</v>
      </c>
      <c r="CK79" s="1">
        <v>35.74302378067943</v>
      </c>
      <c r="CL79">
        <v>10</v>
      </c>
      <c r="CM79" s="1">
        <v>17.844022301257098</v>
      </c>
      <c r="CN79">
        <v>10</v>
      </c>
      <c r="CO79" s="1">
        <v>13.999415514696016</v>
      </c>
      <c r="CP79" s="1">
        <v>10</v>
      </c>
      <c r="CQ79" s="1">
        <v>13.360834872019348</v>
      </c>
      <c r="CR79">
        <v>10</v>
      </c>
      <c r="CS79" s="1">
        <v>12.90876512746604</v>
      </c>
      <c r="CT79" s="1">
        <v>10</v>
      </c>
      <c r="CU79" s="1">
        <v>12.869754032758403</v>
      </c>
      <c r="CV79">
        <v>20</v>
      </c>
      <c r="CW79" s="1">
        <v>21.84459702486037</v>
      </c>
      <c r="CX79">
        <v>20</v>
      </c>
      <c r="CY79" s="1">
        <v>14.269496335272583</v>
      </c>
      <c r="CZ79">
        <v>20</v>
      </c>
      <c r="DA79" s="1">
        <v>17.695588358714623</v>
      </c>
    </row>
    <row r="80" spans="1:105" x14ac:dyDescent="0.25">
      <c r="A80" t="s">
        <v>46</v>
      </c>
      <c r="B80" t="s">
        <v>92</v>
      </c>
      <c r="C80" s="2">
        <v>39157</v>
      </c>
      <c r="D80" s="1"/>
      <c r="F80">
        <v>157</v>
      </c>
      <c r="G80" t="s">
        <v>9</v>
      </c>
      <c r="H80" s="3">
        <v>11</v>
      </c>
      <c r="I80">
        <v>1000</v>
      </c>
      <c r="J80" s="1">
        <f t="shared" si="1"/>
        <v>90.909090909090907</v>
      </c>
      <c r="U80" s="1"/>
      <c r="W80" s="4"/>
      <c r="X80" s="4"/>
      <c r="Y80" s="4"/>
      <c r="Z80" s="4"/>
      <c r="AA80" s="4"/>
      <c r="AB80" s="1"/>
      <c r="AC80" s="4"/>
      <c r="AD80" s="4"/>
      <c r="AE80" s="4"/>
      <c r="AF80" s="4"/>
      <c r="AG80" s="4"/>
      <c r="AH80" s="4"/>
      <c r="AI80" s="5"/>
      <c r="AK80" s="4"/>
      <c r="AL80" s="4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B80" s="1"/>
      <c r="BC80" s="1"/>
      <c r="BD80" s="1"/>
      <c r="BG80" s="3"/>
      <c r="BH80" s="1"/>
      <c r="BI80" s="1"/>
      <c r="BJ80" s="1"/>
      <c r="BK80" s="1"/>
      <c r="BL80" s="3"/>
      <c r="BM80" s="3"/>
      <c r="BN80" s="3"/>
      <c r="BO80" s="3"/>
      <c r="BP80" s="3"/>
      <c r="BQ80" s="3"/>
      <c r="BR80" s="3"/>
      <c r="BS80" s="1"/>
      <c r="BT80" s="1"/>
      <c r="BU80" s="1"/>
      <c r="BV80" s="1"/>
      <c r="BW80" s="1"/>
      <c r="BX80" s="1"/>
      <c r="BY80" s="1"/>
      <c r="BZ80" s="1"/>
      <c r="CA80" s="1"/>
      <c r="CB80" s="1"/>
      <c r="CD80" s="1">
        <v>122.5158822946352</v>
      </c>
      <c r="CE80" s="1">
        <f t="shared" si="2"/>
        <v>120</v>
      </c>
      <c r="CG80" s="1">
        <f t="shared" si="3"/>
        <v>108.69426499354196</v>
      </c>
      <c r="CH80" s="1"/>
      <c r="CI80" s="1"/>
      <c r="CJ80">
        <v>10</v>
      </c>
      <c r="CK80" s="1">
        <v>22.969019838651306</v>
      </c>
      <c r="CL80">
        <v>10</v>
      </c>
      <c r="CM80" s="1">
        <v>14.95533507395786</v>
      </c>
      <c r="CN80">
        <v>10</v>
      </c>
      <c r="CO80" s="1">
        <v>6.5480988346033202</v>
      </c>
      <c r="CP80" s="1">
        <v>10</v>
      </c>
      <c r="CQ80" s="1">
        <v>5.8194732988543301</v>
      </c>
      <c r="CR80">
        <v>10</v>
      </c>
      <c r="CS80" s="1">
        <v>7.474892393430757</v>
      </c>
      <c r="CT80" s="1">
        <v>10</v>
      </c>
      <c r="CU80" s="1">
        <v>8.8601562885450562</v>
      </c>
      <c r="CV80">
        <v>20</v>
      </c>
      <c r="CW80" s="1">
        <v>14.793822905060924</v>
      </c>
      <c r="CX80">
        <v>20</v>
      </c>
      <c r="CY80" s="1">
        <v>11.251320248798329</v>
      </c>
      <c r="CZ80">
        <v>20</v>
      </c>
      <c r="DA80" s="1">
        <v>16.022146111640104</v>
      </c>
    </row>
    <row r="81" spans="1:146" x14ac:dyDescent="0.25">
      <c r="A81" t="s">
        <v>46</v>
      </c>
      <c r="B81" t="s">
        <v>92</v>
      </c>
      <c r="C81" s="2">
        <v>39158</v>
      </c>
      <c r="D81" s="1">
        <v>8</v>
      </c>
      <c r="E81" s="2" t="s">
        <v>66</v>
      </c>
      <c r="F81">
        <v>158</v>
      </c>
      <c r="G81" t="s">
        <v>9</v>
      </c>
      <c r="H81" s="3">
        <v>11</v>
      </c>
      <c r="I81">
        <v>1000</v>
      </c>
      <c r="J81" s="1">
        <f t="shared" si="1"/>
        <v>90.909090909090907</v>
      </c>
      <c r="K81" s="1"/>
      <c r="L81" s="4"/>
      <c r="M81" s="4"/>
      <c r="N81" s="4"/>
      <c r="O81" s="4"/>
      <c r="P81" s="4"/>
      <c r="Q81" s="4"/>
      <c r="R81" s="4"/>
      <c r="S81" s="4"/>
      <c r="T81" s="4"/>
      <c r="U81" s="1"/>
      <c r="V81" s="4"/>
      <c r="W81" s="4"/>
      <c r="X81" s="4"/>
      <c r="Y81" s="4"/>
      <c r="Z81" s="4"/>
      <c r="AA81" s="4"/>
      <c r="AB81" s="1"/>
      <c r="AC81" s="4"/>
      <c r="AD81" s="4"/>
      <c r="AE81" s="4"/>
      <c r="AF81" s="4"/>
      <c r="AG81" s="4"/>
      <c r="AH81" s="4"/>
      <c r="AI81" s="5"/>
      <c r="AJ81" s="4"/>
      <c r="AK81" s="4"/>
      <c r="AL81" s="4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4"/>
      <c r="BB81" s="1"/>
      <c r="BC81" s="1"/>
      <c r="BD81" s="1"/>
      <c r="BE81" s="4"/>
      <c r="BF81" s="4"/>
      <c r="BG81" s="3"/>
      <c r="BH81" s="1"/>
      <c r="BI81" s="1"/>
      <c r="BJ81" s="1"/>
      <c r="BK81" s="1"/>
      <c r="BL81" s="3"/>
      <c r="BM81" s="3"/>
      <c r="BN81" s="3"/>
      <c r="BO81" s="3"/>
      <c r="BP81" s="3"/>
      <c r="BQ81" s="3"/>
      <c r="BR81" s="3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4"/>
      <c r="CD81" s="1"/>
      <c r="CE81" s="1"/>
      <c r="CF81" s="4"/>
      <c r="CG81" s="1"/>
      <c r="CH81" s="1"/>
      <c r="CI81" s="1"/>
      <c r="CJ81" s="4"/>
      <c r="CK81" s="1"/>
      <c r="CL81">
        <v>10</v>
      </c>
      <c r="CM81" s="1"/>
      <c r="CN81">
        <v>10</v>
      </c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</row>
    <row r="82" spans="1:146" x14ac:dyDescent="0.25">
      <c r="A82" t="s">
        <v>46</v>
      </c>
      <c r="B82" t="s">
        <v>92</v>
      </c>
      <c r="C82" s="2">
        <v>39161</v>
      </c>
      <c r="D82" s="1"/>
      <c r="E82" s="2"/>
      <c r="F82">
        <v>161</v>
      </c>
      <c r="G82" t="s">
        <v>9</v>
      </c>
      <c r="H82" s="3">
        <v>11</v>
      </c>
      <c r="I82">
        <v>1000</v>
      </c>
      <c r="J82" s="1">
        <f t="shared" si="1"/>
        <v>90.909090909090907</v>
      </c>
      <c r="K82" s="1"/>
      <c r="L82" s="4"/>
      <c r="M82" s="4"/>
      <c r="N82" s="4"/>
      <c r="O82" s="4"/>
      <c r="P82" s="4"/>
      <c r="Q82" s="4"/>
      <c r="R82" s="4"/>
      <c r="S82" s="4"/>
      <c r="T82" s="4"/>
      <c r="U82" s="1"/>
      <c r="V82" s="4"/>
      <c r="W82" s="4"/>
      <c r="X82" s="4"/>
      <c r="Y82" s="4"/>
      <c r="Z82" s="4"/>
      <c r="AA82" s="4"/>
      <c r="AB82" s="1"/>
      <c r="AC82" s="4"/>
      <c r="AD82" s="4"/>
      <c r="AE82" s="4"/>
      <c r="AF82" s="4"/>
      <c r="AG82" s="4"/>
      <c r="AH82" s="4"/>
      <c r="AI82" s="5"/>
      <c r="AJ82" s="4"/>
      <c r="AK82" s="4"/>
      <c r="AL82" s="4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4"/>
      <c r="BB82" s="1"/>
      <c r="BC82" s="1"/>
      <c r="BD82" s="1"/>
      <c r="BE82" s="4"/>
      <c r="BF82" s="4"/>
      <c r="BG82" s="3"/>
      <c r="BH82" s="1"/>
      <c r="BI82" s="1"/>
      <c r="BJ82" s="1"/>
      <c r="BK82" s="1"/>
      <c r="BL82" s="3"/>
      <c r="BM82" s="3"/>
      <c r="BN82" s="3"/>
      <c r="BO82" s="3"/>
      <c r="BP82" s="3"/>
      <c r="BQ82" s="3"/>
      <c r="BR82" s="3"/>
      <c r="BS82" s="1"/>
      <c r="BT82" s="1">
        <v>0</v>
      </c>
      <c r="BU82" s="1">
        <v>133.79</v>
      </c>
      <c r="BV82" s="1">
        <v>115.43109152544645</v>
      </c>
      <c r="BW82" s="1"/>
      <c r="BX82" s="1"/>
      <c r="BY82" s="1"/>
      <c r="BZ82" s="1"/>
      <c r="CA82" s="1"/>
      <c r="CB82" s="1"/>
      <c r="CC82" s="4"/>
      <c r="CD82" s="1"/>
      <c r="CE82" s="1"/>
      <c r="CF82" s="4"/>
      <c r="CG82" s="1"/>
      <c r="CH82" s="1"/>
      <c r="CI82" s="1"/>
      <c r="CJ82" s="4"/>
      <c r="CK82" s="1"/>
      <c r="CL82">
        <v>10</v>
      </c>
      <c r="CM82" s="1"/>
      <c r="CN82">
        <v>10</v>
      </c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</row>
    <row r="83" spans="1:146" x14ac:dyDescent="0.25">
      <c r="A83" t="s">
        <v>46</v>
      </c>
      <c r="B83" t="s">
        <v>92</v>
      </c>
      <c r="C83" s="2">
        <v>39162</v>
      </c>
      <c r="D83" s="1"/>
      <c r="F83">
        <v>162</v>
      </c>
      <c r="G83" t="s">
        <v>9</v>
      </c>
      <c r="H83" s="3">
        <v>11</v>
      </c>
      <c r="I83">
        <v>1000</v>
      </c>
      <c r="J83" s="1">
        <f t="shared" si="1"/>
        <v>90.909090909090907</v>
      </c>
      <c r="U83" s="1"/>
      <c r="W83" s="4"/>
      <c r="X83" s="4"/>
      <c r="Y83" s="4"/>
      <c r="Z83" s="4"/>
      <c r="AA83" s="4"/>
      <c r="AB83" s="1"/>
      <c r="AC83" s="4"/>
      <c r="AD83" s="4"/>
      <c r="AE83" s="4"/>
      <c r="AF83" s="4"/>
      <c r="AG83" s="4"/>
      <c r="AH83" s="4"/>
      <c r="AI83" s="5"/>
      <c r="AK83" s="4"/>
      <c r="AL83" s="4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B83" s="1"/>
      <c r="BC83" s="1"/>
      <c r="BD83" s="1"/>
      <c r="BG83" s="3"/>
      <c r="BH83" s="1"/>
      <c r="BI83" s="1"/>
      <c r="BJ83" s="1"/>
      <c r="BK83" s="1"/>
      <c r="BL83" s="3"/>
      <c r="BM83" s="3"/>
      <c r="BN83" s="3"/>
      <c r="BO83" s="3"/>
      <c r="BP83" s="3"/>
      <c r="BQ83" s="3"/>
      <c r="BR83" s="3"/>
      <c r="BS83" s="1"/>
      <c r="BT83" s="1"/>
      <c r="BU83" s="1"/>
      <c r="BV83" s="1"/>
      <c r="BW83" s="1"/>
      <c r="BX83" s="1"/>
      <c r="BY83" s="1"/>
      <c r="BZ83" s="1"/>
      <c r="CA83" s="1"/>
      <c r="CB83" s="1"/>
      <c r="CD83" s="1">
        <v>101.4989601937834</v>
      </c>
      <c r="CE83" s="1">
        <f>CJ83+CL83+CN83+CP83+CR83+CT83+CV83+CX83+CZ83</f>
        <v>120</v>
      </c>
      <c r="CG83" s="1">
        <f>CK83+CM83+CO83+CQ83+CS83+CU83+CW83+CY83+DA83</f>
        <v>82.165537599555194</v>
      </c>
      <c r="CH83" s="1"/>
      <c r="CI83" s="1"/>
      <c r="CJ83">
        <v>10</v>
      </c>
      <c r="CK83" s="1">
        <v>18.66745814068414</v>
      </c>
      <c r="CL83">
        <v>10</v>
      </c>
      <c r="CM83" s="1">
        <v>14.284900975260593</v>
      </c>
      <c r="CN83">
        <v>10</v>
      </c>
      <c r="CO83" s="1">
        <v>3.6408224846776704</v>
      </c>
      <c r="CP83" s="1">
        <v>10</v>
      </c>
      <c r="CQ83" s="1">
        <v>2.5650881042476854</v>
      </c>
      <c r="CR83">
        <v>10</v>
      </c>
      <c r="CS83" s="1">
        <v>4.2483021023687328</v>
      </c>
      <c r="CT83" s="1">
        <v>10</v>
      </c>
      <c r="CU83" s="1">
        <v>6.0921500198742145</v>
      </c>
      <c r="CV83">
        <v>20</v>
      </c>
      <c r="CW83" s="1">
        <v>9.3782574954907005</v>
      </c>
      <c r="CX83">
        <v>20</v>
      </c>
      <c r="CY83" s="1">
        <v>8.7345104273407728</v>
      </c>
      <c r="CZ83">
        <v>20</v>
      </c>
      <c r="DA83" s="1">
        <v>14.554047849610692</v>
      </c>
    </row>
    <row r="84" spans="1:146" x14ac:dyDescent="0.25">
      <c r="A84" t="s">
        <v>46</v>
      </c>
      <c r="B84" t="s">
        <v>92</v>
      </c>
      <c r="C84" s="2">
        <v>39167</v>
      </c>
      <c r="F84">
        <v>167</v>
      </c>
      <c r="G84" t="s">
        <v>9</v>
      </c>
      <c r="H84" s="3">
        <v>11</v>
      </c>
      <c r="I84">
        <v>1000</v>
      </c>
      <c r="J84" s="1">
        <f t="shared" si="1"/>
        <v>90.909090909090907</v>
      </c>
      <c r="U84" s="1">
        <v>336.98422230662277</v>
      </c>
      <c r="W84" s="4"/>
      <c r="X84" s="4"/>
      <c r="Y84" s="4"/>
      <c r="Z84" s="4"/>
      <c r="AA84" s="4"/>
      <c r="AB84" s="1">
        <v>207.65438780839887</v>
      </c>
      <c r="AC84" s="4">
        <v>2.2242853730676448</v>
      </c>
      <c r="AD84" s="4"/>
      <c r="AE84" s="4"/>
      <c r="AF84" s="4"/>
      <c r="AG84" s="4"/>
      <c r="AH84" s="4"/>
      <c r="AI84" s="5">
        <f>AC84/AB84</f>
        <v>1.0711477838455195E-2</v>
      </c>
      <c r="AJ84" s="5">
        <v>2.7515540132370758E-2</v>
      </c>
      <c r="AK84" s="3">
        <f>AB84*AJ84</f>
        <v>5.7137226414048801</v>
      </c>
      <c r="AL84" s="4"/>
      <c r="AM84" s="1">
        <v>0</v>
      </c>
      <c r="AN84" s="1"/>
      <c r="AO84" s="1"/>
      <c r="AP84" s="1"/>
      <c r="AQ84" s="1">
        <v>28.297900876573568</v>
      </c>
      <c r="AR84" s="1"/>
      <c r="AS84" s="1"/>
      <c r="AT84" s="1"/>
      <c r="AU84" s="1"/>
      <c r="AV84" s="1"/>
      <c r="AW84" s="1"/>
      <c r="AX84" s="1"/>
      <c r="AY84" s="1">
        <v>637.83730480495387</v>
      </c>
      <c r="AZ84" s="1">
        <v>666.1352056815274</v>
      </c>
      <c r="BB84" s="1"/>
      <c r="BC84" s="1">
        <f>U84+AB84+AZ84</f>
        <v>1210.7738157965491</v>
      </c>
      <c r="BD84" s="1"/>
      <c r="BE84" s="4">
        <f>AZ84/BC84</f>
        <v>0.55017311820811676</v>
      </c>
      <c r="BF84" s="4"/>
      <c r="BG84" s="3"/>
      <c r="BH84" s="1"/>
      <c r="BI84" s="1"/>
      <c r="BJ84" s="1"/>
      <c r="BK84" s="1"/>
      <c r="BL84" s="3"/>
      <c r="BM84" s="3"/>
      <c r="BN84" s="3"/>
      <c r="BO84" s="3"/>
      <c r="BP84" s="4">
        <f>U84/BC84</f>
        <v>0.2783213659810822</v>
      </c>
      <c r="BQ84" s="4">
        <f>AB84/BC84</f>
        <v>0.17150551581080095</v>
      </c>
      <c r="BR84" s="4">
        <f>AZ84/BC84</f>
        <v>0.55017311820811676</v>
      </c>
      <c r="BS84" s="1"/>
      <c r="BT84" s="1">
        <v>0</v>
      </c>
      <c r="BU84" s="1">
        <v>18.360636308338577</v>
      </c>
      <c r="BV84" s="1">
        <v>115.43109152544645</v>
      </c>
      <c r="BW84" s="1"/>
      <c r="BX84" s="1"/>
      <c r="BY84" s="1"/>
      <c r="BZ84" s="1"/>
      <c r="CA84" s="1"/>
      <c r="CB84" s="1"/>
      <c r="CD84" s="1"/>
      <c r="CE84" s="1"/>
      <c r="CG84" s="1"/>
      <c r="CH84" s="1"/>
      <c r="CI84" s="1"/>
      <c r="CK84" s="1"/>
      <c r="CL84">
        <v>10</v>
      </c>
      <c r="CM84" s="1"/>
      <c r="CN84">
        <v>10</v>
      </c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</row>
    <row r="85" spans="1:146" x14ac:dyDescent="0.25">
      <c r="A85" t="s">
        <v>46</v>
      </c>
      <c r="B85" t="s">
        <v>92</v>
      </c>
      <c r="C85" s="2">
        <v>39168</v>
      </c>
      <c r="D85" s="1">
        <v>9</v>
      </c>
      <c r="E85" t="s">
        <v>58</v>
      </c>
      <c r="F85">
        <v>168</v>
      </c>
      <c r="G85" t="s">
        <v>9</v>
      </c>
      <c r="H85" s="3">
        <v>11</v>
      </c>
      <c r="I85">
        <v>1000</v>
      </c>
      <c r="J85" s="1">
        <f t="shared" si="1"/>
        <v>90.909090909090907</v>
      </c>
      <c r="U85" s="1"/>
      <c r="W85" s="4"/>
      <c r="X85" s="4"/>
      <c r="Y85" s="4"/>
      <c r="Z85" s="4"/>
      <c r="AA85" s="4"/>
      <c r="AB85" s="1"/>
      <c r="AC85" s="4"/>
      <c r="AD85" s="4"/>
      <c r="AE85" s="4"/>
      <c r="AF85" s="4"/>
      <c r="AG85" s="4"/>
      <c r="AH85" s="4"/>
      <c r="AI85" s="5"/>
      <c r="AK85" s="4"/>
      <c r="AL85" s="4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B85" s="1"/>
      <c r="BC85" s="1"/>
      <c r="BD85" s="1"/>
      <c r="BF85" s="1">
        <f>BH85*(1/(BG85/100))</f>
        <v>581.17501857123432</v>
      </c>
      <c r="BG85" s="3">
        <v>41.011742140252636</v>
      </c>
      <c r="BH85" s="1">
        <v>238.35</v>
      </c>
      <c r="BI85" s="1">
        <f>BF85-BH85</f>
        <v>342.8250185712343</v>
      </c>
      <c r="BJ85" s="1"/>
      <c r="BK85" s="1"/>
      <c r="BL85" s="3">
        <v>10.5</v>
      </c>
      <c r="BM85" s="3"/>
      <c r="BN85" s="3"/>
      <c r="BO85" s="3"/>
      <c r="BP85" s="3"/>
      <c r="BQ85" s="3"/>
      <c r="BR85" s="3"/>
      <c r="BS85" s="1"/>
      <c r="BT85" s="1"/>
      <c r="BU85" s="1"/>
      <c r="BV85" s="1"/>
      <c r="BW85" s="1"/>
      <c r="BX85" s="1"/>
      <c r="BY85" s="1"/>
      <c r="BZ85" s="1"/>
      <c r="CA85" s="1"/>
      <c r="CB85" s="1"/>
      <c r="CD85" s="1">
        <v>78.364835174416925</v>
      </c>
      <c r="CE85" s="1">
        <f>CJ85+CL85+CN85+CP85+CR85+CT85+CV85+CX85+CZ85</f>
        <v>120</v>
      </c>
      <c r="CG85" s="1">
        <f>CK85+CM85+CO85+CQ85+CS85+CU85+CW85+CY85+DA85</f>
        <v>54.41134296408741</v>
      </c>
      <c r="CH85" s="1"/>
      <c r="CI85" s="1"/>
      <c r="CJ85">
        <v>10</v>
      </c>
      <c r="CK85" s="1">
        <v>8.2260669465004046</v>
      </c>
      <c r="CL85">
        <v>10</v>
      </c>
      <c r="CM85" s="1">
        <v>13.861886520530746</v>
      </c>
      <c r="CN85">
        <v>10</v>
      </c>
      <c r="CO85" s="1">
        <v>2.1265586336740263</v>
      </c>
      <c r="CP85" s="1">
        <v>10</v>
      </c>
      <c r="CQ85" s="1">
        <v>1.2050253476657815</v>
      </c>
      <c r="CR85">
        <v>10</v>
      </c>
      <c r="CS85" s="1">
        <v>2.5938625361183547</v>
      </c>
      <c r="CT85" s="1">
        <v>10</v>
      </c>
      <c r="CU85" s="1">
        <v>3.9390111375169603</v>
      </c>
      <c r="CV85">
        <v>20</v>
      </c>
      <c r="CW85" s="1">
        <v>5.7906676191798123</v>
      </c>
      <c r="CX85">
        <v>20</v>
      </c>
      <c r="CY85" s="1">
        <v>5.7898467653864785</v>
      </c>
      <c r="CZ85">
        <v>20</v>
      </c>
      <c r="DA85" s="1">
        <v>10.87841745751485</v>
      </c>
    </row>
    <row r="86" spans="1:146" x14ac:dyDescent="0.25">
      <c r="A86" t="s">
        <v>46</v>
      </c>
      <c r="B86" t="s">
        <v>92</v>
      </c>
      <c r="C86" s="2">
        <v>39176</v>
      </c>
      <c r="D86" s="1"/>
      <c r="F86">
        <v>176</v>
      </c>
      <c r="G86" t="s">
        <v>9</v>
      </c>
      <c r="H86" s="3">
        <v>11</v>
      </c>
      <c r="I86">
        <v>1000</v>
      </c>
      <c r="J86" s="1">
        <f t="shared" si="1"/>
        <v>90.909090909090907</v>
      </c>
      <c r="U86" s="1"/>
      <c r="W86" s="4"/>
      <c r="X86" s="4"/>
      <c r="Y86" s="4"/>
      <c r="Z86" s="4"/>
      <c r="AA86" s="4"/>
      <c r="AB86" s="1"/>
      <c r="AC86" s="4"/>
      <c r="AD86" s="4"/>
      <c r="AE86" s="4"/>
      <c r="AF86" s="4"/>
      <c r="AG86" s="4"/>
      <c r="AH86" s="4"/>
      <c r="AI86" s="5"/>
      <c r="AK86" s="4"/>
      <c r="AL86" s="4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B86" s="1"/>
      <c r="BC86" s="1"/>
      <c r="BD86" s="1"/>
      <c r="BG86" s="3"/>
      <c r="BH86" s="1"/>
      <c r="BI86" s="1"/>
      <c r="BJ86" s="1"/>
      <c r="BK86" s="1"/>
      <c r="BL86" s="3"/>
      <c r="BM86" s="3"/>
      <c r="BN86" s="3"/>
      <c r="BO86" s="3"/>
      <c r="BP86" s="3"/>
      <c r="BQ86" s="3"/>
      <c r="BR86" s="3"/>
      <c r="BS86" s="1"/>
      <c r="BT86" s="1"/>
      <c r="BU86" s="1"/>
      <c r="BV86" s="1"/>
      <c r="BW86" s="1"/>
      <c r="BX86" s="1"/>
      <c r="BY86" s="1"/>
      <c r="BZ86" s="1"/>
      <c r="CA86" s="1"/>
      <c r="CB86" s="1"/>
      <c r="CD86" s="1">
        <v>70.363259795021548</v>
      </c>
      <c r="CE86" s="1">
        <f>CJ86+CL86+CN86+CP86+CR86+CT86+CV86+CX86+CZ86</f>
        <v>120</v>
      </c>
      <c r="CG86" s="1">
        <f>CK86+CM86+CO86+CQ86+CS86+CU86+CW86+CY86+DA86</f>
        <v>38.492772535691451</v>
      </c>
      <c r="CH86" s="1"/>
      <c r="CI86" s="1"/>
      <c r="CJ86">
        <v>10</v>
      </c>
      <c r="CK86" s="1">
        <v>11.888506772932617</v>
      </c>
      <c r="CL86">
        <v>10</v>
      </c>
      <c r="CM86" s="1">
        <v>12.936400645479404</v>
      </c>
      <c r="CN86">
        <v>10</v>
      </c>
      <c r="CO86" s="1">
        <v>0.33895165628222301</v>
      </c>
      <c r="CP86" s="1">
        <v>10</v>
      </c>
      <c r="CQ86" s="1">
        <v>0</v>
      </c>
      <c r="CR86">
        <v>10</v>
      </c>
      <c r="CS86" s="1">
        <v>0.85436628161657424</v>
      </c>
      <c r="CT86" s="1">
        <v>10</v>
      </c>
      <c r="CU86" s="1">
        <v>2.098285551866244</v>
      </c>
      <c r="CV86">
        <v>20</v>
      </c>
      <c r="CW86" s="1">
        <v>0.67420342710504677</v>
      </c>
      <c r="CX86">
        <v>20</v>
      </c>
      <c r="CY86" s="1">
        <v>0.46397185873261293</v>
      </c>
      <c r="CZ86">
        <v>20</v>
      </c>
      <c r="DA86" s="1">
        <v>9.2380863416767269</v>
      </c>
    </row>
    <row r="87" spans="1:146" x14ac:dyDescent="0.25">
      <c r="A87" t="s">
        <v>47</v>
      </c>
      <c r="B87" t="s">
        <v>93</v>
      </c>
      <c r="C87" s="2">
        <v>39000</v>
      </c>
      <c r="D87" s="1">
        <v>1</v>
      </c>
      <c r="E87" s="2" t="s">
        <v>68</v>
      </c>
      <c r="F87">
        <v>0</v>
      </c>
      <c r="G87" t="s">
        <v>9</v>
      </c>
      <c r="H87" s="3">
        <v>11</v>
      </c>
      <c r="I87">
        <v>1000</v>
      </c>
      <c r="J87" s="1">
        <f t="shared" si="1"/>
        <v>90.909090909090907</v>
      </c>
      <c r="K87" s="1"/>
      <c r="L87" s="4"/>
      <c r="M87" s="4"/>
      <c r="N87" s="4"/>
      <c r="O87" s="4"/>
      <c r="P87" s="4"/>
      <c r="Q87" s="4"/>
      <c r="R87" s="4"/>
      <c r="S87" s="4"/>
      <c r="T87" s="4"/>
      <c r="U87" s="1"/>
      <c r="V87" s="4"/>
      <c r="W87" s="4"/>
      <c r="X87" s="4"/>
      <c r="Y87" s="4"/>
      <c r="Z87" s="4"/>
      <c r="AA87" s="4"/>
      <c r="AB87" s="1"/>
      <c r="AC87" s="4"/>
      <c r="AD87" s="4"/>
      <c r="AE87" s="4"/>
      <c r="AF87" s="4"/>
      <c r="AG87" s="4"/>
      <c r="AH87" s="4"/>
      <c r="AI87" s="5"/>
      <c r="AJ87" s="4"/>
      <c r="AK87" s="4"/>
      <c r="AL87" s="4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4"/>
      <c r="BB87" s="1"/>
      <c r="BC87" s="1"/>
      <c r="BD87" s="1"/>
      <c r="BE87" s="4"/>
      <c r="BF87" s="4"/>
      <c r="BG87" s="3"/>
      <c r="BH87" s="1"/>
      <c r="BI87" s="1"/>
      <c r="BJ87" s="1"/>
      <c r="BK87" s="1"/>
      <c r="BL87" s="3"/>
      <c r="BM87" s="3"/>
      <c r="BN87" s="3"/>
      <c r="BO87" s="3"/>
      <c r="BP87" s="3"/>
      <c r="BQ87" s="3"/>
      <c r="BR87" s="3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4"/>
      <c r="CD87" s="1"/>
      <c r="CE87" s="1"/>
      <c r="CF87" s="4"/>
      <c r="CG87" s="1"/>
      <c r="CH87" s="1"/>
      <c r="CI87" s="1"/>
      <c r="CJ87" s="4"/>
      <c r="CK87" s="4"/>
      <c r="CL87">
        <v>10</v>
      </c>
      <c r="CM87" s="4"/>
      <c r="CN87">
        <v>10</v>
      </c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</row>
    <row r="88" spans="1:146" x14ac:dyDescent="0.25">
      <c r="A88" t="s">
        <v>47</v>
      </c>
      <c r="B88" t="s">
        <v>93</v>
      </c>
      <c r="C88" s="2">
        <v>39009</v>
      </c>
      <c r="D88" s="1">
        <v>3</v>
      </c>
      <c r="E88" s="2" t="s">
        <v>64</v>
      </c>
      <c r="F88">
        <v>9</v>
      </c>
      <c r="G88" t="s">
        <v>9</v>
      </c>
      <c r="H88" s="3">
        <v>11</v>
      </c>
      <c r="I88">
        <v>1000</v>
      </c>
      <c r="J88" s="1">
        <f t="shared" si="1"/>
        <v>90.909090909090907</v>
      </c>
      <c r="K88" s="1"/>
      <c r="L88" s="4"/>
      <c r="M88" s="4"/>
      <c r="N88" s="4"/>
      <c r="O88" s="4"/>
      <c r="P88" s="4"/>
      <c r="Q88" s="4"/>
      <c r="R88" s="4"/>
      <c r="S88" s="4"/>
      <c r="T88" s="4"/>
      <c r="U88" s="1"/>
      <c r="V88" s="4"/>
      <c r="W88" s="4"/>
      <c r="X88" s="4"/>
      <c r="Y88" s="4"/>
      <c r="Z88" s="4"/>
      <c r="AA88" s="4"/>
      <c r="AB88" s="1"/>
      <c r="AC88" s="4"/>
      <c r="AD88" s="4"/>
      <c r="AE88" s="4"/>
      <c r="AF88" s="4"/>
      <c r="AG88" s="4"/>
      <c r="AH88" s="4"/>
      <c r="AI88" s="5"/>
      <c r="AJ88" s="4"/>
      <c r="AK88" s="4"/>
      <c r="AL88" s="4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4"/>
      <c r="BB88" s="1"/>
      <c r="BC88" s="1"/>
      <c r="BD88" s="1"/>
      <c r="BE88" s="4"/>
      <c r="BF88" s="4"/>
      <c r="BG88" s="3"/>
      <c r="BH88" s="1"/>
      <c r="BI88" s="1"/>
      <c r="BJ88" s="1"/>
      <c r="BK88" s="1"/>
      <c r="BL88" s="3"/>
      <c r="BM88" s="3"/>
      <c r="BN88" s="3"/>
      <c r="BO88" s="3"/>
      <c r="BP88" s="3"/>
      <c r="BQ88" s="3"/>
      <c r="BR88" s="3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4"/>
      <c r="CD88" s="1"/>
      <c r="CE88" s="1"/>
      <c r="CF88" s="4"/>
      <c r="CG88" s="1"/>
      <c r="CH88" s="1"/>
      <c r="CI88" s="1"/>
      <c r="CJ88" s="4"/>
      <c r="CK88" s="4"/>
      <c r="CL88">
        <v>10</v>
      </c>
      <c r="CM88" s="4"/>
      <c r="CN88">
        <v>10</v>
      </c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</row>
    <row r="89" spans="1:146" x14ac:dyDescent="0.25">
      <c r="A89" t="s">
        <v>47</v>
      </c>
      <c r="B89" t="s">
        <v>93</v>
      </c>
      <c r="C89" s="2">
        <v>39043</v>
      </c>
      <c r="D89" s="1"/>
      <c r="F89">
        <v>43</v>
      </c>
      <c r="G89" t="s">
        <v>9</v>
      </c>
      <c r="H89" s="3">
        <v>11</v>
      </c>
      <c r="I89">
        <v>1000</v>
      </c>
      <c r="J89" s="1">
        <f t="shared" si="1"/>
        <v>90.909090909090907</v>
      </c>
      <c r="U89" s="1"/>
      <c r="W89" s="4"/>
      <c r="X89" s="4"/>
      <c r="Y89" s="4"/>
      <c r="Z89" s="4"/>
      <c r="AA89" s="4"/>
      <c r="AB89" s="1"/>
      <c r="AC89" s="4"/>
      <c r="AD89" s="4"/>
      <c r="AE89" s="4"/>
      <c r="AF89" s="4"/>
      <c r="AG89" s="4"/>
      <c r="AH89" s="4"/>
      <c r="AI89" s="5"/>
      <c r="AK89" s="4"/>
      <c r="AL89" s="4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B89" s="1"/>
      <c r="BC89" s="1"/>
      <c r="BD89" s="1"/>
      <c r="BG89" s="3"/>
      <c r="BH89" s="1"/>
      <c r="BI89" s="1"/>
      <c r="BJ89" s="1"/>
      <c r="BK89" s="1"/>
      <c r="BL89" s="3"/>
      <c r="BM89" s="3"/>
      <c r="BN89" s="3"/>
      <c r="BO89" s="3"/>
      <c r="BP89" s="3"/>
      <c r="BQ89" s="3"/>
      <c r="BR89" s="3"/>
      <c r="BS89" s="1"/>
      <c r="BT89" s="1"/>
      <c r="BU89" s="1"/>
      <c r="BV89" s="1"/>
      <c r="BW89" s="1"/>
      <c r="BX89" s="1"/>
      <c r="BY89" s="1"/>
      <c r="BZ89" s="1"/>
      <c r="CA89" s="1"/>
      <c r="CB89" s="1"/>
      <c r="CD89" s="1">
        <v>167.20729030426901</v>
      </c>
      <c r="CE89" s="1">
        <f>CJ89+CL89+CN89+CP89+CR89+CT89+CV89+CX89+CZ89</f>
        <v>120</v>
      </c>
      <c r="CG89" s="1">
        <f>CK89+CM89+CO89+CQ89+CS89+CU89+CW89+CY89+DA89</f>
        <v>170.78584517135261</v>
      </c>
      <c r="CH89" s="1"/>
      <c r="CI89" s="1"/>
      <c r="CJ89">
        <v>10</v>
      </c>
      <c r="CK89" s="1">
        <v>1.1529757230872422</v>
      </c>
      <c r="CL89">
        <v>10</v>
      </c>
      <c r="CM89" s="1">
        <v>18.819149870407074</v>
      </c>
      <c r="CN89">
        <v>10</v>
      </c>
      <c r="CO89" s="1">
        <v>21.53068042793555</v>
      </c>
      <c r="CP89" s="1">
        <v>10</v>
      </c>
      <c r="CQ89" s="1">
        <v>19.090490825027722</v>
      </c>
      <c r="CR89">
        <v>10</v>
      </c>
      <c r="CS89" s="1">
        <v>18.889063926965484</v>
      </c>
      <c r="CT89" s="1">
        <v>10</v>
      </c>
      <c r="CU89" s="1">
        <v>18.435853406325442</v>
      </c>
      <c r="CV89">
        <v>20</v>
      </c>
      <c r="CW89" s="1">
        <v>35.725369526080485</v>
      </c>
      <c r="CX89">
        <v>20</v>
      </c>
      <c r="CY89" s="1">
        <v>20.264947830103374</v>
      </c>
      <c r="CZ89">
        <v>20</v>
      </c>
      <c r="DA89" s="1">
        <v>16.877313635420244</v>
      </c>
    </row>
    <row r="90" spans="1:146" x14ac:dyDescent="0.25">
      <c r="A90" t="s">
        <v>47</v>
      </c>
      <c r="B90" t="s">
        <v>93</v>
      </c>
      <c r="C90" s="2">
        <v>39051</v>
      </c>
      <c r="D90" s="1"/>
      <c r="F90">
        <v>51</v>
      </c>
      <c r="G90" t="s">
        <v>9</v>
      </c>
      <c r="H90" s="3">
        <v>11</v>
      </c>
      <c r="I90">
        <v>1000</v>
      </c>
      <c r="J90" s="1">
        <f t="shared" si="1"/>
        <v>90.909090909090907</v>
      </c>
      <c r="U90" s="1"/>
      <c r="W90" s="4"/>
      <c r="X90" s="4"/>
      <c r="Y90" s="4"/>
      <c r="Z90" s="4"/>
      <c r="AA90" s="4"/>
      <c r="AB90" s="1"/>
      <c r="AC90" s="4"/>
      <c r="AD90" s="4"/>
      <c r="AE90" s="4"/>
      <c r="AF90" s="4"/>
      <c r="AG90" s="4"/>
      <c r="AH90" s="4"/>
      <c r="AI90" s="5"/>
      <c r="AK90" s="4"/>
      <c r="AL90" s="4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B90" s="1"/>
      <c r="BC90" s="1"/>
      <c r="BD90" s="1"/>
      <c r="BG90" s="3"/>
      <c r="BH90" s="1"/>
      <c r="BI90" s="1"/>
      <c r="BJ90" s="1"/>
      <c r="BK90" s="1"/>
      <c r="BL90" s="3"/>
      <c r="BM90" s="3"/>
      <c r="BN90" s="3"/>
      <c r="BO90" s="3"/>
      <c r="BP90" s="3"/>
      <c r="BQ90" s="3"/>
      <c r="BR90" s="3"/>
      <c r="BS90" s="1"/>
      <c r="BT90" s="1"/>
      <c r="BU90" s="1"/>
      <c r="BV90" s="1"/>
      <c r="BW90" s="1"/>
      <c r="BX90" s="1"/>
      <c r="BY90" s="1"/>
      <c r="BZ90" s="1"/>
      <c r="CA90" s="1"/>
      <c r="CB90" s="1"/>
      <c r="CD90" s="1">
        <v>167.7472222286591</v>
      </c>
      <c r="CE90" s="1">
        <f>CJ90+CL90+CN90+CP90+CR90+CT90+CV90+CX90+CZ90</f>
        <v>120</v>
      </c>
      <c r="CG90" s="1">
        <f>CK90+CM90+CO90+CQ90+CS90+CU90+CW90+CY90+DA90</f>
        <v>174.88257816595396</v>
      </c>
      <c r="CH90" s="1"/>
      <c r="CI90" s="1"/>
      <c r="CJ90">
        <v>10</v>
      </c>
      <c r="CK90" s="1">
        <v>5.7253280723200541</v>
      </c>
      <c r="CL90">
        <v>10</v>
      </c>
      <c r="CM90" s="1">
        <v>16.744754557233492</v>
      </c>
      <c r="CN90">
        <v>10</v>
      </c>
      <c r="CO90" s="1">
        <v>19.244185059422755</v>
      </c>
      <c r="CP90" s="1">
        <v>10</v>
      </c>
      <c r="CQ90" s="1">
        <v>17.34952629787653</v>
      </c>
      <c r="CR90">
        <v>10</v>
      </c>
      <c r="CS90" s="1">
        <v>18.999620123271939</v>
      </c>
      <c r="CT90" s="1">
        <v>10</v>
      </c>
      <c r="CU90" s="1">
        <v>19.13254434809545</v>
      </c>
      <c r="CV90">
        <v>20</v>
      </c>
      <c r="CW90" s="1">
        <v>38.005750334589152</v>
      </c>
      <c r="CX90">
        <v>20</v>
      </c>
      <c r="CY90" s="1">
        <v>21.118111502763874</v>
      </c>
      <c r="CZ90">
        <v>20</v>
      </c>
      <c r="DA90" s="1">
        <v>18.562757870380729</v>
      </c>
    </row>
    <row r="91" spans="1:146" x14ac:dyDescent="0.25">
      <c r="A91" t="s">
        <v>47</v>
      </c>
      <c r="B91" t="s">
        <v>93</v>
      </c>
      <c r="C91" s="2">
        <v>39052</v>
      </c>
      <c r="D91" s="1">
        <v>4</v>
      </c>
      <c r="E91" t="s">
        <v>69</v>
      </c>
      <c r="F91">
        <v>52</v>
      </c>
      <c r="G91" t="s">
        <v>9</v>
      </c>
      <c r="H91" s="3">
        <v>11</v>
      </c>
      <c r="I91">
        <v>1000</v>
      </c>
      <c r="J91" s="1">
        <f t="shared" si="1"/>
        <v>90.909090909090907</v>
      </c>
      <c r="K91" s="1"/>
      <c r="L91" s="4"/>
      <c r="M91" s="4"/>
      <c r="N91" s="4"/>
      <c r="O91" s="4"/>
      <c r="P91" s="4"/>
      <c r="Q91" s="4"/>
      <c r="R91" s="4"/>
      <c r="S91" s="4"/>
      <c r="T91" s="4"/>
      <c r="U91" s="1"/>
      <c r="V91" s="4"/>
      <c r="W91" s="4"/>
      <c r="X91" s="4"/>
      <c r="Y91" s="4"/>
      <c r="Z91" s="4"/>
      <c r="AA91" s="4"/>
      <c r="AB91" s="1"/>
      <c r="AC91" s="4"/>
      <c r="AD91" s="4"/>
      <c r="AE91" s="4"/>
      <c r="AF91" s="4"/>
      <c r="AG91" s="4"/>
      <c r="AH91" s="4"/>
      <c r="AI91" s="5"/>
      <c r="AJ91" s="4"/>
      <c r="AK91" s="4"/>
      <c r="AL91" s="4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4"/>
      <c r="BB91" s="1"/>
      <c r="BC91" s="1"/>
      <c r="BD91" s="1"/>
      <c r="BE91" s="4"/>
      <c r="BF91" s="4"/>
      <c r="BG91" s="3"/>
      <c r="BH91" s="1"/>
      <c r="BI91" s="1"/>
      <c r="BJ91" s="1"/>
      <c r="BK91" s="1"/>
      <c r="BL91" s="3"/>
      <c r="BM91" s="3"/>
      <c r="BN91" s="3"/>
      <c r="BO91" s="3"/>
      <c r="BP91" s="3"/>
      <c r="BQ91" s="3"/>
      <c r="BR91" s="3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4"/>
      <c r="CD91" s="1"/>
      <c r="CE91" s="1"/>
      <c r="CF91" s="4"/>
      <c r="CG91" s="1"/>
      <c r="CH91" s="1"/>
      <c r="CI91" s="1"/>
      <c r="CJ91" s="4"/>
      <c r="CK91" s="1"/>
      <c r="CL91">
        <v>10</v>
      </c>
      <c r="CM91" s="1"/>
      <c r="CN91">
        <v>10</v>
      </c>
      <c r="CO91" s="1"/>
      <c r="CQ91" s="1"/>
      <c r="CS91" s="1"/>
      <c r="CU91" s="1"/>
      <c r="CW91" s="1"/>
      <c r="CY91" s="1"/>
      <c r="CZ91" s="4"/>
      <c r="DA91" s="1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</row>
    <row r="92" spans="1:146" x14ac:dyDescent="0.25">
      <c r="A92" t="s">
        <v>47</v>
      </c>
      <c r="B92" t="s">
        <v>93</v>
      </c>
      <c r="C92" s="2">
        <v>39055</v>
      </c>
      <c r="D92" s="1"/>
      <c r="F92">
        <v>55</v>
      </c>
      <c r="G92" t="s">
        <v>9</v>
      </c>
      <c r="H92" s="3">
        <v>11</v>
      </c>
      <c r="I92">
        <v>1000</v>
      </c>
      <c r="J92" s="1">
        <f t="shared" si="1"/>
        <v>90.909090909090907</v>
      </c>
      <c r="U92" s="1"/>
      <c r="W92" s="4"/>
      <c r="X92" s="4"/>
      <c r="Y92" s="4"/>
      <c r="Z92" s="4"/>
      <c r="AA92" s="4"/>
      <c r="AB92" s="1"/>
      <c r="AC92" s="4"/>
      <c r="AD92" s="4"/>
      <c r="AE92" s="4"/>
      <c r="AF92" s="4"/>
      <c r="AG92" s="4"/>
      <c r="AH92" s="4"/>
      <c r="AI92" s="5"/>
      <c r="AK92" s="4"/>
      <c r="AL92" s="4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B92" s="1"/>
      <c r="BC92" s="1"/>
      <c r="BD92" s="1"/>
      <c r="BG92" s="3"/>
      <c r="BH92" s="1"/>
      <c r="BI92" s="1"/>
      <c r="BJ92" s="1"/>
      <c r="BK92" s="1"/>
      <c r="BL92" s="3"/>
      <c r="BM92" s="3"/>
      <c r="BN92" s="3"/>
      <c r="BO92" s="3"/>
      <c r="BP92" s="3"/>
      <c r="BQ92" s="3"/>
      <c r="BR92" s="3"/>
      <c r="BS92" s="1"/>
      <c r="BT92" s="1"/>
      <c r="BU92" s="1"/>
      <c r="BV92" s="1"/>
      <c r="BW92" s="1"/>
      <c r="BX92" s="1"/>
      <c r="BY92" s="1"/>
      <c r="BZ92" s="1"/>
      <c r="CA92" s="1"/>
      <c r="CB92" s="1"/>
      <c r="CD92" s="1">
        <v>223.1142969381483</v>
      </c>
      <c r="CE92" s="1">
        <f>CJ92+CL92+CN92+CP92+CR92+CT92+CV92+CX92+CZ92</f>
        <v>120</v>
      </c>
      <c r="CG92" s="1">
        <f>CK92+CM92+CO92+CQ92+CS92+CU92+CW92+CY92+DA92</f>
        <v>226.35653239901634</v>
      </c>
      <c r="CH92" s="1"/>
      <c r="CI92" s="1"/>
      <c r="CJ92">
        <v>10</v>
      </c>
      <c r="CK92" s="1">
        <v>46.366459121573953</v>
      </c>
      <c r="CL92">
        <v>10</v>
      </c>
      <c r="CM92" s="1">
        <v>20.997828612277722</v>
      </c>
      <c r="CN92">
        <v>10</v>
      </c>
      <c r="CO92" s="1">
        <v>23.450778415691197</v>
      </c>
      <c r="CP92" s="1">
        <v>10</v>
      </c>
      <c r="CQ92" s="1">
        <v>19.339951974759742</v>
      </c>
      <c r="CR92">
        <v>10</v>
      </c>
      <c r="CS92" s="1">
        <v>19.917484813648137</v>
      </c>
      <c r="CT92" s="1">
        <v>10</v>
      </c>
      <c r="CU92" s="1">
        <v>19.209319546915943</v>
      </c>
      <c r="CV92">
        <v>20</v>
      </c>
      <c r="CW92" s="1">
        <v>36.561918237368175</v>
      </c>
      <c r="CX92">
        <v>20</v>
      </c>
      <c r="CY92" s="1">
        <v>21.422920501066109</v>
      </c>
      <c r="CZ92">
        <v>20</v>
      </c>
      <c r="DA92" s="1">
        <v>19.089871175715366</v>
      </c>
    </row>
    <row r="93" spans="1:146" x14ac:dyDescent="0.25">
      <c r="A93" t="s">
        <v>47</v>
      </c>
      <c r="B93" t="s">
        <v>93</v>
      </c>
      <c r="C93" s="2">
        <v>39057</v>
      </c>
      <c r="F93">
        <v>57</v>
      </c>
      <c r="G93" t="s">
        <v>9</v>
      </c>
      <c r="H93" s="3">
        <v>11</v>
      </c>
      <c r="I93">
        <v>1000</v>
      </c>
      <c r="J93" s="1">
        <f t="shared" si="1"/>
        <v>90.909090909090907</v>
      </c>
      <c r="L93" s="1">
        <v>133.5</v>
      </c>
      <c r="M93" s="3">
        <v>10.4</v>
      </c>
      <c r="N93" s="3"/>
      <c r="O93" s="3"/>
      <c r="U93" s="1"/>
      <c r="W93" s="4"/>
      <c r="X93" s="4"/>
      <c r="Y93" s="4"/>
      <c r="Z93" s="4"/>
      <c r="AA93" s="4"/>
      <c r="AB93" s="1"/>
      <c r="AC93" s="4"/>
      <c r="AD93" s="4"/>
      <c r="AE93" s="4"/>
      <c r="AF93" s="4"/>
      <c r="AG93" s="4"/>
      <c r="AH93" s="4"/>
      <c r="AK93" s="4"/>
      <c r="AL93" s="4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B93" s="1"/>
      <c r="BC93" s="1"/>
      <c r="BD93" s="1"/>
      <c r="BG93" s="3"/>
      <c r="BH93" s="1"/>
      <c r="BI93" s="1"/>
      <c r="BJ93" s="1"/>
      <c r="BK93" s="1"/>
      <c r="BL93" s="3"/>
      <c r="BM93" s="3"/>
      <c r="BN93" s="3"/>
      <c r="BO93" s="3"/>
      <c r="BP93" s="3"/>
      <c r="BQ93" s="3"/>
      <c r="BR93" s="3"/>
      <c r="BS93" s="1"/>
      <c r="BT93" s="1"/>
      <c r="BU93" s="1"/>
      <c r="BV93" s="1"/>
      <c r="BW93" s="1"/>
      <c r="BX93" s="1"/>
      <c r="BY93" s="1"/>
      <c r="BZ93" s="1"/>
      <c r="CA93" s="1"/>
      <c r="CB93" s="1"/>
      <c r="CD93" s="1"/>
      <c r="CE93" s="1"/>
      <c r="CG93" s="1"/>
      <c r="CH93" s="1"/>
      <c r="CI93" s="1"/>
      <c r="CK93" s="1"/>
      <c r="CL93">
        <v>10</v>
      </c>
      <c r="CM93" s="1"/>
      <c r="CN93">
        <v>10</v>
      </c>
      <c r="CO93" s="1"/>
      <c r="CQ93" s="1"/>
      <c r="CS93" s="1"/>
      <c r="CU93" s="1"/>
      <c r="CW93" s="1"/>
      <c r="CY93" s="1"/>
      <c r="DA93" s="1"/>
    </row>
    <row r="94" spans="1:146" x14ac:dyDescent="0.25">
      <c r="A94" t="s">
        <v>47</v>
      </c>
      <c r="B94" t="s">
        <v>93</v>
      </c>
      <c r="C94" s="2">
        <v>39064</v>
      </c>
      <c r="F94">
        <v>64</v>
      </c>
      <c r="G94" t="s">
        <v>9</v>
      </c>
      <c r="H94" s="3">
        <v>11</v>
      </c>
      <c r="I94">
        <v>1000</v>
      </c>
      <c r="J94" s="1">
        <f t="shared" si="1"/>
        <v>90.909090909090907</v>
      </c>
      <c r="L94" s="1">
        <v>222.99999999999997</v>
      </c>
      <c r="M94" s="3">
        <v>11.849999999999998</v>
      </c>
      <c r="N94" s="3"/>
      <c r="O94" s="3"/>
      <c r="U94" s="1"/>
      <c r="W94" s="4"/>
      <c r="X94" s="4"/>
      <c r="Y94" s="4"/>
      <c r="Z94" s="4"/>
      <c r="AA94" s="4"/>
      <c r="AB94" s="1"/>
      <c r="AC94" s="4"/>
      <c r="AD94" s="4"/>
      <c r="AE94" s="4"/>
      <c r="AF94" s="4"/>
      <c r="AG94" s="4"/>
      <c r="AH94" s="4"/>
      <c r="AK94" s="4"/>
      <c r="AL94" s="4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B94" s="1"/>
      <c r="BC94" s="1"/>
      <c r="BD94" s="1"/>
      <c r="BG94" s="3"/>
      <c r="BH94" s="1"/>
      <c r="BI94" s="1"/>
      <c r="BJ94" s="1"/>
      <c r="BK94" s="1"/>
      <c r="BL94" s="3"/>
      <c r="BM94" s="3"/>
      <c r="BN94" s="3"/>
      <c r="BO94" s="3"/>
      <c r="BP94" s="3"/>
      <c r="BQ94" s="3"/>
      <c r="BR94" s="3"/>
      <c r="BS94" s="1"/>
      <c r="BT94" s="1"/>
      <c r="BU94" s="1"/>
      <c r="BV94" s="1"/>
      <c r="BW94" s="1"/>
      <c r="BX94" s="1"/>
      <c r="BY94" s="1"/>
      <c r="BZ94" s="1"/>
      <c r="CA94" s="1"/>
      <c r="CB94" s="1"/>
      <c r="CD94" s="1"/>
      <c r="CE94" s="1"/>
      <c r="CG94" s="1"/>
      <c r="CH94" s="1"/>
      <c r="CI94" s="1"/>
      <c r="CK94" s="1"/>
      <c r="CL94">
        <v>10</v>
      </c>
      <c r="CM94" s="1"/>
      <c r="CN94">
        <v>10</v>
      </c>
      <c r="CO94" s="1"/>
      <c r="CQ94" s="1"/>
      <c r="CS94" s="1"/>
      <c r="CU94" s="1"/>
      <c r="CW94" s="1"/>
      <c r="CY94" s="1"/>
      <c r="DA94" s="1"/>
    </row>
    <row r="95" spans="1:146" x14ac:dyDescent="0.25">
      <c r="A95" t="s">
        <v>47</v>
      </c>
      <c r="B95" t="s">
        <v>93</v>
      </c>
      <c r="C95" s="2">
        <v>39065</v>
      </c>
      <c r="D95" s="1"/>
      <c r="F95">
        <v>65</v>
      </c>
      <c r="G95" t="s">
        <v>9</v>
      </c>
      <c r="H95" s="3">
        <v>11</v>
      </c>
      <c r="I95">
        <v>1000</v>
      </c>
      <c r="J95" s="1">
        <f t="shared" si="1"/>
        <v>90.909090909090907</v>
      </c>
      <c r="U95" s="1"/>
      <c r="W95" s="4"/>
      <c r="X95" s="4"/>
      <c r="Y95" s="4"/>
      <c r="Z95" s="4"/>
      <c r="AA95" s="4"/>
      <c r="AB95" s="1"/>
      <c r="AC95" s="4"/>
      <c r="AD95" s="4"/>
      <c r="AE95" s="4"/>
      <c r="AF95" s="4"/>
      <c r="AG95" s="4"/>
      <c r="AH95" s="4"/>
      <c r="AI95" s="5"/>
      <c r="AK95" s="4"/>
      <c r="AL95" s="4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B95" s="1"/>
      <c r="BC95" s="1"/>
      <c r="BD95" s="1"/>
      <c r="BG95" s="3"/>
      <c r="BH95" s="1"/>
      <c r="BI95" s="1"/>
      <c r="BJ95" s="1"/>
      <c r="BK95" s="1"/>
      <c r="BL95" s="3"/>
      <c r="BM95" s="3"/>
      <c r="BN95" s="3"/>
      <c r="BO95" s="3"/>
      <c r="BP95" s="3"/>
      <c r="BQ95" s="3"/>
      <c r="BR95" s="3"/>
      <c r="BS95" s="1"/>
      <c r="BT95" s="1"/>
      <c r="BU95" s="1"/>
      <c r="BV95" s="1"/>
      <c r="BW95" s="1"/>
      <c r="BX95" s="1"/>
      <c r="BY95" s="1"/>
      <c r="BZ95" s="1"/>
      <c r="CA95" s="1"/>
      <c r="CB95" s="1"/>
      <c r="CD95" s="1">
        <v>180.67697182900449</v>
      </c>
      <c r="CE95" s="1">
        <f>CJ95+CL95+CN95+CP95+CR95+CT95+CV95+CX95+CZ95</f>
        <v>120</v>
      </c>
      <c r="CG95" s="1">
        <f>CK95+CM95+CO95+CQ95+CS95+CU95+CW95+CY95+DA95</f>
        <v>187.36996070222102</v>
      </c>
      <c r="CH95" s="1"/>
      <c r="CI95" s="1"/>
      <c r="CJ95">
        <v>10</v>
      </c>
      <c r="CK95" s="1">
        <v>10.353493682038946</v>
      </c>
      <c r="CL95">
        <v>10</v>
      </c>
      <c r="CM95" s="1">
        <v>19.941883477794654</v>
      </c>
      <c r="CN95">
        <v>10</v>
      </c>
      <c r="CO95" s="1">
        <v>21.259820503082842</v>
      </c>
      <c r="CP95" s="1">
        <v>10</v>
      </c>
      <c r="CQ95" s="1">
        <v>19.025975788538666</v>
      </c>
      <c r="CR95">
        <v>10</v>
      </c>
      <c r="CS95" s="1">
        <v>19.361724046067046</v>
      </c>
      <c r="CT95" s="1">
        <v>10</v>
      </c>
      <c r="CU95" s="1">
        <v>18.794504293587373</v>
      </c>
      <c r="CV95">
        <v>20</v>
      </c>
      <c r="CW95" s="1">
        <v>35.562121804967134</v>
      </c>
      <c r="CX95">
        <v>20</v>
      </c>
      <c r="CY95" s="1">
        <v>21.468756440660421</v>
      </c>
      <c r="CZ95">
        <v>20</v>
      </c>
      <c r="DA95" s="1">
        <v>21.601680665483933</v>
      </c>
    </row>
    <row r="96" spans="1:146" x14ac:dyDescent="0.25">
      <c r="A96" t="s">
        <v>47</v>
      </c>
      <c r="B96" t="s">
        <v>93</v>
      </c>
      <c r="C96" s="2">
        <v>39069</v>
      </c>
      <c r="D96" s="1"/>
      <c r="F96">
        <v>69</v>
      </c>
      <c r="G96" t="s">
        <v>9</v>
      </c>
      <c r="H96" s="3">
        <v>11</v>
      </c>
      <c r="I96">
        <v>1000</v>
      </c>
      <c r="J96" s="1">
        <f t="shared" si="1"/>
        <v>90.909090909090907</v>
      </c>
      <c r="L96" s="1">
        <v>258.5</v>
      </c>
      <c r="M96" s="3">
        <v>12.55</v>
      </c>
      <c r="N96" s="3"/>
      <c r="O96" s="3"/>
      <c r="U96" s="1"/>
      <c r="W96" s="4"/>
      <c r="X96" s="4"/>
      <c r="Y96" s="4"/>
      <c r="Z96" s="4"/>
      <c r="AA96" s="4"/>
      <c r="AB96" s="1"/>
      <c r="AC96" s="4"/>
      <c r="AD96" s="4"/>
      <c r="AE96" s="4"/>
      <c r="AF96" s="4"/>
      <c r="AG96" s="4"/>
      <c r="AH96" s="4"/>
      <c r="AI96" s="5"/>
      <c r="AK96" s="4"/>
      <c r="AL96" s="4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B96" s="1"/>
      <c r="BC96" s="1"/>
      <c r="BD96" s="1"/>
      <c r="BG96" s="3"/>
      <c r="BH96" s="1"/>
      <c r="BI96" s="1"/>
      <c r="BJ96" s="1"/>
      <c r="BK96" s="1"/>
      <c r="BL96" s="3"/>
      <c r="BM96" s="3"/>
      <c r="BN96" s="3"/>
      <c r="BO96" s="3"/>
      <c r="BP96" s="3"/>
      <c r="BQ96" s="3"/>
      <c r="BR96" s="3"/>
      <c r="BS96" s="1"/>
      <c r="BT96" s="1"/>
      <c r="BU96" s="1"/>
      <c r="BV96" s="1"/>
      <c r="BW96" s="1"/>
      <c r="BX96" s="1"/>
      <c r="BY96" s="1"/>
      <c r="BZ96" s="1"/>
      <c r="CA96" s="1"/>
      <c r="CB96" s="1"/>
      <c r="CD96" s="1">
        <v>213.80108171268279</v>
      </c>
      <c r="CE96" s="1">
        <f>CJ96+CL96+CN96+CP96+CR96+CT96+CV96+CX96+CZ96</f>
        <v>120</v>
      </c>
      <c r="CG96" s="1">
        <f>CK96+CM96+CO96+CQ96+CS96+CU96+CW96+CY96+DA96</f>
        <v>218.33338546111364</v>
      </c>
      <c r="CH96" s="1"/>
      <c r="CI96" s="1"/>
      <c r="CJ96">
        <v>10</v>
      </c>
      <c r="CK96" s="1">
        <v>37.045512333345094</v>
      </c>
      <c r="CL96">
        <v>10</v>
      </c>
      <c r="CM96" s="1">
        <v>20.796220288624788</v>
      </c>
      <c r="CN96">
        <v>10</v>
      </c>
      <c r="CO96" s="1">
        <v>22.924811008846412</v>
      </c>
      <c r="CP96" s="1">
        <v>10</v>
      </c>
      <c r="CQ96" s="1">
        <v>19.975925636630876</v>
      </c>
      <c r="CR96">
        <v>10</v>
      </c>
      <c r="CS96" s="1">
        <v>19.432769752438233</v>
      </c>
      <c r="CT96" s="1">
        <v>10</v>
      </c>
      <c r="CU96" s="1">
        <v>19.232237516713091</v>
      </c>
      <c r="CV96">
        <v>20</v>
      </c>
      <c r="CW96" s="1">
        <v>36.536135521346374</v>
      </c>
      <c r="CX96">
        <v>20</v>
      </c>
      <c r="CY96" s="1">
        <v>20.921016962508325</v>
      </c>
      <c r="CZ96">
        <v>20</v>
      </c>
      <c r="DA96" s="1">
        <v>21.468756440660421</v>
      </c>
    </row>
    <row r="97" spans="1:146" x14ac:dyDescent="0.25">
      <c r="A97" t="s">
        <v>47</v>
      </c>
      <c r="B97" t="s">
        <v>93</v>
      </c>
      <c r="C97" s="2">
        <v>39071</v>
      </c>
      <c r="D97" s="1">
        <v>5</v>
      </c>
      <c r="E97" t="s">
        <v>65</v>
      </c>
      <c r="F97">
        <v>71</v>
      </c>
      <c r="G97" t="s">
        <v>9</v>
      </c>
      <c r="H97" s="3">
        <v>11</v>
      </c>
      <c r="I97">
        <v>1000</v>
      </c>
      <c r="J97" s="1">
        <f t="shared" si="1"/>
        <v>90.909090909090907</v>
      </c>
      <c r="K97" s="1"/>
      <c r="L97" s="4"/>
      <c r="M97" s="4"/>
      <c r="N97" s="4"/>
      <c r="O97" s="4"/>
      <c r="P97" s="4"/>
      <c r="Q97" s="4"/>
      <c r="R97" s="4"/>
      <c r="S97" s="4"/>
      <c r="T97" s="4"/>
      <c r="U97" s="1"/>
      <c r="V97" s="4"/>
      <c r="W97" s="4"/>
      <c r="X97" s="4"/>
      <c r="Y97" s="4"/>
      <c r="Z97" s="4"/>
      <c r="AA97" s="4"/>
      <c r="AB97" s="1"/>
      <c r="AC97" s="4"/>
      <c r="AD97" s="4"/>
      <c r="AE97" s="4"/>
      <c r="AF97" s="4"/>
      <c r="AG97" s="4"/>
      <c r="AH97" s="4"/>
      <c r="AI97" s="5"/>
      <c r="AJ97" s="4"/>
      <c r="AK97" s="4"/>
      <c r="AL97" s="4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4"/>
      <c r="BB97" s="1"/>
      <c r="BC97" s="1"/>
      <c r="BD97" s="1"/>
      <c r="BE97" s="4"/>
      <c r="BF97" s="4"/>
      <c r="BG97" s="3"/>
      <c r="BH97" s="1"/>
      <c r="BI97" s="1"/>
      <c r="BJ97" s="1"/>
      <c r="BK97" s="1"/>
      <c r="BL97" s="3"/>
      <c r="BM97" s="3"/>
      <c r="BN97" s="3"/>
      <c r="BO97" s="3"/>
      <c r="BP97" s="3"/>
      <c r="BQ97" s="3"/>
      <c r="BR97" s="3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4"/>
      <c r="CD97" s="1"/>
      <c r="CE97" s="1"/>
      <c r="CF97" s="4"/>
      <c r="CG97" s="1"/>
      <c r="CH97" s="1"/>
      <c r="CI97" s="1"/>
      <c r="CJ97" s="4"/>
      <c r="CK97" s="1"/>
      <c r="CL97">
        <v>10</v>
      </c>
      <c r="CM97" s="1"/>
      <c r="CN97">
        <v>10</v>
      </c>
      <c r="CO97" s="1"/>
      <c r="CQ97" s="1"/>
      <c r="CS97" s="1"/>
      <c r="CU97" s="1"/>
      <c r="CW97" s="1"/>
      <c r="CY97" s="1"/>
      <c r="CZ97" s="4"/>
      <c r="DA97" s="1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</row>
    <row r="98" spans="1:146" x14ac:dyDescent="0.25">
      <c r="A98" t="s">
        <v>47</v>
      </c>
      <c r="B98" t="s">
        <v>93</v>
      </c>
      <c r="C98" s="2">
        <v>39080</v>
      </c>
      <c r="F98">
        <v>80</v>
      </c>
      <c r="G98" t="s">
        <v>9</v>
      </c>
      <c r="H98" s="3">
        <v>11</v>
      </c>
      <c r="I98">
        <v>1000</v>
      </c>
      <c r="J98" s="1">
        <f t="shared" si="1"/>
        <v>90.909090909090907</v>
      </c>
      <c r="L98" s="1">
        <v>398.5</v>
      </c>
      <c r="M98" s="3">
        <v>15.5</v>
      </c>
      <c r="N98" s="3"/>
      <c r="O98" s="3"/>
      <c r="U98" s="1"/>
      <c r="W98" s="4"/>
      <c r="X98" s="4"/>
      <c r="Y98" s="4"/>
      <c r="Z98" s="4"/>
      <c r="AA98" s="4"/>
      <c r="AB98" s="1"/>
      <c r="AC98" s="4"/>
      <c r="AD98" s="4"/>
      <c r="AE98" s="4"/>
      <c r="AF98" s="4"/>
      <c r="AG98" s="4"/>
      <c r="AH98" s="4"/>
      <c r="AK98" s="4"/>
      <c r="AL98" s="4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B98" s="1"/>
      <c r="BC98" s="1"/>
      <c r="BD98" s="1"/>
      <c r="BG98" s="3"/>
      <c r="BH98" s="1"/>
      <c r="BI98" s="1"/>
      <c r="BJ98" s="1"/>
      <c r="BK98" s="1"/>
      <c r="BL98" s="3"/>
      <c r="BM98" s="3"/>
      <c r="BN98" s="3"/>
      <c r="BO98" s="3"/>
      <c r="BP98" s="3"/>
      <c r="BQ98" s="3"/>
      <c r="BR98" s="3"/>
      <c r="BS98" s="1"/>
      <c r="BT98" s="1"/>
      <c r="BU98" s="1"/>
      <c r="BV98" s="1"/>
      <c r="BW98" s="1"/>
      <c r="BX98" s="1"/>
      <c r="BY98" s="1"/>
      <c r="BZ98" s="1"/>
      <c r="CA98" s="1"/>
      <c r="CB98" s="1"/>
      <c r="CD98" s="1"/>
      <c r="CE98" s="1"/>
      <c r="CG98" s="1"/>
      <c r="CH98" s="1"/>
      <c r="CI98" s="1"/>
      <c r="CK98" s="1"/>
      <c r="CL98">
        <v>10</v>
      </c>
      <c r="CM98" s="1"/>
      <c r="CN98">
        <v>10</v>
      </c>
      <c r="CO98" s="1"/>
      <c r="CQ98" s="1"/>
      <c r="CS98" s="1"/>
      <c r="CU98" s="1"/>
      <c r="CW98" s="1"/>
      <c r="CY98" s="1"/>
      <c r="DA98" s="1"/>
    </row>
    <row r="99" spans="1:146" x14ac:dyDescent="0.25">
      <c r="A99" t="s">
        <v>47</v>
      </c>
      <c r="B99" t="s">
        <v>93</v>
      </c>
      <c r="C99" s="2">
        <v>39081</v>
      </c>
      <c r="D99" s="1"/>
      <c r="F99">
        <v>81</v>
      </c>
      <c r="G99" t="s">
        <v>9</v>
      </c>
      <c r="H99" s="3">
        <v>11</v>
      </c>
      <c r="I99">
        <v>1000</v>
      </c>
      <c r="J99" s="1">
        <f t="shared" si="1"/>
        <v>90.909090909090907</v>
      </c>
      <c r="U99" s="1"/>
      <c r="W99" s="4"/>
      <c r="X99" s="4"/>
      <c r="Y99" s="4"/>
      <c r="Z99" s="4"/>
      <c r="AA99" s="4"/>
      <c r="AB99" s="1"/>
      <c r="AC99" s="4"/>
      <c r="AD99" s="4"/>
      <c r="AE99" s="4"/>
      <c r="AF99" s="4"/>
      <c r="AG99" s="4"/>
      <c r="AH99" s="4"/>
      <c r="AI99" s="5"/>
      <c r="AK99" s="4"/>
      <c r="AL99" s="4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B99" s="1"/>
      <c r="BC99" s="1"/>
      <c r="BD99" s="1"/>
      <c r="BG99" s="3"/>
      <c r="BH99" s="1"/>
      <c r="BI99" s="1"/>
      <c r="BJ99" s="1"/>
      <c r="BK99" s="1"/>
      <c r="BL99" s="3"/>
      <c r="BM99" s="3"/>
      <c r="BN99" s="3"/>
      <c r="BO99" s="3"/>
      <c r="BP99" s="3"/>
      <c r="BQ99" s="3"/>
      <c r="BR99" s="3"/>
      <c r="BS99" s="1"/>
      <c r="BT99" s="1"/>
      <c r="BU99" s="1"/>
      <c r="BV99" s="1"/>
      <c r="BW99" s="1"/>
      <c r="BX99" s="1"/>
      <c r="BY99" s="1"/>
      <c r="BZ99" s="1"/>
      <c r="CA99" s="1"/>
      <c r="CB99" s="1"/>
      <c r="CD99" s="1">
        <v>173.6237721306758</v>
      </c>
      <c r="CE99" s="1">
        <f>CJ99+CL99+CN99+CP99+CR99+CT99+CV99+CX99+CZ99</f>
        <v>120</v>
      </c>
      <c r="CG99" s="1">
        <f>CK99+CM99+CO99+CQ99+CS99+CU99+CW99+CY99+DA99</f>
        <v>179.66526394353701</v>
      </c>
      <c r="CH99" s="1"/>
      <c r="CI99" s="1"/>
      <c r="CJ99">
        <v>10</v>
      </c>
      <c r="CK99" s="1">
        <v>15.392022428224999</v>
      </c>
      <c r="CL99">
        <v>10</v>
      </c>
      <c r="CM99" s="1">
        <v>16.668936042355462</v>
      </c>
      <c r="CN99">
        <v>10</v>
      </c>
      <c r="CO99" s="1">
        <v>16.532989232418913</v>
      </c>
      <c r="CP99" s="1">
        <v>10</v>
      </c>
      <c r="CQ99" s="1">
        <v>15.723496340768127</v>
      </c>
      <c r="CR99">
        <v>10</v>
      </c>
      <c r="CS99" s="1">
        <v>17.419426105757864</v>
      </c>
      <c r="CT99" s="1">
        <v>10</v>
      </c>
      <c r="CU99" s="1">
        <v>18.584804869943362</v>
      </c>
      <c r="CV99">
        <v>20</v>
      </c>
      <c r="CW99" s="1">
        <v>37.627603832936025</v>
      </c>
      <c r="CX99">
        <v>20</v>
      </c>
      <c r="CY99" s="1">
        <v>21.956909197339876</v>
      </c>
      <c r="CZ99">
        <v>20</v>
      </c>
      <c r="DA99" s="1">
        <v>19.759075893792392</v>
      </c>
    </row>
    <row r="100" spans="1:146" x14ac:dyDescent="0.25">
      <c r="A100" t="s">
        <v>47</v>
      </c>
      <c r="B100" t="s">
        <v>93</v>
      </c>
      <c r="C100" s="2">
        <v>39085</v>
      </c>
      <c r="F100">
        <v>85</v>
      </c>
      <c r="G100" t="s">
        <v>9</v>
      </c>
      <c r="H100" s="3">
        <v>11</v>
      </c>
      <c r="I100">
        <v>1000</v>
      </c>
      <c r="J100" s="1">
        <f t="shared" si="1"/>
        <v>90.909090909090907</v>
      </c>
      <c r="L100" s="1">
        <v>439.00000000000006</v>
      </c>
      <c r="M100" s="3">
        <v>16.3</v>
      </c>
      <c r="N100" s="3"/>
      <c r="O100" s="3"/>
      <c r="U100" s="1"/>
      <c r="W100" s="4"/>
      <c r="X100" s="4"/>
      <c r="Y100" s="4"/>
      <c r="Z100" s="4"/>
      <c r="AA100" s="4"/>
      <c r="AB100" s="1"/>
      <c r="AC100" s="4"/>
      <c r="AD100" s="4"/>
      <c r="AE100" s="4"/>
      <c r="AF100" s="4"/>
      <c r="AG100" s="4"/>
      <c r="AH100" s="4"/>
      <c r="AK100" s="4"/>
      <c r="AL100" s="4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B100" s="1"/>
      <c r="BC100" s="1"/>
      <c r="BD100" s="1"/>
      <c r="BG100" s="3"/>
      <c r="BH100" s="1"/>
      <c r="BI100" s="1"/>
      <c r="BJ100" s="1"/>
      <c r="BK100" s="1"/>
      <c r="BL100" s="3"/>
      <c r="BM100" s="3"/>
      <c r="BN100" s="3"/>
      <c r="BO100" s="3"/>
      <c r="BP100" s="3"/>
      <c r="BQ100" s="3"/>
      <c r="BR100" s="3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D100" s="1"/>
      <c r="CE100" s="1"/>
      <c r="CG100" s="1"/>
      <c r="CH100" s="1"/>
      <c r="CI100" s="1"/>
      <c r="CK100" s="1"/>
      <c r="CL100">
        <v>10</v>
      </c>
      <c r="CM100" s="1"/>
      <c r="CN100">
        <v>10</v>
      </c>
      <c r="CO100" s="1"/>
      <c r="CQ100" s="1"/>
      <c r="CS100" s="1"/>
      <c r="CU100" s="1"/>
      <c r="CW100" s="1"/>
      <c r="CY100" s="1"/>
      <c r="DA100" s="1"/>
    </row>
    <row r="101" spans="1:146" x14ac:dyDescent="0.25">
      <c r="A101" t="s">
        <v>47</v>
      </c>
      <c r="B101" t="s">
        <v>93</v>
      </c>
      <c r="C101" s="2">
        <v>39086</v>
      </c>
      <c r="F101">
        <v>86</v>
      </c>
      <c r="G101" t="s">
        <v>9</v>
      </c>
      <c r="H101" s="3">
        <v>11</v>
      </c>
      <c r="I101">
        <v>1000</v>
      </c>
      <c r="J101" s="1">
        <f t="shared" si="1"/>
        <v>90.909090909090907</v>
      </c>
      <c r="U101" s="1">
        <v>81.325000000000003</v>
      </c>
      <c r="W101" s="4"/>
      <c r="X101" s="4"/>
      <c r="Y101" s="4"/>
      <c r="Z101" s="4"/>
      <c r="AA101" s="4"/>
      <c r="AB101" s="1">
        <v>76.825000000000003</v>
      </c>
      <c r="AC101" s="4">
        <v>0.99439999999999995</v>
      </c>
      <c r="AD101" s="4">
        <v>0.25907373789457444</v>
      </c>
      <c r="AE101" s="4"/>
      <c r="AF101" s="4"/>
      <c r="AG101" s="4"/>
      <c r="AH101" s="4"/>
      <c r="AI101" s="5">
        <f>AC101/AB101</f>
        <v>1.2943703221607549E-2</v>
      </c>
      <c r="AJ101" s="5">
        <v>4.1362673573512386E-2</v>
      </c>
      <c r="AK101" s="3">
        <f>AB101*AJ101</f>
        <v>3.177687397285089</v>
      </c>
      <c r="AL101" s="4"/>
      <c r="AM101" s="1">
        <v>9.625</v>
      </c>
      <c r="AN101" s="1"/>
      <c r="AO101" s="1"/>
      <c r="AP101" s="1"/>
      <c r="AQ101" s="1">
        <v>7.55</v>
      </c>
      <c r="AR101" s="1"/>
      <c r="AS101" s="1"/>
      <c r="AT101" s="1"/>
      <c r="AU101" s="1"/>
      <c r="AV101" s="1"/>
      <c r="AW101" s="1"/>
      <c r="AX101" s="1"/>
      <c r="AY101" s="1">
        <v>0</v>
      </c>
      <c r="AZ101" s="1">
        <v>17.175000000000001</v>
      </c>
      <c r="BB101" s="1"/>
      <c r="BC101" s="1">
        <f>U101+AB101+AZ101</f>
        <v>175.32500000000002</v>
      </c>
      <c r="BD101" s="1"/>
      <c r="BE101" s="4">
        <f>AZ101/BC101</f>
        <v>9.796092970198203E-2</v>
      </c>
      <c r="BF101" s="4"/>
      <c r="BG101" s="3"/>
      <c r="BH101" s="1"/>
      <c r="BI101" s="1"/>
      <c r="BJ101" s="1"/>
      <c r="BK101" s="1"/>
      <c r="BL101" s="3"/>
      <c r="BM101" s="3"/>
      <c r="BN101" s="3"/>
      <c r="BO101" s="3"/>
      <c r="BP101" s="4">
        <f>U101/BC101</f>
        <v>0.4638528447169542</v>
      </c>
      <c r="BQ101" s="4">
        <f>AB101/BC101</f>
        <v>0.43818622558106374</v>
      </c>
      <c r="BR101" s="4">
        <f>AZ101/BC101</f>
        <v>9.796092970198203E-2</v>
      </c>
      <c r="BS101" s="1">
        <v>179.75</v>
      </c>
      <c r="BT101" s="1">
        <v>101</v>
      </c>
      <c r="BU101" s="1">
        <v>26</v>
      </c>
      <c r="BV101" s="1">
        <v>0</v>
      </c>
      <c r="BW101" s="1"/>
      <c r="BX101" s="1"/>
      <c r="BY101" s="1"/>
      <c r="BZ101" s="1"/>
      <c r="CA101" s="1"/>
      <c r="CB101" s="1"/>
      <c r="CD101" s="1">
        <v>170.78024028979161</v>
      </c>
      <c r="CE101" s="1">
        <f>CJ101+CL101+CN101+CP101+CR101+CT101+CV101+CX101+CZ101</f>
        <v>120</v>
      </c>
      <c r="CG101" s="1">
        <f>CK101+CM101+CO101+CQ101+CS101+CU101+CW101+CY101+DA101</f>
        <v>176.26922011680369</v>
      </c>
      <c r="CH101" s="1"/>
      <c r="CI101" s="1"/>
      <c r="CJ101">
        <v>10</v>
      </c>
      <c r="CK101" s="1">
        <v>21.229402077945966</v>
      </c>
      <c r="CL101">
        <v>10</v>
      </c>
      <c r="CM101" s="1">
        <v>15.106730006255026</v>
      </c>
      <c r="CN101">
        <v>10</v>
      </c>
      <c r="CO101" s="1">
        <v>11.513953846841218</v>
      </c>
      <c r="CP101" s="1">
        <v>10</v>
      </c>
      <c r="CQ101" s="1">
        <v>12.065788361141649</v>
      </c>
      <c r="CR101">
        <v>10</v>
      </c>
      <c r="CS101" s="1">
        <v>15.423270936425359</v>
      </c>
      <c r="CT101" s="1">
        <v>10</v>
      </c>
      <c r="CU101" s="1">
        <v>17.861742922843021</v>
      </c>
      <c r="CV101">
        <v>20</v>
      </c>
      <c r="CW101" s="1">
        <v>39.131595600874547</v>
      </c>
      <c r="CX101">
        <v>20</v>
      </c>
      <c r="CY101" s="1">
        <v>22.8736279892262</v>
      </c>
      <c r="CZ101">
        <v>20</v>
      </c>
      <c r="DA101" s="1">
        <v>21.063108375250714</v>
      </c>
    </row>
    <row r="102" spans="1:146" x14ac:dyDescent="0.25">
      <c r="A102" t="s">
        <v>47</v>
      </c>
      <c r="B102" t="s">
        <v>93</v>
      </c>
      <c r="C102" s="2">
        <v>39089</v>
      </c>
      <c r="D102" s="1"/>
      <c r="F102">
        <v>89</v>
      </c>
      <c r="G102" t="s">
        <v>9</v>
      </c>
      <c r="H102" s="3">
        <v>11</v>
      </c>
      <c r="I102">
        <v>1000</v>
      </c>
      <c r="J102" s="1">
        <f t="shared" si="1"/>
        <v>90.909090909090907</v>
      </c>
      <c r="U102" s="1"/>
      <c r="W102" s="4"/>
      <c r="X102" s="4"/>
      <c r="Y102" s="4"/>
      <c r="Z102" s="4"/>
      <c r="AA102" s="4"/>
      <c r="AB102" s="1"/>
      <c r="AC102" s="4"/>
      <c r="AE102" s="4"/>
      <c r="AF102" s="4"/>
      <c r="AG102" s="4"/>
      <c r="AH102" s="4"/>
      <c r="AI102" s="5"/>
      <c r="AK102" s="4"/>
      <c r="AL102" s="4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B102" s="1"/>
      <c r="BC102" s="1"/>
      <c r="BD102" s="1"/>
      <c r="BG102" s="3"/>
      <c r="BH102" s="1"/>
      <c r="BI102" s="1"/>
      <c r="BJ102" s="1"/>
      <c r="BK102" s="1"/>
      <c r="BL102" s="3"/>
      <c r="BM102" s="3"/>
      <c r="BN102" s="3"/>
      <c r="BO102" s="3"/>
      <c r="BP102" s="3"/>
      <c r="BQ102" s="3"/>
      <c r="BR102" s="3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D102" s="1">
        <v>145.1840792328197</v>
      </c>
      <c r="CE102" s="1">
        <f>CJ102+CL102+CN102+CP102+CR102+CT102+CV102+CX102+CZ102</f>
        <v>120</v>
      </c>
      <c r="CG102" s="1">
        <f>CK102+CM102+CO102+CQ102+CS102+CU102+CW102+CY102+DA102</f>
        <v>151.88887968581793</v>
      </c>
      <c r="CH102" s="1"/>
      <c r="CI102" s="1"/>
      <c r="CJ102">
        <v>10</v>
      </c>
      <c r="CK102" s="1">
        <v>10.109731381568302</v>
      </c>
      <c r="CL102">
        <v>10</v>
      </c>
      <c r="CM102" s="1">
        <v>14.284788379054595</v>
      </c>
      <c r="CN102">
        <v>10</v>
      </c>
      <c r="CO102" s="1">
        <v>8.759213877222777</v>
      </c>
      <c r="CP102" s="1">
        <v>10</v>
      </c>
      <c r="CQ102" s="1">
        <v>9.9733777186610837</v>
      </c>
      <c r="CR102">
        <v>10</v>
      </c>
      <c r="CS102" s="1">
        <v>13.236896617776452</v>
      </c>
      <c r="CT102" s="1">
        <v>10</v>
      </c>
      <c r="CU102" s="1">
        <v>16.85564404874777</v>
      </c>
      <c r="CV102">
        <v>20</v>
      </c>
      <c r="CW102" s="1">
        <v>37.727869950798627</v>
      </c>
      <c r="CX102">
        <v>20</v>
      </c>
      <c r="CY102" s="1">
        <v>21.267078306445406</v>
      </c>
      <c r="CZ102">
        <v>20</v>
      </c>
      <c r="DA102" s="1">
        <v>19.674279405542912</v>
      </c>
    </row>
    <row r="103" spans="1:146" x14ac:dyDescent="0.25">
      <c r="A103" t="s">
        <v>47</v>
      </c>
      <c r="B103" t="s">
        <v>93</v>
      </c>
      <c r="C103" s="2">
        <v>39092</v>
      </c>
      <c r="D103" s="1"/>
      <c r="F103">
        <v>92</v>
      </c>
      <c r="G103" t="s">
        <v>9</v>
      </c>
      <c r="H103" s="3">
        <v>11</v>
      </c>
      <c r="I103">
        <v>1000</v>
      </c>
      <c r="J103" s="1">
        <f t="shared" si="1"/>
        <v>90.909090909090907</v>
      </c>
      <c r="U103" s="1"/>
      <c r="W103" s="4"/>
      <c r="X103" s="4"/>
      <c r="Y103" s="4"/>
      <c r="Z103" s="4"/>
      <c r="AA103" s="4"/>
      <c r="AB103" s="1"/>
      <c r="AC103" s="4"/>
      <c r="AE103" s="4"/>
      <c r="AF103" s="4"/>
      <c r="AG103" s="4"/>
      <c r="AH103" s="4"/>
      <c r="AI103" s="5"/>
      <c r="AK103" s="4"/>
      <c r="AL103" s="4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B103" s="1"/>
      <c r="BC103" s="1"/>
      <c r="BD103" s="1"/>
      <c r="BG103" s="3"/>
      <c r="BH103" s="1"/>
      <c r="BI103" s="1"/>
      <c r="BJ103" s="1"/>
      <c r="BK103" s="1"/>
      <c r="BL103" s="3"/>
      <c r="BM103" s="3"/>
      <c r="BN103" s="3"/>
      <c r="BO103" s="3"/>
      <c r="BP103" s="3"/>
      <c r="BQ103" s="3"/>
      <c r="BR103" s="3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D103" s="1">
        <v>226.49105131991371</v>
      </c>
      <c r="CE103" s="1">
        <f>CJ103+CL103+CN103+CP103+CR103+CT103+CV103+CX103+CZ103</f>
        <v>120</v>
      </c>
      <c r="CG103" s="1">
        <f>CK103+CM103+CO103+CQ103+CS103+CU103+CW103+CY103+DA103</f>
        <v>229.87426021617887</v>
      </c>
      <c r="CH103" s="1"/>
      <c r="CI103" s="1"/>
      <c r="CJ103">
        <v>10</v>
      </c>
      <c r="CK103" s="1">
        <v>44.714866474351012</v>
      </c>
      <c r="CL103">
        <v>10</v>
      </c>
      <c r="CM103" s="1">
        <v>20.925901122838539</v>
      </c>
      <c r="CN103">
        <v>10</v>
      </c>
      <c r="CO103" s="1">
        <v>23.566572423085574</v>
      </c>
      <c r="CP103" s="1">
        <v>10</v>
      </c>
      <c r="CQ103" s="1">
        <v>19.677921417422866</v>
      </c>
      <c r="CR103">
        <v>10</v>
      </c>
      <c r="CS103" s="1">
        <v>18.573230085736363</v>
      </c>
      <c r="CT103" s="1">
        <v>10</v>
      </c>
      <c r="CU103" s="1">
        <v>18.752929614144179</v>
      </c>
      <c r="CV103">
        <v>20</v>
      </c>
      <c r="CW103" s="1">
        <v>39.593559957955037</v>
      </c>
      <c r="CX103">
        <v>20</v>
      </c>
      <c r="CY103" s="1">
        <v>23.433070505752688</v>
      </c>
      <c r="CZ103">
        <v>20</v>
      </c>
      <c r="DA103" s="1">
        <v>20.636208614892588</v>
      </c>
    </row>
    <row r="104" spans="1:146" x14ac:dyDescent="0.25">
      <c r="A104" t="s">
        <v>47</v>
      </c>
      <c r="B104" t="s">
        <v>93</v>
      </c>
      <c r="C104" s="2">
        <v>39093</v>
      </c>
      <c r="F104">
        <v>93</v>
      </c>
      <c r="G104" t="s">
        <v>9</v>
      </c>
      <c r="H104" s="3">
        <v>11</v>
      </c>
      <c r="I104">
        <v>1000</v>
      </c>
      <c r="J104" s="1">
        <f t="shared" si="1"/>
        <v>90.909090909090907</v>
      </c>
      <c r="L104" s="1">
        <v>508.49999999999994</v>
      </c>
      <c r="M104" s="3">
        <v>17</v>
      </c>
      <c r="N104" s="3"/>
      <c r="O104" s="3"/>
      <c r="U104" s="1"/>
      <c r="W104" s="4"/>
      <c r="X104" s="4"/>
      <c r="Y104" s="4"/>
      <c r="Z104" s="4"/>
      <c r="AA104" s="4"/>
      <c r="AB104" s="1"/>
      <c r="AC104" s="4"/>
      <c r="AE104" s="4"/>
      <c r="AF104" s="4"/>
      <c r="AG104" s="4"/>
      <c r="AH104" s="4"/>
      <c r="AK104" s="4"/>
      <c r="AL104" s="4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B104" s="1"/>
      <c r="BC104" s="1"/>
      <c r="BD104" s="1"/>
      <c r="BG104" s="3"/>
      <c r="BH104" s="1"/>
      <c r="BI104" s="1"/>
      <c r="BJ104" s="1"/>
      <c r="BK104" s="1"/>
      <c r="BL104" s="3"/>
      <c r="BM104" s="3"/>
      <c r="BN104" s="3"/>
      <c r="BO104" s="3"/>
      <c r="BP104" s="3"/>
      <c r="BQ104" s="3"/>
      <c r="BR104" s="3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D104" s="1"/>
      <c r="CE104" s="1"/>
      <c r="CG104" s="1"/>
      <c r="CH104" s="1"/>
      <c r="CI104" s="1"/>
      <c r="CK104" s="1"/>
      <c r="CL104">
        <v>10</v>
      </c>
      <c r="CM104" s="1"/>
      <c r="CN104">
        <v>10</v>
      </c>
      <c r="CO104" s="1"/>
      <c r="CQ104" s="1"/>
      <c r="CS104" s="1"/>
      <c r="CU104" s="1"/>
      <c r="CW104" s="1"/>
      <c r="CY104" s="1"/>
      <c r="DA104" s="1"/>
    </row>
    <row r="105" spans="1:146" x14ac:dyDescent="0.25">
      <c r="A105" t="s">
        <v>47</v>
      </c>
      <c r="B105" t="s">
        <v>93</v>
      </c>
      <c r="C105" s="2">
        <v>39094</v>
      </c>
      <c r="D105" s="1"/>
      <c r="F105">
        <v>94</v>
      </c>
      <c r="G105" t="s">
        <v>9</v>
      </c>
      <c r="H105" s="3">
        <v>11</v>
      </c>
      <c r="I105">
        <v>1000</v>
      </c>
      <c r="J105" s="1">
        <f t="shared" si="1"/>
        <v>90.909090909090907</v>
      </c>
      <c r="U105" s="1"/>
      <c r="W105" s="4"/>
      <c r="X105" s="4"/>
      <c r="Y105" s="4"/>
      <c r="Z105" s="4"/>
      <c r="AA105" s="4"/>
      <c r="AB105" s="1"/>
      <c r="AC105" s="4"/>
      <c r="AD105" s="4"/>
      <c r="AE105" s="4"/>
      <c r="AF105" s="4"/>
      <c r="AG105" s="4"/>
      <c r="AH105" s="4"/>
      <c r="AI105" s="5"/>
      <c r="AK105" s="4"/>
      <c r="AL105" s="4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B105" s="1"/>
      <c r="BC105" s="1"/>
      <c r="BD105" s="1"/>
      <c r="BG105" s="3"/>
      <c r="BH105" s="1"/>
      <c r="BI105" s="1"/>
      <c r="BJ105" s="1"/>
      <c r="BK105" s="1"/>
      <c r="BL105" s="3"/>
      <c r="BM105" s="3"/>
      <c r="BN105" s="3"/>
      <c r="BO105" s="3"/>
      <c r="BP105" s="3"/>
      <c r="BQ105" s="3"/>
      <c r="BR105" s="3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D105" s="1">
        <v>208.35694149965889</v>
      </c>
      <c r="CE105" s="1">
        <f>CJ105+CL105+CN105+CP105+CR105+CT105+CV105+CX105+CZ105</f>
        <v>120</v>
      </c>
      <c r="CG105" s="1">
        <f>CK105+CM105+CO105+CQ105+CS105+CU105+CW105+CY105+DA105</f>
        <v>212.43214735521681</v>
      </c>
      <c r="CH105" s="1"/>
      <c r="CI105" s="1"/>
      <c r="CJ105">
        <v>10</v>
      </c>
      <c r="CK105" s="1">
        <v>35.044660746683832</v>
      </c>
      <c r="CL105">
        <v>10</v>
      </c>
      <c r="CM105" s="1">
        <v>19.313926759620742</v>
      </c>
      <c r="CN105">
        <v>10</v>
      </c>
      <c r="CO105" s="1">
        <v>21.349982710540999</v>
      </c>
      <c r="CP105" s="1">
        <v>10</v>
      </c>
      <c r="CQ105" s="1">
        <v>17.834000777922171</v>
      </c>
      <c r="CR105">
        <v>10</v>
      </c>
      <c r="CS105" s="1">
        <v>18.013662016070533</v>
      </c>
      <c r="CT105" s="1">
        <v>10</v>
      </c>
      <c r="CU105" s="1">
        <v>17.657772557063268</v>
      </c>
      <c r="CV105">
        <v>20</v>
      </c>
      <c r="CW105" s="1">
        <v>38.889898703436913</v>
      </c>
      <c r="CX105">
        <v>20</v>
      </c>
      <c r="CY105" s="1">
        <v>23.21348049341713</v>
      </c>
      <c r="CZ105">
        <v>20</v>
      </c>
      <c r="DA105" s="1">
        <v>21.11476259046119</v>
      </c>
    </row>
    <row r="106" spans="1:146" x14ac:dyDescent="0.25">
      <c r="A106" t="s">
        <v>47</v>
      </c>
      <c r="B106" t="s">
        <v>93</v>
      </c>
      <c r="C106" s="2">
        <v>39098</v>
      </c>
      <c r="F106">
        <v>98</v>
      </c>
      <c r="G106" t="s">
        <v>9</v>
      </c>
      <c r="H106" s="3">
        <v>11</v>
      </c>
      <c r="I106">
        <v>1000</v>
      </c>
      <c r="J106" s="1">
        <f t="shared" si="1"/>
        <v>90.909090909090907</v>
      </c>
      <c r="L106" s="1">
        <v>537</v>
      </c>
      <c r="M106" s="3">
        <v>18.349999999999998</v>
      </c>
      <c r="N106" s="3"/>
      <c r="O106" s="3"/>
      <c r="U106" s="1"/>
      <c r="W106" s="4"/>
      <c r="X106" s="4"/>
      <c r="Y106" s="4"/>
      <c r="Z106" s="4"/>
      <c r="AA106" s="4"/>
      <c r="AB106" s="1"/>
      <c r="AC106" s="4"/>
      <c r="AD106" s="4"/>
      <c r="AE106" s="4"/>
      <c r="AF106" s="4"/>
      <c r="AG106" s="4"/>
      <c r="AH106" s="4"/>
      <c r="AK106" s="4"/>
      <c r="AL106" s="4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B106" s="1"/>
      <c r="BC106" s="1"/>
      <c r="BD106" s="1"/>
      <c r="BG106" s="3"/>
      <c r="BH106" s="1"/>
      <c r="BI106" s="1"/>
      <c r="BJ106" s="1"/>
      <c r="BK106" s="1"/>
      <c r="BL106" s="3"/>
      <c r="BM106" s="3"/>
      <c r="BN106" s="3"/>
      <c r="BO106" s="3"/>
      <c r="BP106" s="3"/>
      <c r="BQ106" s="3"/>
      <c r="BR106" s="3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D106" s="1"/>
      <c r="CE106" s="1"/>
      <c r="CG106" s="1"/>
      <c r="CH106" s="1"/>
      <c r="CI106" s="1"/>
      <c r="CK106" s="1"/>
      <c r="CL106">
        <v>10</v>
      </c>
      <c r="CM106" s="1"/>
      <c r="CN106">
        <v>10</v>
      </c>
      <c r="CO106" s="1"/>
      <c r="CQ106" s="1"/>
      <c r="CS106" s="1"/>
      <c r="CU106" s="1"/>
      <c r="CW106" s="1"/>
      <c r="CY106" s="1"/>
      <c r="DA106" s="1"/>
    </row>
    <row r="107" spans="1:146" x14ac:dyDescent="0.25">
      <c r="A107" t="s">
        <v>47</v>
      </c>
      <c r="B107" t="s">
        <v>93</v>
      </c>
      <c r="C107" s="2">
        <v>39099</v>
      </c>
      <c r="D107" s="1"/>
      <c r="F107">
        <v>99</v>
      </c>
      <c r="G107" t="s">
        <v>9</v>
      </c>
      <c r="H107" s="3">
        <v>11</v>
      </c>
      <c r="I107">
        <v>1000</v>
      </c>
      <c r="J107" s="1">
        <f t="shared" si="1"/>
        <v>90.909090909090907</v>
      </c>
      <c r="U107" s="1"/>
      <c r="W107" s="4"/>
      <c r="X107" s="4"/>
      <c r="Y107" s="4"/>
      <c r="Z107" s="4"/>
      <c r="AA107" s="4"/>
      <c r="AB107" s="1"/>
      <c r="AC107" s="4"/>
      <c r="AD107" s="4"/>
      <c r="AE107" s="4"/>
      <c r="AF107" s="4"/>
      <c r="AG107" s="4"/>
      <c r="AH107" s="4"/>
      <c r="AI107" s="5"/>
      <c r="AK107" s="4"/>
      <c r="AL107" s="4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B107" s="1"/>
      <c r="BC107" s="1"/>
      <c r="BD107" s="1"/>
      <c r="BG107" s="3"/>
      <c r="BH107" s="1"/>
      <c r="BI107" s="1"/>
      <c r="BJ107" s="1"/>
      <c r="BK107" s="1"/>
      <c r="BL107" s="3"/>
      <c r="BM107" s="3"/>
      <c r="BN107" s="3"/>
      <c r="BO107" s="3"/>
      <c r="BP107" s="3"/>
      <c r="BQ107" s="3"/>
      <c r="BR107" s="3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D107" s="1">
        <v>179.42730455267019</v>
      </c>
      <c r="CE107" s="1">
        <f>CJ107+CL107+CN107+CP107+CR107+CT107+CV107+CX107+CZ107</f>
        <v>120</v>
      </c>
      <c r="CG107" s="1">
        <f>CK107+CM107+CO107+CQ107+CS107+CU107+CW107+CY107+DA107</f>
        <v>183.5401218505134</v>
      </c>
      <c r="CH107" s="1"/>
      <c r="CI107" s="1"/>
      <c r="CJ107">
        <v>10</v>
      </c>
      <c r="CK107" s="1">
        <v>34.166990799621004</v>
      </c>
      <c r="CL107">
        <v>10</v>
      </c>
      <c r="CM107" s="1">
        <v>16.372314406110675</v>
      </c>
      <c r="CN107">
        <v>10</v>
      </c>
      <c r="CO107" s="1">
        <v>14.134358523921236</v>
      </c>
      <c r="CP107" s="1">
        <v>10</v>
      </c>
      <c r="CQ107" s="1">
        <v>12.834926076092316</v>
      </c>
      <c r="CR107">
        <v>10</v>
      </c>
      <c r="CS107" s="1">
        <v>13.518167423197653</v>
      </c>
      <c r="CT107" s="1">
        <v>10</v>
      </c>
      <c r="CU107" s="1">
        <v>15.303263764132259</v>
      </c>
      <c r="CV107">
        <v>20</v>
      </c>
      <c r="CW107" s="1">
        <v>36.025556911647072</v>
      </c>
      <c r="CX107">
        <v>20</v>
      </c>
      <c r="CY107" s="1">
        <v>21.024573259294449</v>
      </c>
      <c r="CZ107">
        <v>20</v>
      </c>
      <c r="DA107" s="1">
        <v>20.159970686496727</v>
      </c>
    </row>
    <row r="108" spans="1:146" x14ac:dyDescent="0.25">
      <c r="A108" t="s">
        <v>47</v>
      </c>
      <c r="B108" t="s">
        <v>93</v>
      </c>
      <c r="C108" s="2">
        <v>39102</v>
      </c>
      <c r="D108" s="1"/>
      <c r="F108">
        <v>102</v>
      </c>
      <c r="G108" t="s">
        <v>9</v>
      </c>
      <c r="H108" s="3">
        <v>11</v>
      </c>
      <c r="I108">
        <v>1000</v>
      </c>
      <c r="J108" s="1">
        <f t="shared" ref="J108:J171" si="4">1000000/H108/I108</f>
        <v>90.909090909090907</v>
      </c>
      <c r="U108" s="1"/>
      <c r="W108" s="4"/>
      <c r="X108" s="4"/>
      <c r="Y108" s="4"/>
      <c r="Z108" s="4"/>
      <c r="AA108" s="4"/>
      <c r="AB108" s="1"/>
      <c r="AC108" s="4"/>
      <c r="AD108" s="4"/>
      <c r="AE108" s="4"/>
      <c r="AF108" s="4"/>
      <c r="AG108" s="4"/>
      <c r="AH108" s="4"/>
      <c r="AI108" s="5"/>
      <c r="AK108" s="4"/>
      <c r="AL108" s="4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B108" s="1"/>
      <c r="BC108" s="1"/>
      <c r="BD108" s="1"/>
      <c r="BG108" s="3"/>
      <c r="BH108" s="1"/>
      <c r="BI108" s="1"/>
      <c r="BJ108" s="1"/>
      <c r="BK108" s="1"/>
      <c r="BL108" s="3"/>
      <c r="BM108" s="3"/>
      <c r="BN108" s="3"/>
      <c r="BO108" s="3"/>
      <c r="BP108" s="3"/>
      <c r="BQ108" s="3"/>
      <c r="BR108" s="3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D108" s="1">
        <v>210.63827189155509</v>
      </c>
      <c r="CE108" s="1">
        <f>CJ108+CL108+CN108+CP108+CR108+CT108+CV108+CX108+CZ108</f>
        <v>120</v>
      </c>
      <c r="CG108" s="1">
        <f>CK108+CM108+CO108+CQ108+CS108+CU108+CW108+CY108+DA108</f>
        <v>213.91810736071648</v>
      </c>
      <c r="CH108" s="1"/>
      <c r="CI108" s="1"/>
      <c r="CJ108">
        <v>10</v>
      </c>
      <c r="CK108" s="1">
        <v>45.426384806829404</v>
      </c>
      <c r="CL108">
        <v>10</v>
      </c>
      <c r="CM108" s="1">
        <v>19.473270611702127</v>
      </c>
      <c r="CN108">
        <v>10</v>
      </c>
      <c r="CO108" s="1">
        <v>21.216678745567378</v>
      </c>
      <c r="CP108" s="1">
        <v>10</v>
      </c>
      <c r="CQ108" s="1">
        <v>17.799057602457495</v>
      </c>
      <c r="CR108">
        <v>10</v>
      </c>
      <c r="CS108" s="1">
        <v>16.844097496074518</v>
      </c>
      <c r="CT108" s="1">
        <v>10</v>
      </c>
      <c r="CU108" s="1">
        <v>16.871382070542602</v>
      </c>
      <c r="CV108">
        <v>20</v>
      </c>
      <c r="CW108" s="1">
        <v>34.634233296440186</v>
      </c>
      <c r="CX108">
        <v>20</v>
      </c>
      <c r="CY108" s="1">
        <v>22.007696068565558</v>
      </c>
      <c r="CZ108">
        <v>20</v>
      </c>
      <c r="DA108" s="1">
        <v>19.645306662537187</v>
      </c>
    </row>
    <row r="109" spans="1:146" x14ac:dyDescent="0.25">
      <c r="A109" t="s">
        <v>47</v>
      </c>
      <c r="B109" t="s">
        <v>93</v>
      </c>
      <c r="C109" s="2">
        <v>39104</v>
      </c>
      <c r="F109">
        <v>104</v>
      </c>
      <c r="G109" t="s">
        <v>9</v>
      </c>
      <c r="H109" s="3">
        <v>11</v>
      </c>
      <c r="I109">
        <v>1000</v>
      </c>
      <c r="J109" s="1">
        <f t="shared" si="4"/>
        <v>90.909090909090907</v>
      </c>
      <c r="U109" s="1">
        <v>138.17500000000001</v>
      </c>
      <c r="W109" s="4"/>
      <c r="X109" s="4"/>
      <c r="Y109" s="4"/>
      <c r="Z109" s="4"/>
      <c r="AA109" s="4"/>
      <c r="AB109" s="1">
        <v>130.52500000000001</v>
      </c>
      <c r="AC109" s="4">
        <v>1.8303750000000001</v>
      </c>
      <c r="AD109" s="4">
        <v>0.26043452912072407</v>
      </c>
      <c r="AE109" s="4"/>
      <c r="AF109" s="4"/>
      <c r="AG109" s="4"/>
      <c r="AH109" s="4"/>
      <c r="AI109" s="5">
        <f>AC109/AB109</f>
        <v>1.4023175636851178E-2</v>
      </c>
      <c r="AJ109" s="5">
        <v>3.8414438016549479E-2</v>
      </c>
      <c r="AK109" s="3">
        <f>AB109*AJ109</f>
        <v>5.0140445221101206</v>
      </c>
      <c r="AL109" s="4"/>
      <c r="AM109" s="1">
        <v>9.5500000000000007</v>
      </c>
      <c r="AN109" s="1"/>
      <c r="AO109" s="1"/>
      <c r="AP109" s="1"/>
      <c r="AQ109" s="1">
        <v>139.42500000000001</v>
      </c>
      <c r="AR109" s="1"/>
      <c r="AS109" s="1"/>
      <c r="AT109" s="1"/>
      <c r="AU109" s="1"/>
      <c r="AV109" s="1"/>
      <c r="AW109" s="1"/>
      <c r="AX109" s="1"/>
      <c r="AY109" s="1">
        <v>0</v>
      </c>
      <c r="AZ109" s="1">
        <v>148.97500000000002</v>
      </c>
      <c r="BB109" s="1"/>
      <c r="BC109" s="1">
        <f>U109+AB109+AZ109</f>
        <v>417.67500000000007</v>
      </c>
      <c r="BD109" s="1"/>
      <c r="BE109" s="4">
        <f>AZ109/BC109</f>
        <v>0.35667684204225775</v>
      </c>
      <c r="BF109" s="4"/>
      <c r="BG109" s="3"/>
      <c r="BH109" s="1"/>
      <c r="BI109" s="1"/>
      <c r="BJ109" s="1"/>
      <c r="BK109" s="1"/>
      <c r="BL109" s="3"/>
      <c r="BM109" s="3"/>
      <c r="BN109" s="3"/>
      <c r="BO109" s="3"/>
      <c r="BP109" s="4">
        <f>U109/BC109</f>
        <v>0.33081941701083378</v>
      </c>
      <c r="BQ109" s="4">
        <f>AB109/BC109</f>
        <v>0.31250374094690847</v>
      </c>
      <c r="BR109" s="4">
        <f>AZ109/BC109</f>
        <v>0.35667684204225775</v>
      </c>
      <c r="BS109" s="1">
        <v>294.875</v>
      </c>
      <c r="BT109" s="1">
        <v>73.5</v>
      </c>
      <c r="BU109" s="1">
        <v>118.5</v>
      </c>
      <c r="BV109" s="1">
        <v>0</v>
      </c>
      <c r="BW109" s="1"/>
      <c r="BX109" s="1"/>
      <c r="BY109" s="1"/>
      <c r="BZ109" s="1"/>
      <c r="CA109" s="1"/>
      <c r="CB109" s="1"/>
      <c r="CD109" s="1"/>
      <c r="CE109" s="1"/>
      <c r="CG109" s="1"/>
      <c r="CH109" s="1"/>
      <c r="CI109" s="1"/>
      <c r="CK109" s="1"/>
      <c r="CL109">
        <v>10</v>
      </c>
      <c r="CM109" s="1"/>
      <c r="CN109">
        <v>10</v>
      </c>
      <c r="CO109" s="1"/>
      <c r="CQ109" s="1"/>
      <c r="CS109" s="1"/>
      <c r="CU109" s="1"/>
      <c r="CW109" s="1"/>
      <c r="CY109" s="1"/>
      <c r="DA109" s="1"/>
    </row>
    <row r="110" spans="1:146" x14ac:dyDescent="0.25">
      <c r="A110" t="s">
        <v>47</v>
      </c>
      <c r="B110" t="s">
        <v>93</v>
      </c>
      <c r="C110" s="2">
        <v>39107</v>
      </c>
      <c r="D110" s="1"/>
      <c r="F110">
        <v>107</v>
      </c>
      <c r="G110" t="s">
        <v>9</v>
      </c>
      <c r="H110" s="3">
        <v>11</v>
      </c>
      <c r="I110">
        <v>1000</v>
      </c>
      <c r="J110" s="1">
        <f t="shared" si="4"/>
        <v>90.909090909090907</v>
      </c>
      <c r="U110" s="1"/>
      <c r="W110" s="4"/>
      <c r="X110" s="4"/>
      <c r="Y110" s="4"/>
      <c r="Z110" s="4"/>
      <c r="AA110" s="4"/>
      <c r="AB110" s="1"/>
      <c r="AC110" s="4"/>
      <c r="AE110" s="4"/>
      <c r="AF110" s="4"/>
      <c r="AG110" s="4"/>
      <c r="AH110" s="4"/>
      <c r="AI110" s="5"/>
      <c r="AK110" s="4"/>
      <c r="AL110" s="4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B110" s="1"/>
      <c r="BC110" s="1"/>
      <c r="BD110" s="1"/>
      <c r="BG110" s="3"/>
      <c r="BH110" s="1"/>
      <c r="BI110" s="1"/>
      <c r="BJ110" s="1"/>
      <c r="BK110" s="1"/>
      <c r="BL110" s="3"/>
      <c r="BM110" s="3"/>
      <c r="BN110" s="3"/>
      <c r="BO110" s="3"/>
      <c r="BP110" s="3"/>
      <c r="BQ110" s="3"/>
      <c r="BR110" s="3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D110" s="1">
        <v>164.90182609030219</v>
      </c>
      <c r="CE110" s="1">
        <f>CJ110+CL110+CN110+CP110+CR110+CT110+CV110+CX110+CZ110</f>
        <v>120</v>
      </c>
      <c r="CG110" s="1">
        <f>CK110+CM110+CO110+CQ110+CS110+CU110+CW110+CY110+DA110</f>
        <v>170.14362269693129</v>
      </c>
      <c r="CH110" s="1"/>
      <c r="CI110" s="1"/>
      <c r="CJ110">
        <v>10</v>
      </c>
      <c r="CK110" s="1">
        <v>22.750258366741924</v>
      </c>
      <c r="CL110">
        <v>10</v>
      </c>
      <c r="CM110" s="1">
        <v>16.653660630375036</v>
      </c>
      <c r="CN110">
        <v>10</v>
      </c>
      <c r="CO110" s="1">
        <v>14.926255762922253</v>
      </c>
      <c r="CP110" s="1">
        <v>10</v>
      </c>
      <c r="CQ110" s="1">
        <v>12.546678037491311</v>
      </c>
      <c r="CR110">
        <v>10</v>
      </c>
      <c r="CS110" s="1">
        <v>13.483531481945613</v>
      </c>
      <c r="CT110" s="1">
        <v>10</v>
      </c>
      <c r="CU110" s="1">
        <v>14.768294093879291</v>
      </c>
      <c r="CV110">
        <v>20</v>
      </c>
      <c r="CW110" s="1">
        <v>34.382023391011799</v>
      </c>
      <c r="CX110">
        <v>20</v>
      </c>
      <c r="CY110" s="1">
        <v>20.537030330631701</v>
      </c>
      <c r="CZ110">
        <v>20</v>
      </c>
      <c r="DA110" s="1">
        <v>20.095890601932346</v>
      </c>
    </row>
    <row r="111" spans="1:146" x14ac:dyDescent="0.25">
      <c r="A111" t="s">
        <v>47</v>
      </c>
      <c r="B111" t="s">
        <v>93</v>
      </c>
      <c r="C111" s="2">
        <v>39110</v>
      </c>
      <c r="D111" s="1"/>
      <c r="F111">
        <v>110</v>
      </c>
      <c r="G111" t="s">
        <v>9</v>
      </c>
      <c r="H111" s="3">
        <v>11</v>
      </c>
      <c r="I111">
        <v>1000</v>
      </c>
      <c r="J111" s="1">
        <f t="shared" si="4"/>
        <v>90.909090909090907</v>
      </c>
      <c r="U111" s="1"/>
      <c r="W111" s="4"/>
      <c r="X111" s="4"/>
      <c r="Y111" s="4"/>
      <c r="Z111" s="4"/>
      <c r="AA111" s="4"/>
      <c r="AB111" s="1"/>
      <c r="AC111" s="4"/>
      <c r="AE111" s="4"/>
      <c r="AF111" s="4"/>
      <c r="AG111" s="4"/>
      <c r="AH111" s="4"/>
      <c r="AI111" s="5"/>
      <c r="AK111" s="4"/>
      <c r="AL111" s="4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B111" s="1"/>
      <c r="BC111" s="1"/>
      <c r="BD111" s="1"/>
      <c r="BG111" s="3"/>
      <c r="BH111" s="1"/>
      <c r="BI111" s="1"/>
      <c r="BJ111" s="1"/>
      <c r="BK111" s="1"/>
      <c r="BL111" s="3"/>
      <c r="BM111" s="3"/>
      <c r="BN111" s="3"/>
      <c r="BO111" s="3"/>
      <c r="BP111" s="3"/>
      <c r="BQ111" s="3"/>
      <c r="BR111" s="3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D111" s="1">
        <v>146.8869433243253</v>
      </c>
      <c r="CE111" s="1">
        <f>CJ111+CL111+CN111+CP111+CR111+CT111+CV111+CX111+CZ111</f>
        <v>120</v>
      </c>
      <c r="CG111" s="1">
        <f>CK111+CM111+CO111+CQ111+CS111+CU111+CW111+CY111+DA111</f>
        <v>152.50709576699285</v>
      </c>
      <c r="CH111" s="1"/>
      <c r="CI111" s="1"/>
      <c r="CJ111">
        <v>10</v>
      </c>
      <c r="CK111" s="1">
        <v>22.457061226457345</v>
      </c>
      <c r="CL111">
        <v>10</v>
      </c>
      <c r="CM111" s="1">
        <v>13.850655894513352</v>
      </c>
      <c r="CN111">
        <v>10</v>
      </c>
      <c r="CO111" s="1">
        <v>9.9132392446083379</v>
      </c>
      <c r="CP111" s="1">
        <v>10</v>
      </c>
      <c r="CQ111" s="1">
        <v>8.694451362205406</v>
      </c>
      <c r="CR111">
        <v>10</v>
      </c>
      <c r="CS111" s="1">
        <v>9.8202015018858191</v>
      </c>
      <c r="CT111" s="1">
        <v>10</v>
      </c>
      <c r="CU111" s="1">
        <v>12.409885377179144</v>
      </c>
      <c r="CV111">
        <v>20</v>
      </c>
      <c r="CW111" s="1">
        <v>32.72528587220269</v>
      </c>
      <c r="CX111">
        <v>20</v>
      </c>
      <c r="CY111" s="1">
        <v>21.75722312614716</v>
      </c>
      <c r="CZ111">
        <v>20</v>
      </c>
      <c r="DA111" s="1">
        <v>20.879092161793615</v>
      </c>
    </row>
    <row r="112" spans="1:146" x14ac:dyDescent="0.25">
      <c r="A112" t="s">
        <v>47</v>
      </c>
      <c r="B112" t="s">
        <v>93</v>
      </c>
      <c r="C112" s="2">
        <v>39111</v>
      </c>
      <c r="F112">
        <v>111</v>
      </c>
      <c r="G112" t="s">
        <v>9</v>
      </c>
      <c r="H112" s="3">
        <v>11</v>
      </c>
      <c r="I112">
        <v>1000</v>
      </c>
      <c r="J112" s="1">
        <f t="shared" si="4"/>
        <v>90.909090909090907</v>
      </c>
      <c r="L112" s="1">
        <v>596.49999999999989</v>
      </c>
      <c r="M112" s="3">
        <v>19.850000000000001</v>
      </c>
      <c r="N112" s="3"/>
      <c r="O112" s="3"/>
      <c r="U112" s="1"/>
      <c r="W112" s="4"/>
      <c r="X112" s="4"/>
      <c r="Y112" s="4"/>
      <c r="Z112" s="4"/>
      <c r="AA112" s="4"/>
      <c r="AB112" s="1"/>
      <c r="AC112" s="4"/>
      <c r="AD112" s="4"/>
      <c r="AE112" s="4"/>
      <c r="AF112" s="4"/>
      <c r="AG112" s="4"/>
      <c r="AH112" s="4"/>
      <c r="AK112" s="4"/>
      <c r="AL112" s="4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B112" s="1"/>
      <c r="BC112" s="1"/>
      <c r="BD112" s="1"/>
      <c r="BG112" s="3"/>
      <c r="BH112" s="1"/>
      <c r="BI112" s="1"/>
      <c r="BJ112" s="1"/>
      <c r="BK112" s="1"/>
      <c r="BL112" s="3"/>
      <c r="BM112" s="3"/>
      <c r="BN112" s="3"/>
      <c r="BO112" s="3"/>
      <c r="BP112" s="3"/>
      <c r="BQ112" s="3"/>
      <c r="BR112" s="3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D112" s="1"/>
      <c r="CE112" s="1"/>
      <c r="CG112" s="1"/>
      <c r="CH112" s="1"/>
      <c r="CI112" s="1"/>
      <c r="CK112" s="1"/>
      <c r="CL112">
        <v>10</v>
      </c>
      <c r="CM112" s="1"/>
      <c r="CN112">
        <v>10</v>
      </c>
      <c r="CO112" s="1"/>
      <c r="CQ112" s="1"/>
      <c r="CS112" s="1"/>
      <c r="CU112" s="1"/>
      <c r="CW112" s="1"/>
      <c r="CY112" s="1"/>
      <c r="DA112" s="1"/>
    </row>
    <row r="113" spans="1:146" x14ac:dyDescent="0.25">
      <c r="A113" t="s">
        <v>47</v>
      </c>
      <c r="B113" t="s">
        <v>93</v>
      </c>
      <c r="C113" s="2">
        <v>39113</v>
      </c>
      <c r="D113" s="1"/>
      <c r="F113">
        <v>113</v>
      </c>
      <c r="G113" t="s">
        <v>9</v>
      </c>
      <c r="H113" s="3">
        <v>11</v>
      </c>
      <c r="I113">
        <v>1000</v>
      </c>
      <c r="J113" s="1">
        <f t="shared" si="4"/>
        <v>90.909090909090907</v>
      </c>
      <c r="U113" s="1"/>
      <c r="W113" s="4"/>
      <c r="X113" s="4"/>
      <c r="Y113" s="4"/>
      <c r="Z113" s="4"/>
      <c r="AA113" s="4"/>
      <c r="AB113" s="1"/>
      <c r="AC113" s="4"/>
      <c r="AD113" s="4"/>
      <c r="AE113" s="4"/>
      <c r="AF113" s="4"/>
      <c r="AG113" s="4"/>
      <c r="AH113" s="4"/>
      <c r="AI113" s="5"/>
      <c r="AK113" s="4"/>
      <c r="AL113" s="4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B113" s="1"/>
      <c r="BC113" s="1"/>
      <c r="BD113" s="1"/>
      <c r="BG113" s="3"/>
      <c r="BH113" s="1"/>
      <c r="BI113" s="1"/>
      <c r="BJ113" s="1"/>
      <c r="BK113" s="1"/>
      <c r="BL113" s="3"/>
      <c r="BM113" s="3"/>
      <c r="BN113" s="3"/>
      <c r="BO113" s="3"/>
      <c r="BP113" s="3"/>
      <c r="BQ113" s="3"/>
      <c r="BR113" s="3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D113" s="1">
        <v>213.2817598672008</v>
      </c>
      <c r="CE113" s="1">
        <f>CJ113+CL113+CN113+CP113+CR113+CT113+CV113+CX113+CZ113</f>
        <v>120</v>
      </c>
      <c r="CG113" s="1">
        <f>CK113+CM113+CO113+CQ113+CS113+CU113+CW113+CY113+DA113</f>
        <v>217.07246349179323</v>
      </c>
      <c r="CH113" s="1"/>
      <c r="CI113" s="1"/>
      <c r="CJ113">
        <v>10</v>
      </c>
      <c r="CK113" s="1">
        <v>37.409241629628411</v>
      </c>
      <c r="CL113">
        <v>10</v>
      </c>
      <c r="CM113" s="1">
        <v>20.430323252354981</v>
      </c>
      <c r="CN113">
        <v>10</v>
      </c>
      <c r="CO113" s="1">
        <v>23.313068914229056</v>
      </c>
      <c r="CP113" s="1">
        <v>10</v>
      </c>
      <c r="CQ113" s="1">
        <v>18.121168050306572</v>
      </c>
      <c r="CR113">
        <v>10</v>
      </c>
      <c r="CS113" s="1">
        <v>18.025222564211113</v>
      </c>
      <c r="CT113" s="1">
        <v>10</v>
      </c>
      <c r="CU113" s="1">
        <v>18.034470321907051</v>
      </c>
      <c r="CV113">
        <v>20</v>
      </c>
      <c r="CW113" s="1">
        <v>37.075007107642548</v>
      </c>
      <c r="CX113">
        <v>20</v>
      </c>
      <c r="CY113" s="1">
        <v>22.983947743321103</v>
      </c>
      <c r="CZ113">
        <v>20</v>
      </c>
      <c r="DA113" s="1">
        <v>21.680013908192429</v>
      </c>
    </row>
    <row r="114" spans="1:146" x14ac:dyDescent="0.25">
      <c r="A114" t="s">
        <v>47</v>
      </c>
      <c r="B114" t="s">
        <v>93</v>
      </c>
      <c r="C114" s="2">
        <v>39114</v>
      </c>
      <c r="D114" s="1">
        <v>6</v>
      </c>
      <c r="E114" t="s">
        <v>83</v>
      </c>
      <c r="F114">
        <v>114</v>
      </c>
      <c r="G114" t="s">
        <v>9</v>
      </c>
      <c r="H114" s="3">
        <v>11</v>
      </c>
      <c r="I114">
        <v>1000</v>
      </c>
      <c r="J114" s="1">
        <f t="shared" si="4"/>
        <v>90.909090909090907</v>
      </c>
      <c r="U114" s="1"/>
      <c r="W114" s="4"/>
      <c r="X114" s="4"/>
      <c r="Y114" s="4"/>
      <c r="Z114" s="4"/>
      <c r="AA114" s="4"/>
      <c r="AB114" s="1"/>
      <c r="AC114" s="4"/>
      <c r="AD114" s="4"/>
      <c r="AE114" s="4"/>
      <c r="AF114" s="4"/>
      <c r="AG114" s="4"/>
      <c r="AH114" s="4"/>
      <c r="AK114" s="4"/>
      <c r="AL114" s="4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B114" s="1"/>
      <c r="BC114" s="1"/>
      <c r="BD114" s="1"/>
      <c r="BG114" s="3"/>
      <c r="BH114" s="1"/>
      <c r="BI114" s="1"/>
      <c r="BJ114" s="1"/>
      <c r="BK114" s="1"/>
      <c r="BL114" s="3"/>
      <c r="BM114" s="3"/>
      <c r="BN114" s="3"/>
      <c r="BO114" s="3"/>
      <c r="BP114" s="3"/>
      <c r="BQ114" s="3"/>
      <c r="BR114" s="3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D114" s="1"/>
      <c r="CE114" s="1"/>
      <c r="CG114" s="1"/>
      <c r="CH114" s="1"/>
      <c r="CI114" s="1"/>
      <c r="CK114" s="1"/>
      <c r="CL114">
        <v>10</v>
      </c>
      <c r="CM114" s="1"/>
      <c r="CN114">
        <v>10</v>
      </c>
      <c r="CO114" s="1"/>
      <c r="CQ114" s="1"/>
      <c r="CS114" s="1"/>
      <c r="CU114" s="1"/>
      <c r="CW114" s="1"/>
      <c r="CY114" s="1"/>
      <c r="DA114" s="1"/>
    </row>
    <row r="115" spans="1:146" x14ac:dyDescent="0.25">
      <c r="A115" t="s">
        <v>47</v>
      </c>
      <c r="B115" t="s">
        <v>93</v>
      </c>
      <c r="C115" s="2">
        <v>39120</v>
      </c>
      <c r="D115" s="1"/>
      <c r="F115">
        <v>120</v>
      </c>
      <c r="G115" t="s">
        <v>9</v>
      </c>
      <c r="H115" s="3">
        <v>11</v>
      </c>
      <c r="I115">
        <v>1000</v>
      </c>
      <c r="J115" s="1">
        <f t="shared" si="4"/>
        <v>90.909090909090907</v>
      </c>
      <c r="U115" s="1"/>
      <c r="W115" s="4"/>
      <c r="X115" s="4"/>
      <c r="Y115" s="4"/>
      <c r="Z115" s="4"/>
      <c r="AA115" s="4"/>
      <c r="AB115" s="1"/>
      <c r="AC115" s="4"/>
      <c r="AD115" s="4"/>
      <c r="AE115" s="4"/>
      <c r="AF115" s="4"/>
      <c r="AG115" s="4"/>
      <c r="AH115" s="4"/>
      <c r="AI115" s="5"/>
      <c r="AK115" s="4"/>
      <c r="AL115" s="4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B115" s="1"/>
      <c r="BC115" s="1"/>
      <c r="BD115" s="1"/>
      <c r="BG115" s="3"/>
      <c r="BH115" s="1"/>
      <c r="BI115" s="1"/>
      <c r="BJ115" s="1"/>
      <c r="BK115" s="1"/>
      <c r="BL115" s="3"/>
      <c r="BM115" s="3"/>
      <c r="BN115" s="3"/>
      <c r="BO115" s="3"/>
      <c r="BP115" s="3"/>
      <c r="BQ115" s="3"/>
      <c r="BR115" s="3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D115" s="1">
        <v>157.87171212410669</v>
      </c>
      <c r="CE115" s="1">
        <f>CJ115+CL115+CN115+CP115+CR115+CT115+CV115+CX115+CZ115</f>
        <v>120</v>
      </c>
      <c r="CG115" s="1">
        <f>CK115+CM115+CO115+CQ115+CS115+CU115+CW115+CY115+DA115</f>
        <v>162.66686015235527</v>
      </c>
      <c r="CH115" s="1"/>
      <c r="CI115" s="1"/>
      <c r="CJ115">
        <v>10</v>
      </c>
      <c r="CK115" s="1">
        <v>25.655091160596157</v>
      </c>
      <c r="CL115">
        <v>10</v>
      </c>
      <c r="CM115" s="1">
        <v>16.513683980170605</v>
      </c>
      <c r="CN115">
        <v>10</v>
      </c>
      <c r="CO115" s="1">
        <v>13.898132731901214</v>
      </c>
      <c r="CP115" s="1">
        <v>10</v>
      </c>
      <c r="CQ115" s="1">
        <v>10.999455021516525</v>
      </c>
      <c r="CR115">
        <v>10</v>
      </c>
      <c r="CS115" s="1">
        <v>12.099075404706198</v>
      </c>
      <c r="CT115" s="1">
        <v>10</v>
      </c>
      <c r="CU115" s="1">
        <v>13.505673144869661</v>
      </c>
      <c r="CV115">
        <v>20</v>
      </c>
      <c r="CW115" s="1">
        <v>31.000877497583083</v>
      </c>
      <c r="CX115">
        <v>20</v>
      </c>
      <c r="CY115" s="1">
        <v>19.861684857437488</v>
      </c>
      <c r="CZ115">
        <v>20</v>
      </c>
      <c r="DA115" s="1">
        <v>19.133186353574324</v>
      </c>
    </row>
    <row r="116" spans="1:146" x14ac:dyDescent="0.25">
      <c r="A116" t="s">
        <v>47</v>
      </c>
      <c r="B116" t="s">
        <v>93</v>
      </c>
      <c r="C116" s="2">
        <v>39122</v>
      </c>
      <c r="F116">
        <v>122</v>
      </c>
      <c r="G116" t="s">
        <v>9</v>
      </c>
      <c r="H116" s="3">
        <v>11</v>
      </c>
      <c r="I116">
        <v>1000</v>
      </c>
      <c r="J116" s="1">
        <f t="shared" si="4"/>
        <v>90.909090909090907</v>
      </c>
      <c r="L116" s="1">
        <v>634</v>
      </c>
      <c r="M116" s="3">
        <v>20.350000000000001</v>
      </c>
      <c r="N116" s="3"/>
      <c r="O116" s="3"/>
      <c r="U116" s="1"/>
      <c r="W116" s="4"/>
      <c r="X116" s="4"/>
      <c r="Y116" s="4"/>
      <c r="Z116" s="4"/>
      <c r="AA116" s="4"/>
      <c r="AB116" s="1"/>
      <c r="AC116" s="4"/>
      <c r="AD116" s="4"/>
      <c r="AE116" s="4"/>
      <c r="AF116" s="4"/>
      <c r="AG116" s="4"/>
      <c r="AH116" s="4"/>
      <c r="AK116" s="4"/>
      <c r="AL116" s="4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B116" s="1"/>
      <c r="BC116" s="1"/>
      <c r="BD116" s="1"/>
      <c r="BG116" s="3"/>
      <c r="BH116" s="1"/>
      <c r="BI116" s="1"/>
      <c r="BJ116" s="1"/>
      <c r="BK116" s="1"/>
      <c r="BL116" s="3"/>
      <c r="BM116" s="3"/>
      <c r="BN116" s="3"/>
      <c r="BO116" s="3"/>
      <c r="BP116" s="3"/>
      <c r="BQ116" s="3"/>
      <c r="BR116" s="3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D116" s="1"/>
      <c r="CE116" s="1"/>
      <c r="CG116" s="1"/>
      <c r="CH116" s="1"/>
      <c r="CI116" s="1"/>
      <c r="CK116" s="1"/>
      <c r="CL116">
        <v>10</v>
      </c>
      <c r="CM116" s="1"/>
      <c r="CN116">
        <v>10</v>
      </c>
      <c r="CO116" s="1"/>
      <c r="CQ116" s="1"/>
      <c r="CS116" s="1"/>
      <c r="CU116" s="1"/>
      <c r="CW116" s="1"/>
      <c r="CY116" s="1"/>
      <c r="DA116" s="1"/>
    </row>
    <row r="117" spans="1:146" x14ac:dyDescent="0.25">
      <c r="A117" t="s">
        <v>47</v>
      </c>
      <c r="B117" t="s">
        <v>93</v>
      </c>
      <c r="C117" s="2">
        <v>39123</v>
      </c>
      <c r="D117" s="1"/>
      <c r="F117">
        <v>123</v>
      </c>
      <c r="G117" t="s">
        <v>9</v>
      </c>
      <c r="H117" s="3">
        <v>11</v>
      </c>
      <c r="I117">
        <v>1000</v>
      </c>
      <c r="J117" s="1">
        <f t="shared" si="4"/>
        <v>90.909090909090907</v>
      </c>
      <c r="U117" s="1"/>
      <c r="W117" s="4"/>
      <c r="X117" s="4"/>
      <c r="Y117" s="4"/>
      <c r="Z117" s="4"/>
      <c r="AA117" s="4"/>
      <c r="AB117" s="1"/>
      <c r="AC117" s="4"/>
      <c r="AD117" s="4"/>
      <c r="AE117" s="4"/>
      <c r="AF117" s="4"/>
      <c r="AG117" s="4"/>
      <c r="AH117" s="4"/>
      <c r="AI117" s="5"/>
      <c r="AK117" s="4"/>
      <c r="AL117" s="4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B117" s="1"/>
      <c r="BC117" s="1"/>
      <c r="BD117" s="1"/>
      <c r="BG117" s="3"/>
      <c r="BH117" s="1"/>
      <c r="BI117" s="1"/>
      <c r="BJ117" s="1"/>
      <c r="BK117" s="1"/>
      <c r="BL117" s="3"/>
      <c r="BM117" s="3"/>
      <c r="BN117" s="3"/>
      <c r="BO117" s="3"/>
      <c r="BP117" s="3"/>
      <c r="BQ117" s="3"/>
      <c r="BR117" s="3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D117" s="1">
        <v>209.48222599269849</v>
      </c>
      <c r="CE117" s="1">
        <f>CJ117+CL117+CN117+CP117+CR117+CT117+CV117+CX117+CZ117</f>
        <v>120</v>
      </c>
      <c r="CG117" s="1">
        <f>CK117+CM117+CO117+CQ117+CS117+CU117+CW117+CY117+DA117</f>
        <v>212.92249836444711</v>
      </c>
      <c r="CH117" s="1"/>
      <c r="CI117" s="1"/>
      <c r="CJ117">
        <v>10</v>
      </c>
      <c r="CK117" s="1">
        <v>43.397340834882684</v>
      </c>
      <c r="CL117">
        <v>10</v>
      </c>
      <c r="CM117" s="1">
        <v>20.376807065338753</v>
      </c>
      <c r="CN117">
        <v>10</v>
      </c>
      <c r="CO117" s="1">
        <v>22.488916975570547</v>
      </c>
      <c r="CP117" s="1">
        <v>10</v>
      </c>
      <c r="CQ117" s="1">
        <v>18.047334415022831</v>
      </c>
      <c r="CR117">
        <v>10</v>
      </c>
      <c r="CS117" s="1">
        <v>16.220360965869169</v>
      </c>
      <c r="CT117" s="1">
        <v>10</v>
      </c>
      <c r="CU117" s="1">
        <v>16.94656859393401</v>
      </c>
      <c r="CV117">
        <v>20</v>
      </c>
      <c r="CW117" s="1">
        <v>33.850154271733402</v>
      </c>
      <c r="CX117">
        <v>20</v>
      </c>
      <c r="CY117" s="1">
        <v>21.398862518104714</v>
      </c>
      <c r="CZ117">
        <v>20</v>
      </c>
      <c r="DA117" s="1">
        <v>20.196152723990998</v>
      </c>
    </row>
    <row r="118" spans="1:146" x14ac:dyDescent="0.25">
      <c r="A118" t="s">
        <v>47</v>
      </c>
      <c r="B118" t="s">
        <v>93</v>
      </c>
      <c r="C118" s="2">
        <v>39126</v>
      </c>
      <c r="D118" s="1">
        <v>7</v>
      </c>
      <c r="E118" t="s">
        <v>67</v>
      </c>
      <c r="F118">
        <v>126</v>
      </c>
      <c r="G118" t="s">
        <v>9</v>
      </c>
      <c r="H118" s="3">
        <v>11</v>
      </c>
      <c r="I118">
        <v>1000</v>
      </c>
      <c r="J118" s="1">
        <f t="shared" si="4"/>
        <v>90.909090909090907</v>
      </c>
      <c r="U118" s="1">
        <v>196.07002315502027</v>
      </c>
      <c r="W118" s="4"/>
      <c r="X118" s="4"/>
      <c r="Y118" s="4"/>
      <c r="Z118" s="4"/>
      <c r="AA118" s="4"/>
      <c r="AB118" s="1">
        <v>183.22961526397532</v>
      </c>
      <c r="AC118" s="4">
        <v>2.4700145704742371</v>
      </c>
      <c r="AD118" s="4">
        <v>0.25708034717723349</v>
      </c>
      <c r="AE118" s="4"/>
      <c r="AF118" s="4"/>
      <c r="AG118" s="4"/>
      <c r="AH118" s="4"/>
      <c r="AI118" s="5">
        <f>AC118/AB118</f>
        <v>1.3480433099833428E-2</v>
      </c>
      <c r="AJ118" s="5">
        <v>3.3811923979588404E-2</v>
      </c>
      <c r="AK118" s="3">
        <f>AB118*AJ118</f>
        <v>6.1953458221147644</v>
      </c>
      <c r="AL118" s="4"/>
      <c r="AM118" s="1">
        <v>0.87632160736963649</v>
      </c>
      <c r="AN118" s="1"/>
      <c r="AO118" s="1"/>
      <c r="AP118" s="1"/>
      <c r="AQ118" s="1">
        <v>478.36383700443048</v>
      </c>
      <c r="AR118" s="1"/>
      <c r="AS118" s="1"/>
      <c r="AT118" s="1"/>
      <c r="AU118" s="1"/>
      <c r="AV118" s="1"/>
      <c r="AW118" s="1"/>
      <c r="AX118" s="1"/>
      <c r="AY118" s="1">
        <v>0</v>
      </c>
      <c r="AZ118" s="1">
        <v>479.2401586118001</v>
      </c>
      <c r="BB118" s="1"/>
      <c r="BC118" s="1">
        <f>U118+AB118+AZ118</f>
        <v>858.53979703079563</v>
      </c>
      <c r="BD118" s="1"/>
      <c r="BE118" s="4">
        <f>AZ118/BC118</f>
        <v>0.55820377840284308</v>
      </c>
      <c r="BF118" s="4"/>
      <c r="BG118" s="3"/>
      <c r="BH118" s="1"/>
      <c r="BI118" s="1"/>
      <c r="BJ118" s="1"/>
      <c r="BK118" s="1"/>
      <c r="BL118" s="3"/>
      <c r="BM118" s="3"/>
      <c r="BN118" s="3"/>
      <c r="BO118" s="3"/>
      <c r="BP118" s="4">
        <f>U118/BC118</f>
        <v>0.2283761612835139</v>
      </c>
      <c r="BQ118" s="4">
        <f>AB118/BC118</f>
        <v>0.21342006031364311</v>
      </c>
      <c r="BR118" s="4">
        <f>AZ118/BC118</f>
        <v>0.55820377840284308</v>
      </c>
      <c r="BS118" s="1">
        <v>285.73079539421599</v>
      </c>
      <c r="BT118" s="1">
        <v>7.0722882251270605</v>
      </c>
      <c r="BU118" s="1">
        <v>140.58614091752719</v>
      </c>
      <c r="BV118" s="1">
        <v>0</v>
      </c>
      <c r="BW118" s="1"/>
      <c r="BX118" s="1"/>
      <c r="BY118" s="1"/>
      <c r="BZ118" s="1"/>
      <c r="CA118" s="1"/>
      <c r="CB118" s="1"/>
      <c r="CD118" s="1"/>
      <c r="CE118" s="1"/>
      <c r="CG118" s="1"/>
      <c r="CH118" s="1"/>
      <c r="CI118" s="1"/>
      <c r="CK118" s="1"/>
      <c r="CL118">
        <v>10</v>
      </c>
      <c r="CM118" s="1"/>
      <c r="CN118">
        <v>10</v>
      </c>
      <c r="CO118" s="1"/>
      <c r="CQ118" s="1"/>
      <c r="CS118" s="1"/>
      <c r="CU118" s="1"/>
      <c r="CW118" s="1"/>
      <c r="CY118" s="1"/>
      <c r="DA118" s="1"/>
    </row>
    <row r="119" spans="1:146" x14ac:dyDescent="0.25">
      <c r="A119" t="s">
        <v>47</v>
      </c>
      <c r="B119" t="s">
        <v>93</v>
      </c>
      <c r="C119" s="2">
        <v>39129</v>
      </c>
      <c r="D119" s="1"/>
      <c r="F119">
        <v>129</v>
      </c>
      <c r="G119" t="s">
        <v>9</v>
      </c>
      <c r="H119" s="3">
        <v>11</v>
      </c>
      <c r="I119">
        <v>1000</v>
      </c>
      <c r="J119" s="1">
        <f t="shared" si="4"/>
        <v>90.909090909090907</v>
      </c>
      <c r="U119" s="1"/>
      <c r="W119" s="4"/>
      <c r="X119" s="4"/>
      <c r="Y119" s="4"/>
      <c r="Z119" s="4"/>
      <c r="AA119" s="4"/>
      <c r="AB119" s="1"/>
      <c r="AC119" s="4"/>
      <c r="AE119" s="4"/>
      <c r="AF119" s="4"/>
      <c r="AG119" s="4"/>
      <c r="AH119" s="4"/>
      <c r="AI119" s="5"/>
      <c r="AK119" s="4"/>
      <c r="AL119" s="4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B119" s="1"/>
      <c r="BC119" s="1"/>
      <c r="BD119" s="1"/>
      <c r="BG119" s="3"/>
      <c r="BH119" s="1"/>
      <c r="BI119" s="1"/>
      <c r="BJ119" s="1"/>
      <c r="BK119" s="1"/>
      <c r="BL119" s="3"/>
      <c r="BM119" s="3"/>
      <c r="BN119" s="3"/>
      <c r="BO119" s="3"/>
      <c r="BP119" s="3"/>
      <c r="BQ119" s="3"/>
      <c r="BR119" s="3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D119" s="1">
        <v>179.25332953840541</v>
      </c>
      <c r="CE119" s="1">
        <f t="shared" ref="CE119:CE125" si="5">CJ119+CL119+CN119+CP119+CR119+CT119+CV119+CX119+CZ119</f>
        <v>120</v>
      </c>
      <c r="CG119" s="1">
        <f t="shared" ref="CG119:CG125" si="6">CK119+CM119+CO119+CQ119+CS119+CU119+CW119+CY119+DA119</f>
        <v>183.52566760182535</v>
      </c>
      <c r="CH119" s="1"/>
      <c r="CI119" s="1"/>
      <c r="CJ119">
        <v>10</v>
      </c>
      <c r="CK119" s="1">
        <v>32.135988166137878</v>
      </c>
      <c r="CL119">
        <v>10</v>
      </c>
      <c r="CM119" s="1">
        <v>18.637127059979456</v>
      </c>
      <c r="CN119">
        <v>10</v>
      </c>
      <c r="CO119" s="1">
        <v>19.147674623732755</v>
      </c>
      <c r="CP119" s="1">
        <v>10</v>
      </c>
      <c r="CQ119" s="1">
        <v>14.707237501084217</v>
      </c>
      <c r="CR119">
        <v>10</v>
      </c>
      <c r="CS119" s="1">
        <v>13.842431887221489</v>
      </c>
      <c r="CT119" s="1">
        <v>10</v>
      </c>
      <c r="CU119" s="1">
        <v>14.407132771505365</v>
      </c>
      <c r="CV119">
        <v>20</v>
      </c>
      <c r="CW119" s="1">
        <v>30.757471944012462</v>
      </c>
      <c r="CX119">
        <v>20</v>
      </c>
      <c r="CY119" s="1">
        <v>19.412673200968349</v>
      </c>
      <c r="CZ119">
        <v>20</v>
      </c>
      <c r="DA119" s="1">
        <v>20.477930447183375</v>
      </c>
    </row>
    <row r="120" spans="1:146" x14ac:dyDescent="0.25">
      <c r="A120" t="s">
        <v>47</v>
      </c>
      <c r="B120" t="s">
        <v>93</v>
      </c>
      <c r="C120" s="2">
        <v>39132</v>
      </c>
      <c r="D120" s="1"/>
      <c r="F120">
        <v>132</v>
      </c>
      <c r="G120" t="s">
        <v>9</v>
      </c>
      <c r="H120" s="3">
        <v>11</v>
      </c>
      <c r="I120">
        <v>1000</v>
      </c>
      <c r="J120" s="1">
        <f t="shared" si="4"/>
        <v>90.909090909090907</v>
      </c>
      <c r="U120" s="1"/>
      <c r="W120" s="4"/>
      <c r="X120" s="4"/>
      <c r="Y120" s="4"/>
      <c r="Z120" s="4"/>
      <c r="AA120" s="4"/>
      <c r="AB120" s="1"/>
      <c r="AC120" s="4"/>
      <c r="AD120" s="4"/>
      <c r="AE120" s="4"/>
      <c r="AF120" s="4"/>
      <c r="AG120" s="4"/>
      <c r="AH120" s="4"/>
      <c r="AI120" s="5"/>
      <c r="AK120" s="4"/>
      <c r="AL120" s="4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B120" s="1"/>
      <c r="BC120" s="1"/>
      <c r="BD120" s="1"/>
      <c r="BG120" s="3"/>
      <c r="BH120" s="1"/>
      <c r="BI120" s="1"/>
      <c r="BJ120" s="1"/>
      <c r="BK120" s="1"/>
      <c r="BL120" s="3"/>
      <c r="BM120" s="3"/>
      <c r="BN120" s="3"/>
      <c r="BO120" s="3"/>
      <c r="BP120" s="3"/>
      <c r="BQ120" s="3"/>
      <c r="BR120" s="3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D120" s="1">
        <v>152.65634144605289</v>
      </c>
      <c r="CE120" s="1">
        <f t="shared" si="5"/>
        <v>120</v>
      </c>
      <c r="CG120" s="1">
        <f t="shared" si="6"/>
        <v>157.67911747318033</v>
      </c>
      <c r="CH120" s="1"/>
      <c r="CI120" s="1"/>
      <c r="CJ120">
        <v>10</v>
      </c>
      <c r="CK120" s="1">
        <v>24.455328191259817</v>
      </c>
      <c r="CL120">
        <v>10</v>
      </c>
      <c r="CM120" s="1">
        <v>16.361324290446774</v>
      </c>
      <c r="CN120">
        <v>10</v>
      </c>
      <c r="CO120" s="1">
        <v>14.385991695765062</v>
      </c>
      <c r="CP120" s="1">
        <v>10</v>
      </c>
      <c r="CQ120" s="1">
        <v>11.083265201961161</v>
      </c>
      <c r="CR120">
        <v>10</v>
      </c>
      <c r="CS120" s="1">
        <v>11.501193843737504</v>
      </c>
      <c r="CT120" s="1">
        <v>10</v>
      </c>
      <c r="CU120" s="1">
        <v>11.898455684546889</v>
      </c>
      <c r="CV120">
        <v>20</v>
      </c>
      <c r="CW120" s="1">
        <v>27.988727714986005</v>
      </c>
      <c r="CX120">
        <v>20</v>
      </c>
      <c r="CY120" s="1">
        <v>19.457041510832632</v>
      </c>
      <c r="CZ120">
        <v>20</v>
      </c>
      <c r="DA120" s="1">
        <v>20.547789339644517</v>
      </c>
    </row>
    <row r="121" spans="1:146" x14ac:dyDescent="0.25">
      <c r="A121" t="s">
        <v>47</v>
      </c>
      <c r="B121" t="s">
        <v>93</v>
      </c>
      <c r="C121" s="2">
        <v>39136</v>
      </c>
      <c r="D121" s="1"/>
      <c r="F121">
        <v>136</v>
      </c>
      <c r="G121" t="s">
        <v>9</v>
      </c>
      <c r="H121" s="3">
        <v>11</v>
      </c>
      <c r="I121">
        <v>1000</v>
      </c>
      <c r="J121" s="1">
        <f t="shared" si="4"/>
        <v>90.909090909090907</v>
      </c>
      <c r="U121" s="1"/>
      <c r="W121" s="4"/>
      <c r="X121" s="4"/>
      <c r="Y121" s="4"/>
      <c r="Z121" s="4"/>
      <c r="AA121" s="4"/>
      <c r="AB121" s="1"/>
      <c r="AC121" s="4"/>
      <c r="AD121" s="4"/>
      <c r="AE121" s="4"/>
      <c r="AF121" s="4"/>
      <c r="AG121" s="4"/>
      <c r="AH121" s="4"/>
      <c r="AI121" s="5"/>
      <c r="AK121" s="4"/>
      <c r="AL121" s="4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B121" s="1"/>
      <c r="BC121" s="1"/>
      <c r="BD121" s="1"/>
      <c r="BG121" s="3"/>
      <c r="BH121" s="1"/>
      <c r="BI121" s="1"/>
      <c r="BJ121" s="1"/>
      <c r="BK121" s="1"/>
      <c r="BL121" s="3"/>
      <c r="BM121" s="3"/>
      <c r="BN121" s="3"/>
      <c r="BO121" s="3"/>
      <c r="BP121" s="3"/>
      <c r="BQ121" s="3"/>
      <c r="BR121" s="3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D121" s="1">
        <v>118.4088784825981</v>
      </c>
      <c r="CE121" s="1">
        <f t="shared" si="5"/>
        <v>120</v>
      </c>
      <c r="CG121" s="1">
        <f t="shared" si="6"/>
        <v>123.79317725446185</v>
      </c>
      <c r="CH121" s="1"/>
      <c r="CI121" s="1"/>
      <c r="CJ121">
        <v>10</v>
      </c>
      <c r="CK121" s="1">
        <v>22.014026592829644</v>
      </c>
      <c r="CL121">
        <v>10</v>
      </c>
      <c r="CM121" s="1">
        <v>13.790502932223115</v>
      </c>
      <c r="CN121">
        <v>10</v>
      </c>
      <c r="CO121" s="1">
        <v>7.5992438893365559</v>
      </c>
      <c r="CP121" s="1">
        <v>10</v>
      </c>
      <c r="CQ121" s="1">
        <v>5.7764899758889925</v>
      </c>
      <c r="CR121">
        <v>10</v>
      </c>
      <c r="CS121" s="1">
        <v>7.0658687251055765</v>
      </c>
      <c r="CT121" s="1">
        <v>10</v>
      </c>
      <c r="CU121" s="1">
        <v>7.9671708783869803</v>
      </c>
      <c r="CV121">
        <v>20</v>
      </c>
      <c r="CW121" s="1">
        <v>23.579810175367417</v>
      </c>
      <c r="CX121">
        <v>20</v>
      </c>
      <c r="CY121" s="1">
        <v>17.195174960559548</v>
      </c>
      <c r="CZ121">
        <v>20</v>
      </c>
      <c r="DA121" s="1">
        <v>18.804889124764038</v>
      </c>
    </row>
    <row r="122" spans="1:146" x14ac:dyDescent="0.25">
      <c r="A122" t="s">
        <v>47</v>
      </c>
      <c r="B122" t="s">
        <v>93</v>
      </c>
      <c r="C122" s="2">
        <v>39140</v>
      </c>
      <c r="D122" s="1"/>
      <c r="F122">
        <v>140</v>
      </c>
      <c r="G122" t="s">
        <v>9</v>
      </c>
      <c r="H122" s="3">
        <v>11</v>
      </c>
      <c r="I122">
        <v>1000</v>
      </c>
      <c r="J122" s="1">
        <f t="shared" si="4"/>
        <v>90.909090909090907</v>
      </c>
      <c r="U122" s="1"/>
      <c r="W122" s="4"/>
      <c r="X122" s="4"/>
      <c r="Y122" s="4"/>
      <c r="Z122" s="4"/>
      <c r="AA122" s="4"/>
      <c r="AB122" s="1"/>
      <c r="AC122" s="4"/>
      <c r="AD122" s="4"/>
      <c r="AE122" s="4"/>
      <c r="AF122" s="4"/>
      <c r="AG122" s="4"/>
      <c r="AH122" s="4"/>
      <c r="AI122" s="5"/>
      <c r="AK122" s="4"/>
      <c r="AL122" s="4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B122" s="1"/>
      <c r="BC122" s="1"/>
      <c r="BD122" s="1"/>
      <c r="BG122" s="3"/>
      <c r="BH122" s="1"/>
      <c r="BI122" s="1"/>
      <c r="BJ122" s="1"/>
      <c r="BK122" s="1"/>
      <c r="BL122" s="3"/>
      <c r="BM122" s="3"/>
      <c r="BN122" s="3"/>
      <c r="BO122" s="3"/>
      <c r="BP122" s="3"/>
      <c r="BQ122" s="3"/>
      <c r="BR122" s="3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D122" s="1">
        <v>217.4975605272337</v>
      </c>
      <c r="CE122" s="1">
        <f t="shared" si="5"/>
        <v>120</v>
      </c>
      <c r="CG122" s="1">
        <f t="shared" si="6"/>
        <v>220.78205854972504</v>
      </c>
      <c r="CH122" s="1"/>
      <c r="CI122" s="1"/>
      <c r="CJ122">
        <v>10</v>
      </c>
      <c r="CK122" s="1">
        <v>46.822998887734705</v>
      </c>
      <c r="CL122">
        <v>10</v>
      </c>
      <c r="CM122" s="1">
        <v>20.306818560300833</v>
      </c>
      <c r="CN122">
        <v>10</v>
      </c>
      <c r="CO122" s="1">
        <v>23.962757632733464</v>
      </c>
      <c r="CP122" s="1">
        <v>10</v>
      </c>
      <c r="CQ122" s="1">
        <v>20.30754736688192</v>
      </c>
      <c r="CR122">
        <v>10</v>
      </c>
      <c r="CS122" s="1">
        <v>19.119206311281594</v>
      </c>
      <c r="CT122" s="1">
        <v>10</v>
      </c>
      <c r="CU122" s="1">
        <v>17.39352843054025</v>
      </c>
      <c r="CV122">
        <v>20</v>
      </c>
      <c r="CW122" s="1">
        <v>33.00903811654387</v>
      </c>
      <c r="CX122">
        <v>20</v>
      </c>
      <c r="CY122" s="1">
        <v>20.338825018756346</v>
      </c>
      <c r="CZ122">
        <v>20</v>
      </c>
      <c r="DA122" s="1">
        <v>19.521338224952054</v>
      </c>
    </row>
    <row r="123" spans="1:146" x14ac:dyDescent="0.25">
      <c r="A123" t="s">
        <v>47</v>
      </c>
      <c r="B123" t="s">
        <v>93</v>
      </c>
      <c r="C123" s="2">
        <v>39146</v>
      </c>
      <c r="D123" s="1"/>
      <c r="F123">
        <v>146</v>
      </c>
      <c r="G123" t="s">
        <v>9</v>
      </c>
      <c r="H123" s="3">
        <v>11</v>
      </c>
      <c r="I123">
        <v>1000</v>
      </c>
      <c r="J123" s="1">
        <f t="shared" si="4"/>
        <v>90.909090909090907</v>
      </c>
      <c r="U123" s="1"/>
      <c r="W123" s="4"/>
      <c r="X123" s="4"/>
      <c r="Y123" s="4"/>
      <c r="Z123" s="4"/>
      <c r="AA123" s="4"/>
      <c r="AB123" s="1"/>
      <c r="AC123" s="4"/>
      <c r="AD123" s="4"/>
      <c r="AE123" s="4"/>
      <c r="AF123" s="4"/>
      <c r="AG123" s="4"/>
      <c r="AH123" s="4"/>
      <c r="AI123" s="5"/>
      <c r="AK123" s="4"/>
      <c r="AL123" s="4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B123" s="1"/>
      <c r="BC123" s="1"/>
      <c r="BD123" s="1"/>
      <c r="BG123" s="3"/>
      <c r="BH123" s="1"/>
      <c r="BI123" s="1"/>
      <c r="BJ123" s="1"/>
      <c r="BK123" s="1"/>
      <c r="BL123" s="3"/>
      <c r="BM123" s="3"/>
      <c r="BN123" s="3"/>
      <c r="BO123" s="3"/>
      <c r="BP123" s="3"/>
      <c r="BQ123" s="3"/>
      <c r="BR123" s="3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D123" s="1">
        <v>192.75353054099551</v>
      </c>
      <c r="CE123" s="1">
        <f t="shared" si="5"/>
        <v>120</v>
      </c>
      <c r="CG123" s="1">
        <f t="shared" si="6"/>
        <v>196.36281911931979</v>
      </c>
      <c r="CH123" s="1"/>
      <c r="CI123" s="1"/>
      <c r="CJ123">
        <v>10</v>
      </c>
      <c r="CK123" s="1">
        <v>41.247018751318194</v>
      </c>
      <c r="CL123">
        <v>10</v>
      </c>
      <c r="CM123" s="1">
        <v>18.723924657534248</v>
      </c>
      <c r="CN123">
        <v>10</v>
      </c>
      <c r="CO123" s="1">
        <v>20.600389540850479</v>
      </c>
      <c r="CP123" s="1">
        <v>10</v>
      </c>
      <c r="CQ123" s="1">
        <v>16.783420231310359</v>
      </c>
      <c r="CR123">
        <v>10</v>
      </c>
      <c r="CS123" s="1">
        <v>16.359986426482379</v>
      </c>
      <c r="CT123" s="1">
        <v>10</v>
      </c>
      <c r="CU123" s="1">
        <v>15.45246478532402</v>
      </c>
      <c r="CV123">
        <v>20</v>
      </c>
      <c r="CW123" s="1">
        <v>30.624502172185306</v>
      </c>
      <c r="CX123">
        <v>20</v>
      </c>
      <c r="CY123" s="1">
        <v>18.072694959054679</v>
      </c>
      <c r="CZ123">
        <v>20</v>
      </c>
      <c r="DA123" s="1">
        <v>18.498417595260115</v>
      </c>
    </row>
    <row r="124" spans="1:146" x14ac:dyDescent="0.25">
      <c r="A124" t="s">
        <v>47</v>
      </c>
      <c r="B124" t="s">
        <v>93</v>
      </c>
      <c r="C124" s="2">
        <v>39150</v>
      </c>
      <c r="D124" s="1"/>
      <c r="F124">
        <v>150</v>
      </c>
      <c r="G124" t="s">
        <v>9</v>
      </c>
      <c r="H124" s="3">
        <v>11</v>
      </c>
      <c r="I124">
        <v>1000</v>
      </c>
      <c r="J124" s="1">
        <f t="shared" si="4"/>
        <v>90.909090909090907</v>
      </c>
      <c r="U124" s="1"/>
      <c r="W124" s="4"/>
      <c r="X124" s="4"/>
      <c r="Y124" s="4"/>
      <c r="Z124" s="4"/>
      <c r="AA124" s="4"/>
      <c r="AB124" s="1"/>
      <c r="AC124" s="4"/>
      <c r="AD124" s="4"/>
      <c r="AE124" s="4"/>
      <c r="AF124" s="4"/>
      <c r="AG124" s="4"/>
      <c r="AH124" s="4"/>
      <c r="AI124" s="5"/>
      <c r="AK124" s="4"/>
      <c r="AL124" s="4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B124" s="1"/>
      <c r="BC124" s="1"/>
      <c r="BD124" s="1"/>
      <c r="BG124" s="3"/>
      <c r="BH124" s="1"/>
      <c r="BI124" s="1"/>
      <c r="BJ124" s="1"/>
      <c r="BK124" s="1"/>
      <c r="BL124" s="3"/>
      <c r="BM124" s="3"/>
      <c r="BN124" s="3"/>
      <c r="BO124" s="3"/>
      <c r="BP124" s="3"/>
      <c r="BQ124" s="3"/>
      <c r="BR124" s="3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D124" s="1">
        <v>177.96559392027859</v>
      </c>
      <c r="CE124" s="1">
        <f t="shared" si="5"/>
        <v>120</v>
      </c>
      <c r="CG124" s="1">
        <f t="shared" si="6"/>
        <v>181.6128029138921</v>
      </c>
      <c r="CH124" s="1"/>
      <c r="CI124" s="1"/>
      <c r="CJ124">
        <v>10</v>
      </c>
      <c r="CK124" s="1">
        <v>39.234715036767355</v>
      </c>
      <c r="CL124">
        <v>10</v>
      </c>
      <c r="CM124" s="1">
        <v>17.489250240379242</v>
      </c>
      <c r="CN124">
        <v>10</v>
      </c>
      <c r="CO124" s="1">
        <v>17.267395295275165</v>
      </c>
      <c r="CP124" s="1">
        <v>10</v>
      </c>
      <c r="CQ124" s="1">
        <v>14.564426334414184</v>
      </c>
      <c r="CR124">
        <v>10</v>
      </c>
      <c r="CS124" s="1">
        <v>14.682567364355373</v>
      </c>
      <c r="CT124" s="1">
        <v>10</v>
      </c>
      <c r="CU124" s="1">
        <v>14.39467029139189</v>
      </c>
      <c r="CV124">
        <v>20</v>
      </c>
      <c r="CW124" s="1">
        <v>27.684947668718365</v>
      </c>
      <c r="CX124">
        <v>20</v>
      </c>
      <c r="CY124" s="1">
        <v>17.392689150020452</v>
      </c>
      <c r="CZ124">
        <v>20</v>
      </c>
      <c r="DA124" s="1">
        <v>18.902141532570063</v>
      </c>
    </row>
    <row r="125" spans="1:146" x14ac:dyDescent="0.25">
      <c r="A125" t="s">
        <v>47</v>
      </c>
      <c r="B125" t="s">
        <v>93</v>
      </c>
      <c r="C125" s="2">
        <v>39157</v>
      </c>
      <c r="D125" s="1"/>
      <c r="F125">
        <v>157</v>
      </c>
      <c r="G125" t="s">
        <v>9</v>
      </c>
      <c r="H125" s="3">
        <v>11</v>
      </c>
      <c r="I125">
        <v>1000</v>
      </c>
      <c r="J125" s="1">
        <f t="shared" si="4"/>
        <v>90.909090909090907</v>
      </c>
      <c r="U125" s="1"/>
      <c r="W125" s="4"/>
      <c r="X125" s="4"/>
      <c r="Y125" s="4"/>
      <c r="Z125" s="4"/>
      <c r="AA125" s="4"/>
      <c r="AB125" s="1"/>
      <c r="AC125" s="4"/>
      <c r="AD125" s="4"/>
      <c r="AE125" s="4"/>
      <c r="AF125" s="4"/>
      <c r="AG125" s="4"/>
      <c r="AH125" s="4"/>
      <c r="AI125" s="5"/>
      <c r="AK125" s="4"/>
      <c r="AL125" s="4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B125" s="1"/>
      <c r="BC125" s="1"/>
      <c r="BD125" s="1"/>
      <c r="BG125" s="3"/>
      <c r="BH125" s="1"/>
      <c r="BI125" s="1"/>
      <c r="BJ125" s="1"/>
      <c r="BK125" s="1"/>
      <c r="BL125" s="3"/>
      <c r="BM125" s="3"/>
      <c r="BN125" s="3"/>
      <c r="BO125" s="3"/>
      <c r="BP125" s="3"/>
      <c r="BQ125" s="3"/>
      <c r="BR125" s="3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D125" s="1">
        <v>117.8592365598563</v>
      </c>
      <c r="CE125" s="1">
        <f t="shared" si="5"/>
        <v>120</v>
      </c>
      <c r="CG125" s="1">
        <f t="shared" si="6"/>
        <v>123.27390565721745</v>
      </c>
      <c r="CH125" s="1"/>
      <c r="CI125" s="1"/>
      <c r="CJ125">
        <v>10</v>
      </c>
      <c r="CK125" s="1">
        <v>20.030398332896077</v>
      </c>
      <c r="CL125">
        <v>10</v>
      </c>
      <c r="CM125" s="1">
        <v>14.318018242940383</v>
      </c>
      <c r="CN125">
        <v>10</v>
      </c>
      <c r="CO125" s="1">
        <v>9.6129233527566029</v>
      </c>
      <c r="CP125" s="1">
        <v>10</v>
      </c>
      <c r="CQ125" s="1">
        <v>8.1106193096118346</v>
      </c>
      <c r="CR125">
        <v>10</v>
      </c>
      <c r="CS125" s="1">
        <v>9.2176808291098311</v>
      </c>
      <c r="CT125" s="1">
        <v>10</v>
      </c>
      <c r="CU125" s="1">
        <v>9.6280868129735637</v>
      </c>
      <c r="CV125">
        <v>20</v>
      </c>
      <c r="CW125" s="1">
        <v>19.461185074491684</v>
      </c>
      <c r="CX125">
        <v>20</v>
      </c>
      <c r="CY125" s="1">
        <v>14.449497971792487</v>
      </c>
      <c r="CZ125">
        <v>20</v>
      </c>
      <c r="DA125" s="1">
        <v>18.445495730645014</v>
      </c>
    </row>
    <row r="126" spans="1:146" x14ac:dyDescent="0.25">
      <c r="A126" t="s">
        <v>47</v>
      </c>
      <c r="B126" t="s">
        <v>93</v>
      </c>
      <c r="C126" s="2">
        <v>39159</v>
      </c>
      <c r="D126" s="1">
        <v>8</v>
      </c>
      <c r="E126" s="2" t="s">
        <v>66</v>
      </c>
      <c r="F126">
        <v>159</v>
      </c>
      <c r="G126" t="s">
        <v>9</v>
      </c>
      <c r="H126" s="3">
        <v>11</v>
      </c>
      <c r="I126">
        <v>1000</v>
      </c>
      <c r="J126" s="1">
        <f t="shared" si="4"/>
        <v>90.909090909090907</v>
      </c>
      <c r="K126" s="1"/>
      <c r="L126" s="4"/>
      <c r="M126" s="4"/>
      <c r="N126" s="4"/>
      <c r="O126" s="4"/>
      <c r="P126" s="4"/>
      <c r="Q126" s="4"/>
      <c r="R126" s="4"/>
      <c r="S126" s="4"/>
      <c r="T126" s="4"/>
      <c r="U126" s="1"/>
      <c r="V126" s="4"/>
      <c r="W126" s="4"/>
      <c r="X126" s="4"/>
      <c r="Y126" s="4"/>
      <c r="Z126" s="4"/>
      <c r="AA126" s="4"/>
      <c r="AB126" s="1"/>
      <c r="AC126" s="4"/>
      <c r="AD126" s="4"/>
      <c r="AE126" s="4"/>
      <c r="AF126" s="4"/>
      <c r="AG126" s="4"/>
      <c r="AH126" s="4"/>
      <c r="AI126" s="5"/>
      <c r="AJ126" s="4"/>
      <c r="AK126" s="4"/>
      <c r="AL126" s="4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4"/>
      <c r="BB126" s="1"/>
      <c r="BC126" s="1"/>
      <c r="BD126" s="1"/>
      <c r="BE126" s="4"/>
      <c r="BF126" s="4"/>
      <c r="BG126" s="3"/>
      <c r="BH126" s="1"/>
      <c r="BI126" s="1"/>
      <c r="BJ126" s="1"/>
      <c r="BK126" s="1"/>
      <c r="BL126" s="3"/>
      <c r="BM126" s="3"/>
      <c r="BN126" s="3"/>
      <c r="BO126" s="3"/>
      <c r="BP126" s="3"/>
      <c r="BQ126" s="3"/>
      <c r="BR126" s="3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4"/>
      <c r="CD126" s="1"/>
      <c r="CE126" s="1"/>
      <c r="CF126" s="4"/>
      <c r="CG126" s="1"/>
      <c r="CH126" s="1"/>
      <c r="CI126" s="1"/>
      <c r="CJ126" s="4"/>
      <c r="CK126" s="1"/>
      <c r="CM126" s="1"/>
      <c r="CO126" s="1"/>
      <c r="CQ126" s="1"/>
      <c r="CS126" s="1"/>
      <c r="CU126" s="1"/>
      <c r="CW126" s="1"/>
      <c r="CY126" s="1"/>
      <c r="CZ126" s="4"/>
      <c r="DA126" s="1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</row>
    <row r="127" spans="1:146" x14ac:dyDescent="0.25">
      <c r="A127" t="s">
        <v>47</v>
      </c>
      <c r="B127" t="s">
        <v>93</v>
      </c>
      <c r="C127" s="2">
        <v>39161</v>
      </c>
      <c r="D127" s="1"/>
      <c r="E127" s="2"/>
      <c r="F127">
        <v>161</v>
      </c>
      <c r="G127" t="s">
        <v>9</v>
      </c>
      <c r="H127" s="3">
        <v>11</v>
      </c>
      <c r="I127">
        <v>1000</v>
      </c>
      <c r="J127" s="1">
        <f t="shared" si="4"/>
        <v>90.909090909090907</v>
      </c>
      <c r="K127" s="1"/>
      <c r="L127" s="4"/>
      <c r="M127" s="4"/>
      <c r="N127" s="4"/>
      <c r="O127" s="4"/>
      <c r="P127" s="4"/>
      <c r="Q127" s="4"/>
      <c r="R127" s="4"/>
      <c r="S127" s="4"/>
      <c r="T127" s="4"/>
      <c r="U127" s="1"/>
      <c r="V127" s="4"/>
      <c r="W127" s="4"/>
      <c r="X127" s="4"/>
      <c r="Y127" s="4"/>
      <c r="Z127" s="4"/>
      <c r="AA127" s="4"/>
      <c r="AB127" s="1"/>
      <c r="AC127" s="4"/>
      <c r="AD127" s="4"/>
      <c r="AE127" s="4"/>
      <c r="AF127" s="4"/>
      <c r="AG127" s="4"/>
      <c r="AH127" s="4"/>
      <c r="AI127" s="5"/>
      <c r="AJ127" s="4"/>
      <c r="AK127" s="4"/>
      <c r="AL127" s="4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4"/>
      <c r="BB127" s="1"/>
      <c r="BC127" s="1"/>
      <c r="BD127" s="1"/>
      <c r="BE127" s="4"/>
      <c r="BF127" s="4"/>
      <c r="BG127" s="3"/>
      <c r="BH127" s="1"/>
      <c r="BI127" s="1"/>
      <c r="BJ127" s="1"/>
      <c r="BK127" s="1"/>
      <c r="BL127" s="3"/>
      <c r="BM127" s="3"/>
      <c r="BN127" s="3"/>
      <c r="BO127" s="3"/>
      <c r="BP127" s="3"/>
      <c r="BQ127" s="3"/>
      <c r="BR127" s="3"/>
      <c r="BS127" s="1"/>
      <c r="BT127" s="1">
        <v>0</v>
      </c>
      <c r="BU127" s="1">
        <v>134.52000000000001</v>
      </c>
      <c r="BV127" s="1">
        <v>106.52486110897132</v>
      </c>
      <c r="BW127" s="1"/>
      <c r="BX127" s="1"/>
      <c r="BY127" s="1"/>
      <c r="BZ127" s="1"/>
      <c r="CA127" s="1"/>
      <c r="CB127" s="1"/>
      <c r="CC127" s="4"/>
      <c r="CD127" s="1"/>
      <c r="CE127" s="1"/>
      <c r="CF127" s="4"/>
      <c r="CG127" s="1"/>
      <c r="CH127" s="1"/>
      <c r="CI127" s="1"/>
      <c r="CJ127" s="4"/>
      <c r="CK127" s="1"/>
      <c r="CM127" s="1"/>
      <c r="CO127" s="1"/>
      <c r="CQ127" s="1"/>
      <c r="CS127" s="1"/>
      <c r="CU127" s="1"/>
      <c r="CW127" s="1"/>
      <c r="CY127" s="1"/>
      <c r="CZ127" s="4"/>
      <c r="DA127" s="1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</row>
    <row r="128" spans="1:146" x14ac:dyDescent="0.25">
      <c r="A128" t="s">
        <v>47</v>
      </c>
      <c r="B128" t="s">
        <v>93</v>
      </c>
      <c r="C128" s="2">
        <v>39162</v>
      </c>
      <c r="D128" s="1"/>
      <c r="F128">
        <v>162</v>
      </c>
      <c r="G128" t="s">
        <v>9</v>
      </c>
      <c r="H128" s="3">
        <v>11</v>
      </c>
      <c r="I128">
        <v>1000</v>
      </c>
      <c r="J128" s="1">
        <f t="shared" si="4"/>
        <v>90.909090909090907</v>
      </c>
      <c r="U128" s="1"/>
      <c r="W128" s="4"/>
      <c r="X128" s="4"/>
      <c r="Y128" s="4"/>
      <c r="Z128" s="4"/>
      <c r="AA128" s="4"/>
      <c r="AB128" s="1"/>
      <c r="AC128" s="4"/>
      <c r="AD128" s="4"/>
      <c r="AE128" s="4"/>
      <c r="AF128" s="4"/>
      <c r="AG128" s="4"/>
      <c r="AH128" s="4"/>
      <c r="AI128" s="5"/>
      <c r="AK128" s="4"/>
      <c r="AL128" s="4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B128" s="1"/>
      <c r="BC128" s="1"/>
      <c r="BD128" s="1"/>
      <c r="BG128" s="3"/>
      <c r="BH128" s="1"/>
      <c r="BI128" s="1"/>
      <c r="BJ128" s="1"/>
      <c r="BK128" s="1"/>
      <c r="BL128" s="3"/>
      <c r="BM128" s="3"/>
      <c r="BN128" s="3"/>
      <c r="BO128" s="3"/>
      <c r="BP128" s="3"/>
      <c r="BQ128" s="3"/>
      <c r="BR128" s="3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D128" s="1">
        <v>80.055211524219089</v>
      </c>
      <c r="CE128" s="1">
        <f>CJ128+CL128+CN128+CP128+CR128+CT128+CV128+CX128+CZ128</f>
        <v>120</v>
      </c>
      <c r="CG128" s="1">
        <f>CK128+CM128+CO128+CQ128+CS128+CU128+CW128+CY128+DA128</f>
        <v>85.37629170009447</v>
      </c>
      <c r="CH128" s="1"/>
      <c r="CI128" s="1"/>
      <c r="CJ128">
        <v>10</v>
      </c>
      <c r="CK128" s="1">
        <v>17.934145166051231</v>
      </c>
      <c r="CL128">
        <v>10</v>
      </c>
      <c r="CM128" s="1">
        <v>12.372400623066923</v>
      </c>
      <c r="CN128">
        <v>10</v>
      </c>
      <c r="CO128" s="1">
        <v>3.0383254516114633</v>
      </c>
      <c r="CP128" s="1">
        <v>10</v>
      </c>
      <c r="CQ128" s="1">
        <v>2.9409776268135843</v>
      </c>
      <c r="CR128">
        <v>10</v>
      </c>
      <c r="CS128" s="1">
        <v>4.4447173731043144</v>
      </c>
      <c r="CT128" s="1">
        <v>10</v>
      </c>
      <c r="CU128" s="1">
        <v>6.2772564828806381</v>
      </c>
      <c r="CV128">
        <v>20</v>
      </c>
      <c r="CW128" s="1">
        <v>12.265530638096118</v>
      </c>
      <c r="CX128">
        <v>20</v>
      </c>
      <c r="CY128" s="1">
        <v>10.672847200522931</v>
      </c>
      <c r="CZ128">
        <v>20</v>
      </c>
      <c r="DA128" s="1">
        <v>15.430091137947278</v>
      </c>
    </row>
    <row r="129" spans="1:146" x14ac:dyDescent="0.25">
      <c r="A129" t="s">
        <v>47</v>
      </c>
      <c r="B129" t="s">
        <v>93</v>
      </c>
      <c r="C129" s="2">
        <v>39167</v>
      </c>
      <c r="F129">
        <v>167</v>
      </c>
      <c r="G129" t="s">
        <v>9</v>
      </c>
      <c r="H129" s="3">
        <v>11</v>
      </c>
      <c r="I129">
        <v>1000</v>
      </c>
      <c r="J129" s="1">
        <f t="shared" si="4"/>
        <v>90.909090909090907</v>
      </c>
      <c r="U129" s="1">
        <v>298.36872928519347</v>
      </c>
      <c r="W129" s="4"/>
      <c r="X129" s="4"/>
      <c r="Y129" s="4"/>
      <c r="Z129" s="4"/>
      <c r="AA129" s="4"/>
      <c r="AB129" s="1">
        <v>193.30647229867952</v>
      </c>
      <c r="AC129" s="4">
        <v>1.9061730164455555</v>
      </c>
      <c r="AD129" s="4">
        <v>0.26943673165293547</v>
      </c>
      <c r="AE129" s="4"/>
      <c r="AF129" s="4"/>
      <c r="AG129" s="4"/>
      <c r="AH129" s="4"/>
      <c r="AI129" s="5">
        <f>AC129/AB129</f>
        <v>9.860885638119302E-3</v>
      </c>
      <c r="AJ129" s="5">
        <v>2.7060355226279861E-2</v>
      </c>
      <c r="AK129" s="3">
        <f>AB129*AJ129</f>
        <v>5.2309418079412957</v>
      </c>
      <c r="AL129" s="4"/>
      <c r="AM129" s="1">
        <v>0</v>
      </c>
      <c r="AN129" s="1"/>
      <c r="AO129" s="1"/>
      <c r="AP129" s="1"/>
      <c r="AQ129" s="1">
        <v>151.80706489026969</v>
      </c>
      <c r="AR129" s="1"/>
      <c r="AS129" s="1"/>
      <c r="AT129" s="1"/>
      <c r="AU129" s="1"/>
      <c r="AV129" s="1"/>
      <c r="AW129" s="1"/>
      <c r="AX129" s="1"/>
      <c r="AY129" s="1">
        <v>502.12759767922353</v>
      </c>
      <c r="AZ129" s="1">
        <v>684.37154996359675</v>
      </c>
      <c r="BB129" s="1"/>
      <c r="BC129" s="1">
        <f>U129+AB129+AZ129</f>
        <v>1176.0467515474697</v>
      </c>
      <c r="BD129" s="1"/>
      <c r="BE129" s="4">
        <f>AZ129/BC129</f>
        <v>0.58192546262560119</v>
      </c>
      <c r="BF129" s="4"/>
      <c r="BG129" s="3"/>
      <c r="BH129" s="1"/>
      <c r="BI129" s="1"/>
      <c r="BJ129" s="1"/>
      <c r="BK129" s="1"/>
      <c r="BL129" s="3"/>
      <c r="BM129" s="3"/>
      <c r="BN129" s="3"/>
      <c r="BO129" s="3"/>
      <c r="BP129" s="4">
        <f>U129/BC129</f>
        <v>0.25370481989138011</v>
      </c>
      <c r="BQ129" s="4">
        <f>AB129/BC129</f>
        <v>0.16436971748301873</v>
      </c>
      <c r="BR129" s="4">
        <f>AZ129/BC129</f>
        <v>0.58192546262560119</v>
      </c>
      <c r="BS129" s="1"/>
      <c r="BT129" s="1">
        <v>0</v>
      </c>
      <c r="BU129" s="1">
        <v>31.721136659106012</v>
      </c>
      <c r="BV129" s="1">
        <v>81.225435472942365</v>
      </c>
      <c r="BW129" s="1"/>
      <c r="BX129" s="1"/>
      <c r="BY129" s="1"/>
      <c r="BZ129" s="1"/>
      <c r="CA129" s="1"/>
      <c r="CB129" s="1"/>
      <c r="CD129" s="1"/>
      <c r="CE129" s="1"/>
      <c r="CG129" s="1"/>
      <c r="CH129" s="1"/>
      <c r="CI129" s="1"/>
      <c r="CK129" s="1"/>
      <c r="CM129" s="1"/>
      <c r="CO129" s="1"/>
      <c r="CQ129" s="1"/>
      <c r="CS129" s="1"/>
      <c r="CU129" s="1"/>
      <c r="CW129" s="1"/>
      <c r="CY129" s="1"/>
      <c r="DA129" s="1"/>
    </row>
    <row r="130" spans="1:146" x14ac:dyDescent="0.25">
      <c r="A130" t="s">
        <v>47</v>
      </c>
      <c r="B130" t="s">
        <v>93</v>
      </c>
      <c r="C130" s="2">
        <v>39168</v>
      </c>
      <c r="D130" s="1">
        <v>9</v>
      </c>
      <c r="E130" t="s">
        <v>58</v>
      </c>
      <c r="F130">
        <v>168</v>
      </c>
      <c r="G130" t="s">
        <v>9</v>
      </c>
      <c r="H130" s="3">
        <v>11</v>
      </c>
      <c r="I130">
        <v>1000</v>
      </c>
      <c r="J130" s="1">
        <f t="shared" si="4"/>
        <v>90.909090909090907</v>
      </c>
      <c r="U130" s="1"/>
      <c r="W130" s="4"/>
      <c r="X130" s="4"/>
      <c r="Y130" s="4"/>
      <c r="Z130" s="4"/>
      <c r="AA130" s="4"/>
      <c r="AB130" s="1"/>
      <c r="AC130" s="4"/>
      <c r="AD130" s="4"/>
      <c r="AE130" s="4"/>
      <c r="AF130" s="4"/>
      <c r="AG130" s="4"/>
      <c r="AH130" s="4"/>
      <c r="AI130" s="5"/>
      <c r="AK130" s="4"/>
      <c r="AL130" s="4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B130" s="1"/>
      <c r="BC130" s="1"/>
      <c r="BD130" s="1"/>
      <c r="BF130" s="1">
        <f>BH130*(1/(BG130/100))</f>
        <v>605.66989215951605</v>
      </c>
      <c r="BG130" s="3">
        <v>40.477494947929806</v>
      </c>
      <c r="BH130" s="1">
        <v>245.16000000000003</v>
      </c>
      <c r="BI130" s="1">
        <f>BF130-BH130</f>
        <v>360.50989215951603</v>
      </c>
      <c r="BJ130" s="1"/>
      <c r="BK130" s="1"/>
      <c r="BL130" s="3">
        <v>10.8</v>
      </c>
      <c r="BM130" s="3"/>
      <c r="BN130" s="3"/>
      <c r="BO130" s="3"/>
      <c r="BP130" s="3"/>
      <c r="BQ130" s="3"/>
      <c r="BR130" s="3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D130" s="1">
        <v>41.018164428168923</v>
      </c>
      <c r="CE130" s="1">
        <f>CJ130+CL130+CN130+CP130+CR130+CT130+CV130+CX130+CZ130</f>
        <v>120</v>
      </c>
      <c r="CG130" s="1">
        <f>CK130+CM130+CO130+CQ130+CS130+CU130+CW130+CY130+DA130</f>
        <v>44.565906578044931</v>
      </c>
      <c r="CH130" s="1"/>
      <c r="CI130" s="1"/>
      <c r="CJ130">
        <v>10</v>
      </c>
      <c r="CK130" s="1">
        <v>6.9490401648925939</v>
      </c>
      <c r="CL130">
        <v>10</v>
      </c>
      <c r="CM130" s="1">
        <v>11.084268468710775</v>
      </c>
      <c r="CN130">
        <v>10</v>
      </c>
      <c r="CO130" s="1">
        <v>0</v>
      </c>
      <c r="CP130" s="1">
        <v>10</v>
      </c>
      <c r="CQ130" s="1">
        <v>0</v>
      </c>
      <c r="CR130">
        <v>10</v>
      </c>
      <c r="CS130" s="1">
        <v>1.0314206991092014</v>
      </c>
      <c r="CT130" s="1">
        <v>10</v>
      </c>
      <c r="CU130" s="1">
        <v>3.3710595058153245</v>
      </c>
      <c r="CV130">
        <v>20</v>
      </c>
      <c r="CW130" s="1">
        <v>3.9511481642757396</v>
      </c>
      <c r="CX130">
        <v>20</v>
      </c>
      <c r="CY130" s="1">
        <v>4.8126020549686714</v>
      </c>
      <c r="CZ130">
        <v>20</v>
      </c>
      <c r="DA130" s="1">
        <v>13.366367520272627</v>
      </c>
    </row>
    <row r="131" spans="1:146" x14ac:dyDescent="0.25">
      <c r="A131" t="s">
        <v>47</v>
      </c>
      <c r="B131" t="s">
        <v>93</v>
      </c>
      <c r="C131" s="2">
        <v>39175</v>
      </c>
      <c r="D131" s="1"/>
      <c r="F131">
        <v>175</v>
      </c>
      <c r="G131" t="s">
        <v>9</v>
      </c>
      <c r="H131" s="3">
        <v>11</v>
      </c>
      <c r="I131">
        <v>1000</v>
      </c>
      <c r="J131" s="1">
        <f t="shared" si="4"/>
        <v>90.909090909090907</v>
      </c>
      <c r="U131" s="1"/>
      <c r="W131" s="4"/>
      <c r="X131" s="4"/>
      <c r="Y131" s="4"/>
      <c r="Z131" s="4"/>
      <c r="AA131" s="4"/>
      <c r="AB131" s="1"/>
      <c r="AC131" s="4"/>
      <c r="AD131" s="4"/>
      <c r="AE131" s="4"/>
      <c r="AF131" s="4"/>
      <c r="AG131" s="4"/>
      <c r="AH131" s="4"/>
      <c r="AI131" s="5"/>
      <c r="AK131" s="4"/>
      <c r="AL131" s="4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B131" s="1"/>
      <c r="BC131" s="1"/>
      <c r="BD131" s="1"/>
      <c r="BG131" s="3"/>
      <c r="BH131" s="1"/>
      <c r="BI131" s="1"/>
      <c r="BJ131" s="1"/>
      <c r="BK131" s="1"/>
      <c r="BL131" s="3"/>
      <c r="BM131" s="3"/>
      <c r="BN131" s="3"/>
      <c r="BO131" s="3"/>
      <c r="BP131" s="3"/>
      <c r="BQ131" s="3"/>
      <c r="BR131" s="3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D131" s="1">
        <v>30.00594745188479</v>
      </c>
      <c r="CE131" s="1">
        <f>CJ131+CL131+CN131+CP131+CR131+CT131+CV131+CX131+CZ131</f>
        <v>120</v>
      </c>
      <c r="CG131" s="1">
        <f>CK131+CM131+CO131+CQ131+CS131+CU131+CW131+CY131+DA131</f>
        <v>32.738897004564862</v>
      </c>
      <c r="CH131" s="1"/>
      <c r="CI131" s="1"/>
      <c r="CJ131">
        <v>10</v>
      </c>
      <c r="CK131" s="1">
        <v>13.713881880940686</v>
      </c>
      <c r="CL131">
        <v>10</v>
      </c>
      <c r="CM131" s="1">
        <v>9.8839852077636827</v>
      </c>
      <c r="CN131">
        <v>10</v>
      </c>
      <c r="CO131" s="1">
        <v>0</v>
      </c>
      <c r="CP131" s="1">
        <v>10</v>
      </c>
      <c r="CQ131" s="1">
        <v>0</v>
      </c>
      <c r="CR131">
        <v>10</v>
      </c>
      <c r="CS131" s="1">
        <v>0</v>
      </c>
      <c r="CT131" s="1">
        <v>10</v>
      </c>
      <c r="CU131" s="1">
        <v>0</v>
      </c>
      <c r="CV131">
        <v>20</v>
      </c>
      <c r="CW131" s="1">
        <v>0</v>
      </c>
      <c r="CX131">
        <v>20</v>
      </c>
      <c r="CY131" s="1">
        <v>0.41108804502513863</v>
      </c>
      <c r="CZ131">
        <v>20</v>
      </c>
      <c r="DA131" s="1">
        <v>8.7299418708353542</v>
      </c>
    </row>
    <row r="132" spans="1:146" x14ac:dyDescent="0.25">
      <c r="A132" t="s">
        <v>48</v>
      </c>
      <c r="B132" t="s">
        <v>94</v>
      </c>
      <c r="C132" s="2">
        <v>39000</v>
      </c>
      <c r="D132" s="1">
        <v>1</v>
      </c>
      <c r="E132" s="2" t="s">
        <v>68</v>
      </c>
      <c r="F132">
        <v>0</v>
      </c>
      <c r="G132" t="s">
        <v>9</v>
      </c>
      <c r="H132" s="3">
        <v>11</v>
      </c>
      <c r="I132">
        <v>1000</v>
      </c>
      <c r="J132" s="1">
        <f t="shared" si="4"/>
        <v>90.909090909090907</v>
      </c>
      <c r="K132" s="1"/>
      <c r="L132" s="4"/>
      <c r="M132" s="4"/>
      <c r="N132" s="4"/>
      <c r="O132" s="4"/>
      <c r="P132" s="4"/>
      <c r="Q132" s="4"/>
      <c r="R132" s="4"/>
      <c r="S132" s="4"/>
      <c r="T132" s="4"/>
      <c r="U132" s="1"/>
      <c r="V132" s="4"/>
      <c r="W132" s="4"/>
      <c r="X132" s="4"/>
      <c r="Y132" s="4"/>
      <c r="Z132" s="4"/>
      <c r="AA132" s="4"/>
      <c r="AB132" s="1"/>
      <c r="AC132" s="4"/>
      <c r="AD132" s="4"/>
      <c r="AE132" s="4"/>
      <c r="AF132" s="4"/>
      <c r="AG132" s="4"/>
      <c r="AH132" s="4"/>
      <c r="AI132" s="5"/>
      <c r="AJ132" s="4"/>
      <c r="AK132" s="4"/>
      <c r="AL132" s="4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4"/>
      <c r="BB132" s="1"/>
      <c r="BC132" s="1"/>
      <c r="BD132" s="1"/>
      <c r="BE132" s="4"/>
      <c r="BF132" s="4"/>
      <c r="BG132" s="3"/>
      <c r="BH132" s="1"/>
      <c r="BI132" s="1"/>
      <c r="BJ132" s="1"/>
      <c r="BK132" s="1"/>
      <c r="BL132" s="3"/>
      <c r="BM132" s="3"/>
      <c r="BN132" s="3"/>
      <c r="BO132" s="3"/>
      <c r="BP132" s="3"/>
      <c r="BQ132" s="3"/>
      <c r="BR132" s="3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4"/>
      <c r="CD132" s="1"/>
      <c r="CE132" s="1"/>
      <c r="CF132" s="4"/>
      <c r="CG132" s="1"/>
      <c r="CH132" s="1"/>
      <c r="CI132" s="1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</row>
    <row r="133" spans="1:146" x14ac:dyDescent="0.25">
      <c r="A133" t="s">
        <v>48</v>
      </c>
      <c r="B133" t="s">
        <v>94</v>
      </c>
      <c r="C133" s="2">
        <v>39009</v>
      </c>
      <c r="D133" s="1">
        <v>3</v>
      </c>
      <c r="E133" s="2" t="s">
        <v>64</v>
      </c>
      <c r="F133">
        <v>9</v>
      </c>
      <c r="G133" t="s">
        <v>9</v>
      </c>
      <c r="H133" s="3">
        <v>11</v>
      </c>
      <c r="I133">
        <v>1000</v>
      </c>
      <c r="J133" s="1">
        <f t="shared" si="4"/>
        <v>90.909090909090907</v>
      </c>
      <c r="K133" s="1"/>
      <c r="L133" s="4"/>
      <c r="M133" s="4"/>
      <c r="N133" s="4"/>
      <c r="O133" s="4"/>
      <c r="P133" s="4"/>
      <c r="Q133" s="4"/>
      <c r="R133" s="4"/>
      <c r="S133" s="4"/>
      <c r="T133" s="4"/>
      <c r="U133" s="1"/>
      <c r="V133" s="4"/>
      <c r="W133" s="4"/>
      <c r="X133" s="4"/>
      <c r="Y133" s="4"/>
      <c r="Z133" s="4"/>
      <c r="AA133" s="4"/>
      <c r="AB133" s="1"/>
      <c r="AC133" s="4"/>
      <c r="AD133" s="4"/>
      <c r="AE133" s="4"/>
      <c r="AF133" s="4"/>
      <c r="AG133" s="4"/>
      <c r="AH133" s="4"/>
      <c r="AI133" s="5"/>
      <c r="AJ133" s="4"/>
      <c r="AK133" s="4"/>
      <c r="AL133" s="4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4"/>
      <c r="BB133" s="1"/>
      <c r="BC133" s="1"/>
      <c r="BD133" s="1"/>
      <c r="BE133" s="4"/>
      <c r="BF133" s="4"/>
      <c r="BG133" s="3"/>
      <c r="BH133" s="1"/>
      <c r="BI133" s="1"/>
      <c r="BJ133" s="1"/>
      <c r="BK133" s="1"/>
      <c r="BL133" s="3"/>
      <c r="BM133" s="3"/>
      <c r="BN133" s="3"/>
      <c r="BO133" s="3"/>
      <c r="BP133" s="3"/>
      <c r="BQ133" s="3"/>
      <c r="BR133" s="3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4"/>
      <c r="CD133" s="1"/>
      <c r="CE133" s="1"/>
      <c r="CF133" s="4"/>
      <c r="CG133" s="1"/>
      <c r="CH133" s="1"/>
      <c r="CI133" s="1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</row>
    <row r="134" spans="1:146" x14ac:dyDescent="0.25">
      <c r="A134" t="s">
        <v>48</v>
      </c>
      <c r="B134" t="s">
        <v>94</v>
      </c>
      <c r="C134" s="2">
        <v>39043</v>
      </c>
      <c r="D134" s="1"/>
      <c r="F134">
        <v>43</v>
      </c>
      <c r="G134" t="s">
        <v>9</v>
      </c>
      <c r="H134" s="3">
        <v>11</v>
      </c>
      <c r="I134">
        <v>1000</v>
      </c>
      <c r="J134" s="1">
        <f t="shared" si="4"/>
        <v>90.909090909090907</v>
      </c>
      <c r="U134" s="1"/>
      <c r="W134" s="4"/>
      <c r="X134" s="4"/>
      <c r="Y134" s="4"/>
      <c r="Z134" s="4"/>
      <c r="AA134" s="4"/>
      <c r="AB134" s="1"/>
      <c r="AC134" s="4"/>
      <c r="AD134" s="4"/>
      <c r="AE134" s="4"/>
      <c r="AF134" s="4"/>
      <c r="AG134" s="4"/>
      <c r="AH134" s="4"/>
      <c r="AI134" s="5"/>
      <c r="AK134" s="4"/>
      <c r="AL134" s="4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B134" s="1"/>
      <c r="BC134" s="1"/>
      <c r="BD134" s="1"/>
      <c r="BG134" s="3"/>
      <c r="BH134" s="1"/>
      <c r="BI134" s="1"/>
      <c r="BJ134" s="1"/>
      <c r="BK134" s="1"/>
      <c r="BL134" s="3"/>
      <c r="BM134" s="3"/>
      <c r="BN134" s="3"/>
      <c r="BO134" s="3"/>
      <c r="BP134" s="3"/>
      <c r="BQ134" s="3"/>
      <c r="BR134" s="3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D134" s="1">
        <v>186.23840691467589</v>
      </c>
      <c r="CE134" s="1">
        <f>CJ134+CL134+CN134+CP134+CR134+CT134+CV134+CX134+CZ134</f>
        <v>1300</v>
      </c>
      <c r="CG134" s="1">
        <f>CK134+CM134+CO134+CQ134+CS134+CU134+CW134+CY134+DA134</f>
        <v>191.06520401262171</v>
      </c>
      <c r="CH134" s="1"/>
      <c r="CI134" s="1"/>
      <c r="CJ134">
        <v>150</v>
      </c>
      <c r="CK134" s="1">
        <v>9.1054633478864222</v>
      </c>
      <c r="CL134">
        <v>100</v>
      </c>
      <c r="CM134" s="1">
        <v>19.504066476733144</v>
      </c>
      <c r="CN134">
        <v>100</v>
      </c>
      <c r="CO134" s="1">
        <v>21.253298810122352</v>
      </c>
      <c r="CP134">
        <v>100</v>
      </c>
      <c r="CQ134" s="1">
        <v>19.145841558757631</v>
      </c>
      <c r="CR134">
        <v>100</v>
      </c>
      <c r="CS134" s="1">
        <v>19.536693354746681</v>
      </c>
      <c r="CT134">
        <v>100</v>
      </c>
      <c r="CU134" s="1">
        <v>19.768224330669817</v>
      </c>
      <c r="CV134">
        <v>250</v>
      </c>
      <c r="CW134" s="1">
        <v>37.711893305432859</v>
      </c>
      <c r="CX134">
        <v>200</v>
      </c>
      <c r="CY134" s="1">
        <v>23.002408646134633</v>
      </c>
      <c r="CZ134">
        <v>200</v>
      </c>
      <c r="DA134" s="1">
        <v>22.037314182138182</v>
      </c>
    </row>
    <row r="135" spans="1:146" x14ac:dyDescent="0.25">
      <c r="A135" t="s">
        <v>48</v>
      </c>
      <c r="B135" t="s">
        <v>94</v>
      </c>
      <c r="C135" s="2">
        <v>39051</v>
      </c>
      <c r="D135" s="1"/>
      <c r="F135">
        <v>51</v>
      </c>
      <c r="G135" t="s">
        <v>9</v>
      </c>
      <c r="H135" s="3">
        <v>11</v>
      </c>
      <c r="I135">
        <v>1000</v>
      </c>
      <c r="J135" s="1">
        <f t="shared" si="4"/>
        <v>90.909090909090907</v>
      </c>
      <c r="U135" s="1"/>
      <c r="W135" s="4"/>
      <c r="X135" s="4"/>
      <c r="Y135" s="4"/>
      <c r="Z135" s="4"/>
      <c r="AA135" s="4"/>
      <c r="AB135" s="1"/>
      <c r="AC135" s="4"/>
      <c r="AD135" s="4"/>
      <c r="AE135" s="4"/>
      <c r="AF135" s="4"/>
      <c r="AG135" s="4"/>
      <c r="AH135" s="4"/>
      <c r="AI135" s="5"/>
      <c r="AK135" s="4"/>
      <c r="AL135" s="4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B135" s="1"/>
      <c r="BC135" s="1"/>
      <c r="BD135" s="1"/>
      <c r="BG135" s="3"/>
      <c r="BH135" s="1"/>
      <c r="BI135" s="1"/>
      <c r="BJ135" s="1"/>
      <c r="BK135" s="1"/>
      <c r="BL135" s="3"/>
      <c r="BM135" s="3"/>
      <c r="BN135" s="3"/>
      <c r="BO135" s="3"/>
      <c r="BP135" s="3"/>
      <c r="BQ135" s="3"/>
      <c r="BR135" s="3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D135" s="1">
        <v>178.31814702864349</v>
      </c>
      <c r="CE135" s="1">
        <f>CJ135+CL135+CN135+CP135+CR135+CT135+CV135+CX135+CZ135</f>
        <v>1300</v>
      </c>
      <c r="CG135" s="1">
        <f>CK135+CM135+CO135+CQ135+CS135+CU135+CW135+CY135+DA135</f>
        <v>186.26045705053556</v>
      </c>
      <c r="CH135" s="1"/>
      <c r="CI135" s="1"/>
      <c r="CJ135">
        <v>150</v>
      </c>
      <c r="CK135" s="1">
        <v>7.3384657251082128</v>
      </c>
      <c r="CL135">
        <v>100</v>
      </c>
      <c r="CM135" s="1">
        <v>17.604145675096056</v>
      </c>
      <c r="CN135">
        <v>100</v>
      </c>
      <c r="CO135" s="1">
        <v>19.919119269949064</v>
      </c>
      <c r="CP135">
        <v>100</v>
      </c>
      <c r="CQ135" s="1">
        <v>18.58251307296365</v>
      </c>
      <c r="CR135">
        <v>100</v>
      </c>
      <c r="CS135" s="1">
        <v>19.412143579620789</v>
      </c>
      <c r="CT135">
        <v>100</v>
      </c>
      <c r="CU135" s="1">
        <v>19.663095348899674</v>
      </c>
      <c r="CV135">
        <v>250</v>
      </c>
      <c r="CW135" s="1">
        <v>38.369573105119073</v>
      </c>
      <c r="CX135">
        <v>200</v>
      </c>
      <c r="CY135" s="1">
        <v>22.889670568084235</v>
      </c>
      <c r="CZ135">
        <v>200</v>
      </c>
      <c r="DA135" s="1">
        <v>22.481730705694808</v>
      </c>
    </row>
    <row r="136" spans="1:146" x14ac:dyDescent="0.25">
      <c r="A136" t="s">
        <v>48</v>
      </c>
      <c r="B136" t="s">
        <v>94</v>
      </c>
      <c r="C136" s="2">
        <v>39052</v>
      </c>
      <c r="D136" s="1">
        <v>4</v>
      </c>
      <c r="E136" t="s">
        <v>69</v>
      </c>
      <c r="F136">
        <v>52</v>
      </c>
      <c r="G136" t="s">
        <v>9</v>
      </c>
      <c r="H136" s="3">
        <v>11</v>
      </c>
      <c r="I136">
        <v>1000</v>
      </c>
      <c r="J136" s="1">
        <f t="shared" si="4"/>
        <v>90.909090909090907</v>
      </c>
      <c r="K136" s="1"/>
      <c r="L136" s="4"/>
      <c r="M136" s="4"/>
      <c r="N136" s="4"/>
      <c r="O136" s="4"/>
      <c r="P136" s="4"/>
      <c r="Q136" s="4"/>
      <c r="R136" s="4"/>
      <c r="S136" s="4"/>
      <c r="T136" s="4"/>
      <c r="U136" s="1"/>
      <c r="V136" s="4"/>
      <c r="W136" s="4"/>
      <c r="X136" s="4"/>
      <c r="Y136" s="4"/>
      <c r="Z136" s="4"/>
      <c r="AA136" s="4"/>
      <c r="AB136" s="1"/>
      <c r="AC136" s="4"/>
      <c r="AD136" s="4"/>
      <c r="AE136" s="4"/>
      <c r="AF136" s="4"/>
      <c r="AG136" s="4"/>
      <c r="AH136" s="4"/>
      <c r="AI136" s="5"/>
      <c r="AJ136" s="4"/>
      <c r="AK136" s="4"/>
      <c r="AL136" s="4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4"/>
      <c r="BB136" s="1"/>
      <c r="BC136" s="1"/>
      <c r="BD136" s="1"/>
      <c r="BE136" s="4"/>
      <c r="BF136" s="4"/>
      <c r="BG136" s="3"/>
      <c r="BH136" s="1"/>
      <c r="BI136" s="1"/>
      <c r="BJ136" s="1"/>
      <c r="BK136" s="1"/>
      <c r="BL136" s="3"/>
      <c r="BM136" s="3"/>
      <c r="BN136" s="3"/>
      <c r="BO136" s="3"/>
      <c r="BP136" s="3"/>
      <c r="BQ136" s="3"/>
      <c r="BR136" s="3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4"/>
      <c r="CD136" s="1"/>
      <c r="CE136" s="1"/>
      <c r="CF136" s="4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</row>
    <row r="137" spans="1:146" x14ac:dyDescent="0.25">
      <c r="A137" t="s">
        <v>48</v>
      </c>
      <c r="B137" t="s">
        <v>94</v>
      </c>
      <c r="C137" s="2">
        <v>39055</v>
      </c>
      <c r="D137" s="1"/>
      <c r="F137">
        <v>55</v>
      </c>
      <c r="G137" t="s">
        <v>9</v>
      </c>
      <c r="H137" s="3">
        <v>11</v>
      </c>
      <c r="I137">
        <v>1000</v>
      </c>
      <c r="J137" s="1">
        <f t="shared" si="4"/>
        <v>90.909090909090907</v>
      </c>
      <c r="U137" s="1"/>
      <c r="W137" s="4"/>
      <c r="X137" s="4"/>
      <c r="Y137" s="4"/>
      <c r="Z137" s="4"/>
      <c r="AA137" s="4"/>
      <c r="AB137" s="1"/>
      <c r="AC137" s="4"/>
      <c r="AD137" s="4"/>
      <c r="AE137" s="4"/>
      <c r="AF137" s="4"/>
      <c r="AG137" s="4"/>
      <c r="AH137" s="4"/>
      <c r="AI137" s="5"/>
      <c r="AK137" s="4"/>
      <c r="AL137" s="4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B137" s="1"/>
      <c r="BC137" s="1"/>
      <c r="BD137" s="1"/>
      <c r="BG137" s="3"/>
      <c r="BH137" s="1"/>
      <c r="BI137" s="1"/>
      <c r="BJ137" s="1"/>
      <c r="BK137" s="1"/>
      <c r="BL137" s="3"/>
      <c r="BM137" s="3"/>
      <c r="BN137" s="3"/>
      <c r="BO137" s="3"/>
      <c r="BP137" s="3"/>
      <c r="BQ137" s="3"/>
      <c r="BR137" s="3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D137" s="1">
        <v>231.944927430131</v>
      </c>
      <c r="CE137" s="1">
        <f>CJ137+CL137+CN137+CP137+CR137+CT137+CV137+CX137+CZ137</f>
        <v>1300</v>
      </c>
      <c r="CG137" s="1">
        <f>CK137+CM137+CO137+CQ137+CS137+CU137+CW137+CY137+DA137</f>
        <v>236.2719075087806</v>
      </c>
      <c r="CH137" s="1"/>
      <c r="CI137" s="1"/>
      <c r="CJ137">
        <v>150</v>
      </c>
      <c r="CK137" s="1">
        <v>45.00061756169297</v>
      </c>
      <c r="CL137">
        <v>100</v>
      </c>
      <c r="CM137" s="1">
        <v>21.992314538468413</v>
      </c>
      <c r="CN137">
        <v>100</v>
      </c>
      <c r="CO137" s="1">
        <v>22.939707689214558</v>
      </c>
      <c r="CP137">
        <v>100</v>
      </c>
      <c r="CQ137" s="1">
        <v>20.075618805248524</v>
      </c>
      <c r="CR137">
        <v>100</v>
      </c>
      <c r="CS137" s="1">
        <v>20.575230546826589</v>
      </c>
      <c r="CT137">
        <v>100</v>
      </c>
      <c r="CU137" s="1">
        <v>19.51871213917758</v>
      </c>
      <c r="CV137">
        <v>250</v>
      </c>
      <c r="CW137" s="1">
        <v>38.561511102170257</v>
      </c>
      <c r="CX137">
        <v>200</v>
      </c>
      <c r="CY137" s="1">
        <v>23.519914737506078</v>
      </c>
      <c r="CZ137">
        <v>200</v>
      </c>
      <c r="DA137" s="1">
        <v>24.088280388475631</v>
      </c>
    </row>
    <row r="138" spans="1:146" x14ac:dyDescent="0.25">
      <c r="A138" t="s">
        <v>48</v>
      </c>
      <c r="B138" t="s">
        <v>94</v>
      </c>
      <c r="C138" s="2">
        <v>39057</v>
      </c>
      <c r="F138">
        <v>57</v>
      </c>
      <c r="G138" t="s">
        <v>9</v>
      </c>
      <c r="H138" s="3">
        <v>11</v>
      </c>
      <c r="I138">
        <v>1000</v>
      </c>
      <c r="J138" s="1">
        <f t="shared" si="4"/>
        <v>90.909090909090907</v>
      </c>
      <c r="L138" s="1">
        <v>150</v>
      </c>
      <c r="M138" s="3">
        <v>10.85</v>
      </c>
      <c r="N138" s="3"/>
      <c r="O138" s="3"/>
      <c r="U138" s="1"/>
      <c r="W138" s="4"/>
      <c r="X138" s="4"/>
      <c r="Y138" s="4"/>
      <c r="Z138" s="4"/>
      <c r="AA138" s="4"/>
      <c r="AB138" s="1"/>
      <c r="AC138" s="4"/>
      <c r="AD138" s="4"/>
      <c r="AE138" s="4"/>
      <c r="AF138" s="4"/>
      <c r="AG138" s="4"/>
      <c r="AH138" s="4"/>
      <c r="AK138" s="4"/>
      <c r="AL138" s="4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B138" s="1"/>
      <c r="BC138" s="1"/>
      <c r="BD138" s="1"/>
      <c r="BG138" s="3"/>
      <c r="BH138" s="1"/>
      <c r="BI138" s="1"/>
      <c r="BJ138" s="1"/>
      <c r="BK138" s="1"/>
      <c r="BL138" s="3"/>
      <c r="BM138" s="3"/>
      <c r="BN138" s="3"/>
      <c r="BO138" s="3"/>
      <c r="BP138" s="3"/>
      <c r="BQ138" s="3"/>
      <c r="BR138" s="3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D138" s="1"/>
      <c r="CE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</row>
    <row r="139" spans="1:146" x14ac:dyDescent="0.25">
      <c r="A139" t="s">
        <v>48</v>
      </c>
      <c r="B139" t="s">
        <v>94</v>
      </c>
      <c r="C139" s="2">
        <v>39063</v>
      </c>
      <c r="D139" s="1"/>
      <c r="F139">
        <v>63</v>
      </c>
      <c r="G139" t="s">
        <v>9</v>
      </c>
      <c r="H139" s="3">
        <v>11</v>
      </c>
      <c r="I139">
        <v>1000</v>
      </c>
      <c r="J139" s="1">
        <f t="shared" si="4"/>
        <v>90.909090909090907</v>
      </c>
      <c r="U139" s="1"/>
      <c r="W139" s="4"/>
      <c r="X139" s="4"/>
      <c r="Y139" s="4"/>
      <c r="Z139" s="4"/>
      <c r="AA139" s="4"/>
      <c r="AB139" s="1"/>
      <c r="AC139" s="4"/>
      <c r="AD139" s="4"/>
      <c r="AE139" s="4"/>
      <c r="AF139" s="4"/>
      <c r="AG139" s="4"/>
      <c r="AH139" s="4"/>
      <c r="AI139" s="5"/>
      <c r="AK139" s="4"/>
      <c r="AL139" s="4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B139" s="1"/>
      <c r="BC139" s="1"/>
      <c r="BD139" s="1"/>
      <c r="BG139" s="3"/>
      <c r="BH139" s="1"/>
      <c r="BI139" s="1"/>
      <c r="BJ139" s="1"/>
      <c r="BK139" s="1"/>
      <c r="BL139" s="3"/>
      <c r="BM139" s="3"/>
      <c r="BN139" s="3"/>
      <c r="BO139" s="3"/>
      <c r="BP139" s="3"/>
      <c r="BQ139" s="3"/>
      <c r="BR139" s="3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D139" s="1">
        <v>186.26702524103229</v>
      </c>
      <c r="CE139" s="1">
        <f>CJ139+CL139+CN139+CP139+CR139+CT139+CV139+CX139+CZ139</f>
        <v>1300</v>
      </c>
      <c r="CG139" s="1">
        <f>CK139+CM139+CO139+CQ139+CS139+CU139+CW139+CY139+DA139</f>
        <v>210.69260438502874</v>
      </c>
      <c r="CH139" s="1"/>
      <c r="CI139" s="1"/>
      <c r="CJ139">
        <v>150</v>
      </c>
      <c r="CK139" s="1">
        <v>21</v>
      </c>
      <c r="CL139">
        <v>100</v>
      </c>
      <c r="CM139" s="1">
        <v>20.851935148780264</v>
      </c>
      <c r="CN139">
        <v>100</v>
      </c>
      <c r="CO139" s="1">
        <v>22.298004534894119</v>
      </c>
      <c r="CP139">
        <v>100</v>
      </c>
      <c r="CQ139" s="1">
        <v>19.254009588020395</v>
      </c>
      <c r="CR139">
        <v>100</v>
      </c>
      <c r="CS139" s="1">
        <v>20.048117241491937</v>
      </c>
      <c r="CT139">
        <v>100</v>
      </c>
      <c r="CU139" s="1">
        <v>19.860189889155237</v>
      </c>
      <c r="CV139">
        <v>250</v>
      </c>
      <c r="CW139" s="1">
        <v>36.937199992796636</v>
      </c>
      <c r="CX139">
        <v>200</v>
      </c>
      <c r="CY139" s="1">
        <v>22.914880334861103</v>
      </c>
      <c r="CZ139">
        <v>200</v>
      </c>
      <c r="DA139" s="1">
        <v>27.52826765502909</v>
      </c>
    </row>
    <row r="140" spans="1:146" x14ac:dyDescent="0.25">
      <c r="A140" t="s">
        <v>48</v>
      </c>
      <c r="B140" t="s">
        <v>94</v>
      </c>
      <c r="C140" s="2">
        <v>39064</v>
      </c>
      <c r="F140">
        <v>64</v>
      </c>
      <c r="G140" t="s">
        <v>9</v>
      </c>
      <c r="H140" s="3">
        <v>11</v>
      </c>
      <c r="I140">
        <v>1000</v>
      </c>
      <c r="J140" s="1">
        <f t="shared" si="4"/>
        <v>90.909090909090907</v>
      </c>
      <c r="L140" s="1">
        <v>257</v>
      </c>
      <c r="M140" s="3">
        <v>12.600000000000001</v>
      </c>
      <c r="N140" s="3"/>
      <c r="O140" s="3"/>
      <c r="U140" s="1"/>
      <c r="W140" s="4"/>
      <c r="X140" s="4"/>
      <c r="Y140" s="4"/>
      <c r="Z140" s="4"/>
      <c r="AA140" s="4"/>
      <c r="AB140" s="1"/>
      <c r="AC140" s="4"/>
      <c r="AD140" s="4"/>
      <c r="AE140" s="4"/>
      <c r="AF140" s="4"/>
      <c r="AG140" s="4"/>
      <c r="AH140" s="4"/>
      <c r="AK140" s="4"/>
      <c r="AL140" s="4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B140" s="1"/>
      <c r="BC140" s="1"/>
      <c r="BD140" s="1"/>
      <c r="BG140" s="3"/>
      <c r="BH140" s="1"/>
      <c r="BI140" s="1"/>
      <c r="BJ140" s="1"/>
      <c r="BK140" s="1"/>
      <c r="BL140" s="3"/>
      <c r="BM140" s="3"/>
      <c r="BN140" s="3"/>
      <c r="BO140" s="3"/>
      <c r="BP140" s="3"/>
      <c r="BQ140" s="3"/>
      <c r="BR140" s="3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D140" s="1"/>
      <c r="CE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</row>
    <row r="141" spans="1:146" x14ac:dyDescent="0.25">
      <c r="A141" t="s">
        <v>48</v>
      </c>
      <c r="B141" t="s">
        <v>94</v>
      </c>
      <c r="C141" s="2">
        <v>39065</v>
      </c>
      <c r="D141" s="1"/>
      <c r="F141">
        <v>65</v>
      </c>
      <c r="G141" t="s">
        <v>9</v>
      </c>
      <c r="H141" s="3">
        <v>11</v>
      </c>
      <c r="I141">
        <v>1000</v>
      </c>
      <c r="J141" s="1">
        <f t="shared" si="4"/>
        <v>90.909090909090907</v>
      </c>
      <c r="U141" s="1"/>
      <c r="W141" s="4"/>
      <c r="X141" s="4"/>
      <c r="Y141" s="4"/>
      <c r="Z141" s="4"/>
      <c r="AA141" s="4"/>
      <c r="AB141" s="1"/>
      <c r="AC141" s="4"/>
      <c r="AD141" s="4"/>
      <c r="AE141" s="4"/>
      <c r="AF141" s="4"/>
      <c r="AG141" s="4"/>
      <c r="AH141" s="4"/>
      <c r="AI141" s="5"/>
      <c r="AK141" s="4"/>
      <c r="AL141" s="4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B141" s="1"/>
      <c r="BC141" s="1"/>
      <c r="BD141" s="1"/>
      <c r="BG141" s="3"/>
      <c r="BH141" s="1"/>
      <c r="BI141" s="1"/>
      <c r="BJ141" s="1"/>
      <c r="BK141" s="1"/>
      <c r="BL141" s="3"/>
      <c r="BM141" s="3"/>
      <c r="BN141" s="3"/>
      <c r="BO141" s="3"/>
      <c r="BP141" s="3"/>
      <c r="BQ141" s="3"/>
      <c r="BR141" s="3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D141" s="1">
        <v>194.6859098115429</v>
      </c>
      <c r="CE141" s="1">
        <f>CJ141+CL141+CN141+CP141+CR141+CT141+CV141+CX141+CZ141</f>
        <v>1300</v>
      </c>
      <c r="CG141" s="1">
        <f>CK141+CM141+CO141+CQ141+CS141+CU141+CW141+CY141+DA141</f>
        <v>202.13594717610175</v>
      </c>
      <c r="CH141" s="1"/>
      <c r="CI141" s="1"/>
      <c r="CJ141">
        <v>150</v>
      </c>
      <c r="CK141" s="1">
        <v>13.458796861307949</v>
      </c>
      <c r="CL141">
        <v>100</v>
      </c>
      <c r="CM141" s="1">
        <v>20.501102202662857</v>
      </c>
      <c r="CN141">
        <v>100</v>
      </c>
      <c r="CO141" s="1">
        <v>21.703283218657859</v>
      </c>
      <c r="CP141">
        <v>100</v>
      </c>
      <c r="CQ141" s="1">
        <v>19.309012715533584</v>
      </c>
      <c r="CR141">
        <v>100</v>
      </c>
      <c r="CS141" s="1">
        <v>19.617259409305355</v>
      </c>
      <c r="CT141">
        <v>100</v>
      </c>
      <c r="CU141" s="1">
        <v>19.339951974759742</v>
      </c>
      <c r="CV141">
        <v>250</v>
      </c>
      <c r="CW141" s="1">
        <v>38.489892446554109</v>
      </c>
      <c r="CX141">
        <v>200</v>
      </c>
      <c r="CY141" s="1">
        <v>23.068430732502058</v>
      </c>
      <c r="CZ141">
        <v>200</v>
      </c>
      <c r="DA141" s="1">
        <v>26.648217614818229</v>
      </c>
    </row>
    <row r="142" spans="1:146" x14ac:dyDescent="0.25">
      <c r="A142" t="s">
        <v>48</v>
      </c>
      <c r="B142" t="s">
        <v>94</v>
      </c>
      <c r="C142" s="2">
        <v>39069</v>
      </c>
      <c r="D142" s="1"/>
      <c r="F142">
        <v>69</v>
      </c>
      <c r="G142" t="s">
        <v>9</v>
      </c>
      <c r="H142" s="3">
        <v>11</v>
      </c>
      <c r="I142">
        <v>1000</v>
      </c>
      <c r="J142" s="1">
        <f t="shared" si="4"/>
        <v>90.909090909090907</v>
      </c>
      <c r="L142" s="1">
        <v>310</v>
      </c>
      <c r="M142" s="3">
        <v>13.850000000000001</v>
      </c>
      <c r="N142" s="3"/>
      <c r="O142" s="3"/>
      <c r="U142" s="1"/>
      <c r="W142" s="4"/>
      <c r="X142" s="4"/>
      <c r="Y142" s="4"/>
      <c r="Z142" s="4"/>
      <c r="AA142" s="4"/>
      <c r="AB142" s="1"/>
      <c r="AC142" s="4"/>
      <c r="AD142" s="4"/>
      <c r="AE142" s="4"/>
      <c r="AF142" s="4"/>
      <c r="AG142" s="4"/>
      <c r="AH142" s="4"/>
      <c r="AI142" s="5"/>
      <c r="AK142" s="4"/>
      <c r="AL142" s="4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B142" s="1"/>
      <c r="BC142" s="1"/>
      <c r="BD142" s="1"/>
      <c r="BG142" s="3"/>
      <c r="BH142" s="1"/>
      <c r="BI142" s="1"/>
      <c r="BJ142" s="1"/>
      <c r="BK142" s="1"/>
      <c r="BL142" s="3"/>
      <c r="BM142" s="3"/>
      <c r="BN142" s="3"/>
      <c r="BO142" s="3"/>
      <c r="BP142" s="3"/>
      <c r="BQ142" s="3"/>
      <c r="BR142" s="3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D142" s="1">
        <v>230.76665826928749</v>
      </c>
      <c r="CE142" s="1">
        <f>CJ142+CL142+CN142+CP142+CR142+CT142+CV142+CX142+CZ142</f>
        <v>1300</v>
      </c>
      <c r="CG142" s="1">
        <f>CK142+CM142+CO142+CQ142+CS142+CU142+CW142+CY142+DA142</f>
        <v>235.72841808294322</v>
      </c>
      <c r="CH142" s="1"/>
      <c r="CI142" s="1"/>
      <c r="CJ142">
        <v>150</v>
      </c>
      <c r="CK142" s="1">
        <v>38.902151178925926</v>
      </c>
      <c r="CL142">
        <v>100</v>
      </c>
      <c r="CM142" s="1">
        <v>21.672842887141449</v>
      </c>
      <c r="CN142">
        <v>100</v>
      </c>
      <c r="CO142" s="1">
        <v>23.321291886337242</v>
      </c>
      <c r="CP142">
        <v>100</v>
      </c>
      <c r="CQ142" s="1">
        <v>20.090515485616685</v>
      </c>
      <c r="CR142">
        <v>100</v>
      </c>
      <c r="CS142" s="1">
        <v>20.320841082078118</v>
      </c>
      <c r="CT142">
        <v>100</v>
      </c>
      <c r="CU142" s="1">
        <v>20.184479161785021</v>
      </c>
      <c r="CV142">
        <v>250</v>
      </c>
      <c r="CW142" s="1">
        <v>38.822203008612945</v>
      </c>
      <c r="CX142">
        <v>200</v>
      </c>
      <c r="CY142" s="1">
        <v>23.14635182981241</v>
      </c>
      <c r="CZ142">
        <v>200</v>
      </c>
      <c r="DA142" s="1">
        <v>29.267741562633425</v>
      </c>
    </row>
    <row r="143" spans="1:146" x14ac:dyDescent="0.25">
      <c r="A143" t="s">
        <v>48</v>
      </c>
      <c r="B143" t="s">
        <v>94</v>
      </c>
      <c r="C143" s="2">
        <v>39071</v>
      </c>
      <c r="D143" s="1">
        <v>5</v>
      </c>
      <c r="E143" t="s">
        <v>65</v>
      </c>
      <c r="F143">
        <v>71</v>
      </c>
      <c r="G143" t="s">
        <v>9</v>
      </c>
      <c r="H143" s="3">
        <v>11</v>
      </c>
      <c r="I143">
        <v>1000</v>
      </c>
      <c r="J143" s="1">
        <f t="shared" si="4"/>
        <v>90.909090909090907</v>
      </c>
      <c r="U143" s="1">
        <v>38.975000000000001</v>
      </c>
      <c r="W143" s="4"/>
      <c r="X143" s="4"/>
      <c r="Y143" s="4"/>
      <c r="Z143" s="4"/>
      <c r="AA143" s="4"/>
      <c r="AB143" s="1">
        <v>43.075000000000003</v>
      </c>
      <c r="AC143" s="4">
        <v>0.55695000000000006</v>
      </c>
      <c r="AD143" s="4">
        <v>8.6098359450107881E-2</v>
      </c>
      <c r="AE143" s="4"/>
      <c r="AF143" s="4"/>
      <c r="AG143" s="4"/>
      <c r="AH143" s="4"/>
      <c r="AI143" s="5">
        <f>AC143/AB143</f>
        <v>1.2929773650609403E-2</v>
      </c>
      <c r="AK143" s="4"/>
      <c r="AL143" s="4"/>
      <c r="AM143" s="1">
        <v>2.9249999999999998</v>
      </c>
      <c r="AN143" s="1"/>
      <c r="AO143" s="1"/>
      <c r="AP143" s="1"/>
      <c r="AQ143" s="1">
        <v>0.8</v>
      </c>
      <c r="AR143" s="1"/>
      <c r="AS143" s="1"/>
      <c r="AT143" s="1"/>
      <c r="AU143" s="1"/>
      <c r="AV143" s="1"/>
      <c r="AW143" s="1"/>
      <c r="AX143" s="1"/>
      <c r="AY143" s="1">
        <v>0</v>
      </c>
      <c r="AZ143" s="1">
        <v>3.9916666666666663</v>
      </c>
      <c r="BB143" s="1"/>
      <c r="BC143" s="1">
        <f>U143+AB143+AZ143</f>
        <v>86.041666666666671</v>
      </c>
      <c r="BD143" s="1"/>
      <c r="BE143" s="4">
        <f>AZ143/BC143</f>
        <v>4.6392251815980619E-2</v>
      </c>
      <c r="BF143" s="4"/>
      <c r="BG143" s="3"/>
      <c r="BH143" s="1"/>
      <c r="BI143" s="1"/>
      <c r="BJ143" s="1"/>
      <c r="BK143" s="1"/>
      <c r="BL143" s="3"/>
      <c r="BM143" s="3"/>
      <c r="BN143" s="3"/>
      <c r="BO143" s="3"/>
      <c r="BP143" s="4">
        <f>U143/BC143</f>
        <v>0.4529782082324455</v>
      </c>
      <c r="BQ143" s="4">
        <f>AB143/BC143</f>
        <v>0.50062953995157389</v>
      </c>
      <c r="BR143" s="4">
        <f>AZ143/BC143</f>
        <v>4.6392251815980619E-2</v>
      </c>
      <c r="BS143" s="1">
        <v>130.66666666666666</v>
      </c>
      <c r="BT143" s="1">
        <v>63.5</v>
      </c>
      <c r="BU143" s="1">
        <v>0.5</v>
      </c>
      <c r="BV143" s="1">
        <v>0</v>
      </c>
      <c r="BW143" s="1"/>
      <c r="BX143" s="1"/>
      <c r="BY143" s="1"/>
      <c r="BZ143" s="1"/>
      <c r="CA143" s="1"/>
      <c r="CB143" s="1"/>
      <c r="CD143" s="1"/>
      <c r="CE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</row>
    <row r="144" spans="1:146" x14ac:dyDescent="0.25">
      <c r="A144" t="s">
        <v>48</v>
      </c>
      <c r="B144" t="s">
        <v>94</v>
      </c>
      <c r="C144" s="2">
        <v>39074</v>
      </c>
      <c r="D144" s="1"/>
      <c r="F144">
        <v>74</v>
      </c>
      <c r="G144" t="s">
        <v>9</v>
      </c>
      <c r="H144" s="3">
        <v>11</v>
      </c>
      <c r="I144">
        <v>1000</v>
      </c>
      <c r="J144" s="1">
        <f t="shared" si="4"/>
        <v>90.909090909090907</v>
      </c>
      <c r="U144" s="1"/>
      <c r="W144" s="4"/>
      <c r="X144" s="4"/>
      <c r="Y144" s="4"/>
      <c r="Z144" s="4"/>
      <c r="AA144" s="4"/>
      <c r="AB144" s="1"/>
      <c r="AC144" s="4"/>
      <c r="AE144" s="4"/>
      <c r="AF144" s="4"/>
      <c r="AG144" s="4"/>
      <c r="AH144" s="4"/>
      <c r="AI144" s="5"/>
      <c r="AK144" s="4"/>
      <c r="AL144" s="4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B144" s="1"/>
      <c r="BC144" s="1"/>
      <c r="BD144" s="1"/>
      <c r="BG144" s="3"/>
      <c r="BH144" s="1"/>
      <c r="BI144" s="1"/>
      <c r="BJ144" s="1"/>
      <c r="BK144" s="1"/>
      <c r="BL144" s="3"/>
      <c r="BM144" s="3"/>
      <c r="BN144" s="3"/>
      <c r="BO144" s="3"/>
      <c r="BP144" s="3"/>
      <c r="BQ144" s="3"/>
      <c r="BR144" s="3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D144" s="1">
        <v>238.66789028980821</v>
      </c>
      <c r="CE144" s="1">
        <f>CJ144+CL144+CN144+CP144+CR144+CT144+CV144+CX144+CZ144</f>
        <v>1300</v>
      </c>
      <c r="CG144" s="1">
        <f>CK144+CM144+CO144+CQ144+CS144+CU144+CW144+CY144+DA144</f>
        <v>243.38182118595654</v>
      </c>
      <c r="CH144" s="1"/>
      <c r="CI144" s="1"/>
      <c r="CJ144">
        <v>150</v>
      </c>
      <c r="CK144" s="1">
        <v>36.879257994744215</v>
      </c>
      <c r="CL144">
        <v>100</v>
      </c>
      <c r="CM144" s="1">
        <v>21.207937539093912</v>
      </c>
      <c r="CN144">
        <v>100</v>
      </c>
      <c r="CO144" s="1">
        <v>24.024873559109999</v>
      </c>
      <c r="CP144">
        <v>100</v>
      </c>
      <c r="CQ144" s="1">
        <v>19.50381545880942</v>
      </c>
      <c r="CR144">
        <v>100</v>
      </c>
      <c r="CS144" s="1">
        <v>19.659657653430102</v>
      </c>
      <c r="CT144">
        <v>100</v>
      </c>
      <c r="CU144" s="1">
        <v>21.149325690245398</v>
      </c>
      <c r="CV144">
        <v>250</v>
      </c>
      <c r="CW144" s="1">
        <v>41.509334967329735</v>
      </c>
      <c r="CX144">
        <v>200</v>
      </c>
      <c r="CY144" s="1">
        <v>27.945374705337379</v>
      </c>
      <c r="CZ144">
        <v>200</v>
      </c>
      <c r="DA144" s="1">
        <v>31.502243617856386</v>
      </c>
    </row>
    <row r="145" spans="1:105" x14ac:dyDescent="0.25">
      <c r="A145" t="s">
        <v>48</v>
      </c>
      <c r="B145" t="s">
        <v>94</v>
      </c>
      <c r="C145" s="2">
        <v>39079</v>
      </c>
      <c r="D145" s="1"/>
      <c r="F145">
        <v>79</v>
      </c>
      <c r="G145" t="s">
        <v>9</v>
      </c>
      <c r="H145" s="3">
        <v>11</v>
      </c>
      <c r="I145">
        <v>1000</v>
      </c>
      <c r="J145" s="1">
        <f t="shared" si="4"/>
        <v>90.909090909090907</v>
      </c>
      <c r="U145" s="1"/>
      <c r="W145" s="4"/>
      <c r="X145" s="4"/>
      <c r="Y145" s="4"/>
      <c r="Z145" s="4"/>
      <c r="AA145" s="4"/>
      <c r="AB145" s="1"/>
      <c r="AC145" s="4"/>
      <c r="AE145" s="4"/>
      <c r="AF145" s="4"/>
      <c r="AG145" s="4"/>
      <c r="AH145" s="4"/>
      <c r="AI145" s="5"/>
      <c r="AK145" s="4"/>
      <c r="AL145" s="4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B145" s="1"/>
      <c r="BC145" s="1"/>
      <c r="BD145" s="1"/>
      <c r="BG145" s="3"/>
      <c r="BH145" s="1"/>
      <c r="BI145" s="1"/>
      <c r="BJ145" s="1"/>
      <c r="BK145" s="1"/>
      <c r="BL145" s="3"/>
      <c r="BM145" s="3"/>
      <c r="BN145" s="3"/>
      <c r="BO145" s="3"/>
      <c r="BP145" s="3"/>
      <c r="BQ145" s="3"/>
      <c r="BR145" s="3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D145" s="1">
        <v>199.66057211680979</v>
      </c>
      <c r="CE145" s="1">
        <f>CJ145+CL145+CN145+CP145+CR145+CT145+CV145+CX145+CZ145</f>
        <v>1300</v>
      </c>
      <c r="CG145" s="1">
        <f>CK145+CM145+CO145+CQ145+CS145+CU145+CW145+CY145+DA145</f>
        <v>206.02306698058717</v>
      </c>
      <c r="CH145" s="1"/>
      <c r="CI145" s="1"/>
      <c r="CJ145">
        <v>150</v>
      </c>
      <c r="CK145" s="1">
        <v>21.791055482699868</v>
      </c>
      <c r="CL145">
        <v>100</v>
      </c>
      <c r="CM145" s="1">
        <v>18.630797292467157</v>
      </c>
      <c r="CN145">
        <v>100</v>
      </c>
      <c r="CO145" s="1">
        <v>19.07230028594406</v>
      </c>
      <c r="CP145">
        <v>100</v>
      </c>
      <c r="CQ145" s="1">
        <v>18.464485528508284</v>
      </c>
      <c r="CR145">
        <v>100</v>
      </c>
      <c r="CS145" s="1">
        <v>19.723827968862146</v>
      </c>
      <c r="CT145">
        <v>100</v>
      </c>
      <c r="CU145" s="1">
        <v>19.240258806142101</v>
      </c>
      <c r="CV145">
        <v>250</v>
      </c>
      <c r="CW145" s="1">
        <v>38.237794778785378</v>
      </c>
      <c r="CX145">
        <v>200</v>
      </c>
      <c r="CY145" s="1">
        <v>25.309808178664149</v>
      </c>
      <c r="CZ145">
        <v>200</v>
      </c>
      <c r="DA145" s="1">
        <v>25.552738658514038</v>
      </c>
    </row>
    <row r="146" spans="1:105" x14ac:dyDescent="0.25">
      <c r="A146" t="s">
        <v>48</v>
      </c>
      <c r="B146" t="s">
        <v>94</v>
      </c>
      <c r="C146" s="2">
        <v>39080</v>
      </c>
      <c r="F146">
        <v>80</v>
      </c>
      <c r="G146" t="s">
        <v>9</v>
      </c>
      <c r="H146" s="3">
        <v>11</v>
      </c>
      <c r="I146">
        <v>1000</v>
      </c>
      <c r="J146" s="1">
        <f t="shared" si="4"/>
        <v>90.909090909090907</v>
      </c>
      <c r="L146" s="1">
        <v>483</v>
      </c>
      <c r="M146" s="3">
        <v>16.75</v>
      </c>
      <c r="N146" s="3"/>
      <c r="O146" s="3"/>
      <c r="U146" s="1"/>
      <c r="W146" s="4"/>
      <c r="X146" s="4"/>
      <c r="Y146" s="4"/>
      <c r="Z146" s="4"/>
      <c r="AA146" s="4"/>
      <c r="AB146" s="1"/>
      <c r="AC146" s="4"/>
      <c r="AE146" s="4"/>
      <c r="AF146" s="4"/>
      <c r="AG146" s="4"/>
      <c r="AH146" s="4"/>
      <c r="AK146" s="4"/>
      <c r="AL146" s="4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B146" s="1"/>
      <c r="BC146" s="1"/>
      <c r="BD146" s="1"/>
      <c r="BG146" s="3"/>
      <c r="BH146" s="1"/>
      <c r="BI146" s="1"/>
      <c r="BJ146" s="1"/>
      <c r="BK146" s="1"/>
      <c r="BL146" s="3"/>
      <c r="BM146" s="3"/>
      <c r="BN146" s="3"/>
      <c r="BO146" s="3"/>
      <c r="BP146" s="3"/>
      <c r="BQ146" s="3"/>
      <c r="BR146" s="3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D146" s="1"/>
      <c r="CE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</row>
    <row r="147" spans="1:105" x14ac:dyDescent="0.25">
      <c r="A147" t="s">
        <v>48</v>
      </c>
      <c r="B147" t="s">
        <v>94</v>
      </c>
      <c r="C147" s="2">
        <v>39081</v>
      </c>
      <c r="D147" s="1"/>
      <c r="F147">
        <v>81</v>
      </c>
      <c r="G147" t="s">
        <v>9</v>
      </c>
      <c r="H147" s="3">
        <v>11</v>
      </c>
      <c r="I147">
        <v>1000</v>
      </c>
      <c r="J147" s="1">
        <f t="shared" si="4"/>
        <v>90.909090909090907</v>
      </c>
      <c r="U147" s="1"/>
      <c r="W147" s="4"/>
      <c r="X147" s="4"/>
      <c r="Y147" s="4"/>
      <c r="Z147" s="4"/>
      <c r="AA147" s="4"/>
      <c r="AB147" s="1"/>
      <c r="AC147" s="4"/>
      <c r="AE147" s="4"/>
      <c r="AF147" s="4"/>
      <c r="AG147" s="4"/>
      <c r="AH147" s="4"/>
      <c r="AI147" s="5"/>
      <c r="AK147" s="4"/>
      <c r="AL147" s="4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B147" s="1"/>
      <c r="BC147" s="1"/>
      <c r="BD147" s="1"/>
      <c r="BG147" s="3"/>
      <c r="BH147" s="1"/>
      <c r="BI147" s="1"/>
      <c r="BJ147" s="1"/>
      <c r="BK147" s="1"/>
      <c r="BL147" s="3"/>
      <c r="BM147" s="3"/>
      <c r="BN147" s="3"/>
      <c r="BO147" s="3"/>
      <c r="BP147" s="3"/>
      <c r="BQ147" s="3"/>
      <c r="BR147" s="3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D147" s="1">
        <v>236.72429541728221</v>
      </c>
      <c r="CE147" s="1">
        <f>CJ147+CL147+CN147+CP147+CR147+CT147+CV147+CX147+CZ147</f>
        <v>1300</v>
      </c>
      <c r="CG147" s="1">
        <f>CK147+CM147+CO147+CQ147+CS147+CU147+CW147+CY147+DA147</f>
        <v>241.37847495592274</v>
      </c>
      <c r="CH147" s="1"/>
      <c r="CI147" s="1"/>
      <c r="CJ147">
        <v>150</v>
      </c>
      <c r="CK147" s="1">
        <v>45.215028420952009</v>
      </c>
      <c r="CL147">
        <v>100</v>
      </c>
      <c r="CM147" s="1">
        <v>21.659746961844334</v>
      </c>
      <c r="CN147">
        <v>100</v>
      </c>
      <c r="CO147" s="1">
        <v>22.696777209364676</v>
      </c>
      <c r="CP147">
        <v>100</v>
      </c>
      <c r="CQ147" s="1">
        <v>19.530171124076148</v>
      </c>
      <c r="CR147">
        <v>100</v>
      </c>
      <c r="CS147" s="1">
        <v>19.943840478914858</v>
      </c>
      <c r="CT147">
        <v>100</v>
      </c>
      <c r="CU147" s="1">
        <v>19.821229340500075</v>
      </c>
      <c r="CV147">
        <v>250</v>
      </c>
      <c r="CW147" s="1">
        <v>41.154106435473807</v>
      </c>
      <c r="CX147">
        <v>200</v>
      </c>
      <c r="CY147" s="1">
        <v>25.690246477296988</v>
      </c>
      <c r="CZ147">
        <v>200</v>
      </c>
      <c r="DA147" s="1">
        <v>25.667328507499839</v>
      </c>
    </row>
    <row r="148" spans="1:105" x14ac:dyDescent="0.25">
      <c r="A148" t="s">
        <v>48</v>
      </c>
      <c r="B148" t="s">
        <v>94</v>
      </c>
      <c r="C148" s="2">
        <v>39085</v>
      </c>
      <c r="F148">
        <v>85</v>
      </c>
      <c r="G148" t="s">
        <v>9</v>
      </c>
      <c r="H148" s="3">
        <v>11</v>
      </c>
      <c r="I148">
        <v>1000</v>
      </c>
      <c r="J148" s="1">
        <f t="shared" si="4"/>
        <v>90.909090909090907</v>
      </c>
      <c r="L148" s="1">
        <v>557</v>
      </c>
      <c r="M148" s="3">
        <v>17.799999999999997</v>
      </c>
      <c r="N148" s="3"/>
      <c r="O148" s="3"/>
      <c r="U148" s="1"/>
      <c r="W148" s="4"/>
      <c r="X148" s="4"/>
      <c r="Y148" s="4"/>
      <c r="Z148" s="4"/>
      <c r="AA148" s="4"/>
      <c r="AB148" s="1"/>
      <c r="AC148" s="4"/>
      <c r="AD148" s="4"/>
      <c r="AE148" s="4"/>
      <c r="AF148" s="4"/>
      <c r="AG148" s="4"/>
      <c r="AH148" s="4"/>
      <c r="AK148" s="4"/>
      <c r="AL148" s="4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B148" s="1"/>
      <c r="BC148" s="1"/>
      <c r="BD148" s="1"/>
      <c r="BG148" s="3"/>
      <c r="BH148" s="1"/>
      <c r="BI148" s="1"/>
      <c r="BJ148" s="1"/>
      <c r="BK148" s="1"/>
      <c r="BL148" s="3"/>
      <c r="BM148" s="3"/>
      <c r="BN148" s="3"/>
      <c r="BO148" s="3"/>
      <c r="BP148" s="3"/>
      <c r="BQ148" s="3"/>
      <c r="BR148" s="3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D148" s="1"/>
      <c r="CE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</row>
    <row r="149" spans="1:105" x14ac:dyDescent="0.25">
      <c r="A149" t="s">
        <v>48</v>
      </c>
      <c r="B149" t="s">
        <v>94</v>
      </c>
      <c r="C149" s="2">
        <v>39086</v>
      </c>
      <c r="F149">
        <v>86</v>
      </c>
      <c r="G149" t="s">
        <v>9</v>
      </c>
      <c r="H149" s="3">
        <v>11</v>
      </c>
      <c r="I149">
        <v>1000</v>
      </c>
      <c r="J149" s="1">
        <f t="shared" si="4"/>
        <v>90.909090909090907</v>
      </c>
      <c r="U149" s="1">
        <v>95.05</v>
      </c>
      <c r="W149" s="4"/>
      <c r="X149" s="4"/>
      <c r="Y149" s="4"/>
      <c r="Z149" s="4"/>
      <c r="AA149" s="4"/>
      <c r="AB149" s="1">
        <v>84.274999999999991</v>
      </c>
      <c r="AC149" s="4">
        <v>1.137475</v>
      </c>
      <c r="AD149" s="4">
        <v>0.12111751438857504</v>
      </c>
      <c r="AE149" s="4"/>
      <c r="AF149" s="4"/>
      <c r="AG149" s="4"/>
      <c r="AH149" s="4"/>
      <c r="AI149" s="5">
        <f>AC149/AB149</f>
        <v>1.3497181845149808E-2</v>
      </c>
      <c r="AJ149" s="5">
        <v>4.2932171926021639E-2</v>
      </c>
      <c r="AK149" s="3">
        <f>AB149*AJ149</f>
        <v>3.6181087890654733</v>
      </c>
      <c r="AL149" s="4"/>
      <c r="AM149" s="1">
        <v>10.75</v>
      </c>
      <c r="AN149" s="1"/>
      <c r="AO149" s="1"/>
      <c r="AP149" s="1"/>
      <c r="AQ149" s="1">
        <v>6.8749999999999991</v>
      </c>
      <c r="AR149" s="1"/>
      <c r="AS149" s="1"/>
      <c r="AT149" s="1"/>
      <c r="AU149" s="1"/>
      <c r="AV149" s="1"/>
      <c r="AW149" s="1"/>
      <c r="AX149" s="1"/>
      <c r="AY149" s="1">
        <v>0</v>
      </c>
      <c r="AZ149" s="1">
        <v>17.625</v>
      </c>
      <c r="BB149" s="1"/>
      <c r="BC149" s="1">
        <f>U149+AB149+AZ149</f>
        <v>196.95</v>
      </c>
      <c r="BD149" s="1"/>
      <c r="BE149" s="4">
        <f>AZ149/BC149</f>
        <v>8.9489718202589497E-2</v>
      </c>
      <c r="BF149" s="4"/>
      <c r="BG149" s="3"/>
      <c r="BH149" s="1"/>
      <c r="BI149" s="1"/>
      <c r="BJ149" s="1"/>
      <c r="BK149" s="1"/>
      <c r="BL149" s="3"/>
      <c r="BM149" s="3"/>
      <c r="BN149" s="3"/>
      <c r="BO149" s="3"/>
      <c r="BP149" s="4">
        <f>U149/BC149</f>
        <v>0.48260979944148263</v>
      </c>
      <c r="BQ149" s="4">
        <f>AB149/BC149</f>
        <v>0.42790048235592787</v>
      </c>
      <c r="BR149" s="4">
        <f>AZ149/BC149</f>
        <v>8.9489718202589497E-2</v>
      </c>
      <c r="BS149" s="1">
        <v>204.25</v>
      </c>
      <c r="BT149" s="1">
        <v>124.5</v>
      </c>
      <c r="BU149" s="1">
        <v>21.5</v>
      </c>
      <c r="BV149" s="1">
        <v>0</v>
      </c>
      <c r="BW149" s="1"/>
      <c r="BX149" s="1"/>
      <c r="BY149" s="1"/>
      <c r="BZ149" s="1"/>
      <c r="CA149" s="1"/>
      <c r="CB149" s="1"/>
      <c r="CD149" s="1">
        <v>226.78881721074501</v>
      </c>
      <c r="CE149" s="1">
        <f>CJ149+CL149+CN149+CP149+CR149+CT149+CV149+CX149+CZ149</f>
        <v>1300</v>
      </c>
      <c r="CG149" s="1">
        <f>CK149+CM149+CO149+CQ149+CS149+CU149+CW149+CY149+DA149</f>
        <v>231.60853362630715</v>
      </c>
      <c r="CH149" s="1"/>
      <c r="CI149" s="1"/>
      <c r="CJ149">
        <v>150</v>
      </c>
      <c r="CK149" s="1">
        <v>38.869663402657977</v>
      </c>
      <c r="CL149">
        <v>100</v>
      </c>
      <c r="CM149" s="1">
        <v>20.30466332320615</v>
      </c>
      <c r="CN149">
        <v>100</v>
      </c>
      <c r="CO149" s="1">
        <v>21.782350214458042</v>
      </c>
      <c r="CP149">
        <v>100</v>
      </c>
      <c r="CQ149" s="1">
        <v>18.943471097268898</v>
      </c>
      <c r="CR149">
        <v>100</v>
      </c>
      <c r="CS149" s="1">
        <v>19.496940067870277</v>
      </c>
      <c r="CT149">
        <v>100</v>
      </c>
      <c r="CU149" s="1">
        <v>19.523295733137005</v>
      </c>
      <c r="CV149">
        <v>250</v>
      </c>
      <c r="CW149" s="1">
        <v>41.028057601589452</v>
      </c>
      <c r="CX149">
        <v>200</v>
      </c>
      <c r="CY149" s="1">
        <v>25.16313317196235</v>
      </c>
      <c r="CZ149">
        <v>200</v>
      </c>
      <c r="DA149" s="1">
        <v>26.496959014156978</v>
      </c>
    </row>
    <row r="150" spans="1:105" x14ac:dyDescent="0.25">
      <c r="A150" t="s">
        <v>48</v>
      </c>
      <c r="B150" t="s">
        <v>94</v>
      </c>
      <c r="C150" s="2">
        <v>39089</v>
      </c>
      <c r="D150" s="1"/>
      <c r="F150">
        <v>89</v>
      </c>
      <c r="G150" t="s">
        <v>9</v>
      </c>
      <c r="H150" s="3">
        <v>11</v>
      </c>
      <c r="I150">
        <v>1000</v>
      </c>
      <c r="J150" s="1">
        <f t="shared" si="4"/>
        <v>90.909090909090907</v>
      </c>
      <c r="U150" s="1"/>
      <c r="W150" s="4"/>
      <c r="X150" s="4"/>
      <c r="Y150" s="4"/>
      <c r="Z150" s="4"/>
      <c r="AA150" s="4"/>
      <c r="AB150" s="1"/>
      <c r="AC150" s="4"/>
      <c r="AE150" s="4"/>
      <c r="AF150" s="4"/>
      <c r="AG150" s="4"/>
      <c r="AH150" s="4"/>
      <c r="AI150" s="5"/>
      <c r="AK150" s="4"/>
      <c r="AL150" s="4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B150" s="1"/>
      <c r="BC150" s="1"/>
      <c r="BD150" s="1"/>
      <c r="BG150" s="3"/>
      <c r="BH150" s="1"/>
      <c r="BI150" s="1"/>
      <c r="BJ150" s="1"/>
      <c r="BK150" s="1"/>
      <c r="BL150" s="3"/>
      <c r="BM150" s="3"/>
      <c r="BN150" s="3"/>
      <c r="BO150" s="3"/>
      <c r="BP150" s="3"/>
      <c r="BQ150" s="3"/>
      <c r="BR150" s="3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D150" s="1">
        <v>206.22713630098389</v>
      </c>
      <c r="CE150" s="1">
        <f>CJ150+CL150+CN150+CP150+CR150+CT150+CV150+CX150+CZ150</f>
        <v>1300</v>
      </c>
      <c r="CG150" s="1">
        <f>CK150+CM150+CO150+CQ150+CS150+CU150+CW150+CY150+DA150</f>
        <v>212.02234605379084</v>
      </c>
      <c r="CH150" s="1"/>
      <c r="CI150" s="1"/>
      <c r="CJ150">
        <v>150</v>
      </c>
      <c r="CK150" s="1">
        <v>25.826257351006717</v>
      </c>
      <c r="CL150">
        <v>100</v>
      </c>
      <c r="CM150" s="1">
        <v>18.955093758377267</v>
      </c>
      <c r="CN150">
        <v>100</v>
      </c>
      <c r="CO150" s="1">
        <v>19.248768653382186</v>
      </c>
      <c r="CP150">
        <v>100</v>
      </c>
      <c r="CQ150" s="1">
        <v>17.599332168665555</v>
      </c>
      <c r="CR150">
        <v>100</v>
      </c>
      <c r="CS150" s="1">
        <v>19.22879982124352</v>
      </c>
      <c r="CT150">
        <v>100</v>
      </c>
      <c r="CU150" s="1">
        <v>20.209688928561903</v>
      </c>
      <c r="CV150">
        <v>250</v>
      </c>
      <c r="CW150" s="1">
        <v>39.097218646178817</v>
      </c>
      <c r="CX150">
        <v>200</v>
      </c>
      <c r="CY150" s="1">
        <v>25.066877698814302</v>
      </c>
      <c r="CZ150">
        <v>200</v>
      </c>
      <c r="DA150" s="1">
        <v>26.790309027560603</v>
      </c>
    </row>
    <row r="151" spans="1:105" x14ac:dyDescent="0.25">
      <c r="A151" t="s">
        <v>48</v>
      </c>
      <c r="B151" t="s">
        <v>94</v>
      </c>
      <c r="C151" s="2">
        <v>39092</v>
      </c>
      <c r="D151" s="1"/>
      <c r="F151">
        <v>92</v>
      </c>
      <c r="G151" t="s">
        <v>9</v>
      </c>
      <c r="H151" s="3">
        <v>11</v>
      </c>
      <c r="I151">
        <v>1000</v>
      </c>
      <c r="J151" s="1">
        <f t="shared" si="4"/>
        <v>90.909090909090907</v>
      </c>
      <c r="U151" s="1"/>
      <c r="W151" s="4"/>
      <c r="X151" s="4"/>
      <c r="Y151" s="4"/>
      <c r="Z151" s="4"/>
      <c r="AA151" s="4"/>
      <c r="AB151" s="1"/>
      <c r="AC151" s="4"/>
      <c r="AE151" s="4"/>
      <c r="AF151" s="4"/>
      <c r="AG151" s="4"/>
      <c r="AH151" s="4"/>
      <c r="AI151" s="5"/>
      <c r="AK151" s="4"/>
      <c r="AL151" s="4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B151" s="1"/>
      <c r="BC151" s="1"/>
      <c r="BD151" s="1"/>
      <c r="BG151" s="3"/>
      <c r="BH151" s="1"/>
      <c r="BI151" s="1"/>
      <c r="BJ151" s="1"/>
      <c r="BK151" s="1"/>
      <c r="BL151" s="3"/>
      <c r="BM151" s="3"/>
      <c r="BN151" s="3"/>
      <c r="BO151" s="3"/>
      <c r="BP151" s="3"/>
      <c r="BQ151" s="3"/>
      <c r="BR151" s="3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D151" s="1">
        <v>237.66797919567421</v>
      </c>
      <c r="CE151" s="1">
        <f>CJ151+CL151+CN151+CP151+CR151+CT151+CV151+CX151+CZ151</f>
        <v>1300</v>
      </c>
      <c r="CG151" s="1">
        <f>CK151+CM151+CO151+CQ151+CS151+CU151+CW151+CY151+DA151</f>
        <v>242.07509176115946</v>
      </c>
      <c r="CH151" s="1"/>
      <c r="CI151" s="1"/>
      <c r="CJ151">
        <v>150</v>
      </c>
      <c r="CK151" s="1">
        <v>45.375641686522236</v>
      </c>
      <c r="CL151">
        <v>100</v>
      </c>
      <c r="CM151" s="1">
        <v>21.73639811363126</v>
      </c>
      <c r="CN151">
        <v>100</v>
      </c>
      <c r="CO151" s="1">
        <v>23.136906242982263</v>
      </c>
      <c r="CP151">
        <v>100</v>
      </c>
      <c r="CQ151" s="1">
        <v>19.994699432244339</v>
      </c>
      <c r="CR151">
        <v>100</v>
      </c>
      <c r="CS151" s="1">
        <v>20.213564242484622</v>
      </c>
      <c r="CT151">
        <v>100</v>
      </c>
      <c r="CU151" s="1">
        <v>19.461360447290367</v>
      </c>
      <c r="CV151">
        <v>250</v>
      </c>
      <c r="CW151" s="1">
        <v>39.268142542729365</v>
      </c>
      <c r="CX151">
        <v>200</v>
      </c>
      <c r="CY151" s="1">
        <v>26.522520090302443</v>
      </c>
      <c r="CZ151">
        <v>200</v>
      </c>
      <c r="DA151" s="1">
        <v>26.36585896297256</v>
      </c>
    </row>
    <row r="152" spans="1:105" x14ac:dyDescent="0.25">
      <c r="A152" t="s">
        <v>48</v>
      </c>
      <c r="B152" t="s">
        <v>94</v>
      </c>
      <c r="C152" s="2">
        <v>39093</v>
      </c>
      <c r="F152">
        <v>93</v>
      </c>
      <c r="G152" t="s">
        <v>9</v>
      </c>
      <c r="H152" s="3">
        <v>11</v>
      </c>
      <c r="I152">
        <v>1000</v>
      </c>
      <c r="J152" s="1">
        <f t="shared" si="4"/>
        <v>90.909090909090907</v>
      </c>
      <c r="L152" s="1">
        <v>683.00000000000011</v>
      </c>
      <c r="M152" s="3">
        <v>18.95</v>
      </c>
      <c r="N152" s="3"/>
      <c r="O152" s="3"/>
      <c r="U152" s="1"/>
      <c r="W152" s="4"/>
      <c r="X152" s="4"/>
      <c r="Y152" s="4"/>
      <c r="Z152" s="4"/>
      <c r="AA152" s="4"/>
      <c r="AB152" s="1"/>
      <c r="AC152" s="4"/>
      <c r="AE152" s="4"/>
      <c r="AF152" s="4"/>
      <c r="AG152" s="4"/>
      <c r="AH152" s="4"/>
      <c r="AK152" s="4"/>
      <c r="AL152" s="4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B152" s="1"/>
      <c r="BC152" s="1"/>
      <c r="BD152" s="1"/>
      <c r="BG152" s="3"/>
      <c r="BH152" s="1"/>
      <c r="BI152" s="1"/>
      <c r="BJ152" s="1"/>
      <c r="BK152" s="1"/>
      <c r="BL152" s="3"/>
      <c r="BM152" s="3"/>
      <c r="BN152" s="3"/>
      <c r="BO152" s="3"/>
      <c r="BP152" s="3"/>
      <c r="BQ152" s="3"/>
      <c r="BR152" s="3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D152" s="1"/>
      <c r="CE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</row>
    <row r="153" spans="1:105" x14ac:dyDescent="0.25">
      <c r="A153" t="s">
        <v>48</v>
      </c>
      <c r="B153" t="s">
        <v>94</v>
      </c>
      <c r="C153" s="2">
        <v>39094</v>
      </c>
      <c r="D153" s="1"/>
      <c r="F153">
        <v>94</v>
      </c>
      <c r="G153" t="s">
        <v>9</v>
      </c>
      <c r="H153" s="3">
        <v>11</v>
      </c>
      <c r="I153">
        <v>1000</v>
      </c>
      <c r="J153" s="1">
        <f t="shared" si="4"/>
        <v>90.909090909090907</v>
      </c>
      <c r="U153" s="1"/>
      <c r="W153" s="4"/>
      <c r="X153" s="4"/>
      <c r="Y153" s="4"/>
      <c r="Z153" s="4"/>
      <c r="AA153" s="4"/>
      <c r="AB153" s="1"/>
      <c r="AC153" s="4"/>
      <c r="AD153" s="4"/>
      <c r="AE153" s="4"/>
      <c r="AF153" s="4"/>
      <c r="AG153" s="4"/>
      <c r="AH153" s="4"/>
      <c r="AI153" s="5"/>
      <c r="AK153" s="4"/>
      <c r="AL153" s="4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B153" s="1"/>
      <c r="BC153" s="1"/>
      <c r="BD153" s="1"/>
      <c r="BG153" s="3"/>
      <c r="BH153" s="1"/>
      <c r="BI153" s="1"/>
      <c r="BJ153" s="1"/>
      <c r="BK153" s="1"/>
      <c r="BL153" s="3"/>
      <c r="BM153" s="3"/>
      <c r="BN153" s="3"/>
      <c r="BO153" s="3"/>
      <c r="BP153" s="3"/>
      <c r="BQ153" s="3"/>
      <c r="BR153" s="3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D153" s="1">
        <v>218.50933612300699</v>
      </c>
      <c r="CE153" s="1">
        <f t="shared" ref="CE153:CE159" si="7">CJ153+CL153+CN153+CP153+CR153+CT153+CV153+CX153+CZ153</f>
        <v>1300</v>
      </c>
      <c r="CG153" s="1">
        <f t="shared" ref="CG153:CG159" si="8">CK153+CM153+CO153+CQ153+CS153+CU153+CW153+CY153+DA153</f>
        <v>223.84134720586823</v>
      </c>
      <c r="CH153" s="1"/>
      <c r="CI153" s="1"/>
      <c r="CJ153">
        <v>150</v>
      </c>
      <c r="CK153" s="1">
        <v>32.717145692628627</v>
      </c>
      <c r="CL153">
        <v>100</v>
      </c>
      <c r="CM153" s="1">
        <v>20.378594652645702</v>
      </c>
      <c r="CN153">
        <v>100</v>
      </c>
      <c r="CO153" s="1">
        <v>21.250479360107398</v>
      </c>
      <c r="CP153">
        <v>100</v>
      </c>
      <c r="CQ153" s="1">
        <v>18.895674016312348</v>
      </c>
      <c r="CR153">
        <v>100</v>
      </c>
      <c r="CS153" s="1">
        <v>19.072414815059417</v>
      </c>
      <c r="CT153">
        <v>100</v>
      </c>
      <c r="CU153" s="1">
        <v>19.712813293636437</v>
      </c>
      <c r="CV153">
        <v>250</v>
      </c>
      <c r="CW153" s="1">
        <v>39.866969258766133</v>
      </c>
      <c r="CX153">
        <v>200</v>
      </c>
      <c r="CY153" s="1">
        <v>26.482044771634982</v>
      </c>
      <c r="CZ153">
        <v>200</v>
      </c>
      <c r="DA153" s="1">
        <v>25.465211345077201</v>
      </c>
    </row>
    <row r="154" spans="1:105" x14ac:dyDescent="0.25">
      <c r="A154" t="s">
        <v>48</v>
      </c>
      <c r="B154" t="s">
        <v>94</v>
      </c>
      <c r="C154" s="2">
        <v>39098</v>
      </c>
      <c r="D154" s="1"/>
      <c r="F154">
        <v>98</v>
      </c>
      <c r="G154" t="s">
        <v>9</v>
      </c>
      <c r="H154" s="3">
        <v>11</v>
      </c>
      <c r="I154">
        <v>1000</v>
      </c>
      <c r="J154" s="1">
        <f t="shared" si="4"/>
        <v>90.909090909090907</v>
      </c>
      <c r="L154" s="1">
        <v>719.5</v>
      </c>
      <c r="M154" s="3">
        <v>20.350000000000001</v>
      </c>
      <c r="N154" s="3"/>
      <c r="O154" s="3"/>
      <c r="U154" s="1"/>
      <c r="W154" s="4"/>
      <c r="X154" s="4"/>
      <c r="Y154" s="4"/>
      <c r="Z154" s="4"/>
      <c r="AA154" s="4"/>
      <c r="AB154" s="1"/>
      <c r="AC154" s="4"/>
      <c r="AD154" s="4"/>
      <c r="AE154" s="4"/>
      <c r="AF154" s="4"/>
      <c r="AG154" s="4"/>
      <c r="AH154" s="4"/>
      <c r="AI154" s="5"/>
      <c r="AK154" s="4"/>
      <c r="AL154" s="4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B154" s="1"/>
      <c r="BC154" s="1"/>
      <c r="BD154" s="1"/>
      <c r="BG154" s="3"/>
      <c r="BH154" s="1"/>
      <c r="BI154" s="1"/>
      <c r="BJ154" s="1"/>
      <c r="BK154" s="1"/>
      <c r="BL154" s="3"/>
      <c r="BM154" s="3"/>
      <c r="BN154" s="3"/>
      <c r="BO154" s="3"/>
      <c r="BP154" s="3"/>
      <c r="BQ154" s="3"/>
      <c r="BR154" s="3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D154" s="1">
        <v>181.83495436808619</v>
      </c>
      <c r="CE154" s="1">
        <f t="shared" si="7"/>
        <v>1300</v>
      </c>
      <c r="CG154" s="1">
        <f t="shared" si="8"/>
        <v>187.60479916803774</v>
      </c>
      <c r="CH154" s="1"/>
      <c r="CI154" s="1"/>
      <c r="CJ154">
        <v>150</v>
      </c>
      <c r="CK154" s="1">
        <v>26.905411084112167</v>
      </c>
      <c r="CL154">
        <v>100</v>
      </c>
      <c r="CM154" s="1">
        <v>16.174411636201512</v>
      </c>
      <c r="CN154">
        <v>100</v>
      </c>
      <c r="CO154" s="1">
        <v>12.705920419081593</v>
      </c>
      <c r="CP154">
        <v>100</v>
      </c>
      <c r="CQ154" s="1">
        <v>13.30641561748376</v>
      </c>
      <c r="CR154">
        <v>100</v>
      </c>
      <c r="CS154" s="1">
        <v>15.982079906382552</v>
      </c>
      <c r="CT154">
        <v>100</v>
      </c>
      <c r="CU154" s="1">
        <v>17.167833695950087</v>
      </c>
      <c r="CV154">
        <v>250</v>
      </c>
      <c r="CW154" s="1">
        <v>37.036769273592725</v>
      </c>
      <c r="CX154">
        <v>200</v>
      </c>
      <c r="CY154" s="1">
        <v>24.321917800162375</v>
      </c>
      <c r="CZ154">
        <v>200</v>
      </c>
      <c r="DA154" s="1">
        <v>24.004039735070968</v>
      </c>
    </row>
    <row r="155" spans="1:105" x14ac:dyDescent="0.25">
      <c r="A155" t="s">
        <v>48</v>
      </c>
      <c r="B155" t="s">
        <v>94</v>
      </c>
      <c r="C155" s="2">
        <v>39101</v>
      </c>
      <c r="D155" s="1"/>
      <c r="F155">
        <v>101</v>
      </c>
      <c r="G155" t="s">
        <v>9</v>
      </c>
      <c r="H155" s="3">
        <v>11</v>
      </c>
      <c r="I155">
        <v>1000</v>
      </c>
      <c r="J155" s="1">
        <f t="shared" si="4"/>
        <v>90.909090909090907</v>
      </c>
      <c r="U155" s="1"/>
      <c r="W155" s="4"/>
      <c r="X155" s="4"/>
      <c r="Y155" s="4"/>
      <c r="Z155" s="4"/>
      <c r="AA155" s="4"/>
      <c r="AB155" s="1"/>
      <c r="AC155" s="4"/>
      <c r="AD155" s="4"/>
      <c r="AE155" s="4"/>
      <c r="AF155" s="4"/>
      <c r="AG155" s="4"/>
      <c r="AH155" s="4"/>
      <c r="AI155" s="5"/>
      <c r="AK155" s="4"/>
      <c r="AL155" s="4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B155" s="1"/>
      <c r="BC155" s="1"/>
      <c r="BD155" s="1"/>
      <c r="BG155" s="3"/>
      <c r="BH155" s="1"/>
      <c r="BI155" s="1"/>
      <c r="BJ155" s="1"/>
      <c r="BK155" s="1"/>
      <c r="BL155" s="3"/>
      <c r="BM155" s="3"/>
      <c r="BN155" s="3"/>
      <c r="BO155" s="3"/>
      <c r="BP155" s="3"/>
      <c r="BQ155" s="3"/>
      <c r="BR155" s="3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D155" s="1">
        <v>230.20736512388609</v>
      </c>
      <c r="CE155" s="1">
        <f t="shared" si="7"/>
        <v>1300</v>
      </c>
      <c r="CG155" s="1">
        <f t="shared" si="8"/>
        <v>234.81363250635621</v>
      </c>
      <c r="CH155" s="1"/>
      <c r="CI155" s="1"/>
      <c r="CJ155">
        <v>150</v>
      </c>
      <c r="CK155" s="1">
        <v>41.464221664576328</v>
      </c>
      <c r="CL155">
        <v>100</v>
      </c>
      <c r="CM155" s="1">
        <v>21.674908263273835</v>
      </c>
      <c r="CN155">
        <v>100</v>
      </c>
      <c r="CO155" s="1">
        <v>23.132510789911436</v>
      </c>
      <c r="CP155">
        <v>100</v>
      </c>
      <c r="CQ155" s="1">
        <v>19.602003241473177</v>
      </c>
      <c r="CR155">
        <v>100</v>
      </c>
      <c r="CS155" s="1">
        <v>19.17075902981108</v>
      </c>
      <c r="CT155">
        <v>100</v>
      </c>
      <c r="CU155" s="1">
        <v>18.896330895117025</v>
      </c>
      <c r="CV155">
        <v>250</v>
      </c>
      <c r="CW155" s="1">
        <v>39.702107306485644</v>
      </c>
      <c r="CX155">
        <v>200</v>
      </c>
      <c r="CY155" s="1">
        <v>25.779109635284932</v>
      </c>
      <c r="CZ155">
        <v>200</v>
      </c>
      <c r="DA155" s="1">
        <v>25.391681680422742</v>
      </c>
    </row>
    <row r="156" spans="1:105" x14ac:dyDescent="0.25">
      <c r="A156" t="s">
        <v>48</v>
      </c>
      <c r="B156" t="s">
        <v>94</v>
      </c>
      <c r="C156" s="2">
        <v>39104</v>
      </c>
      <c r="F156">
        <v>104</v>
      </c>
      <c r="G156" t="s">
        <v>9</v>
      </c>
      <c r="H156" s="3">
        <v>11</v>
      </c>
      <c r="I156">
        <v>1000</v>
      </c>
      <c r="J156" s="1">
        <f t="shared" si="4"/>
        <v>90.909090909090907</v>
      </c>
      <c r="U156" s="1">
        <v>198.57499999999999</v>
      </c>
      <c r="W156" s="4"/>
      <c r="X156" s="4"/>
      <c r="Y156" s="4"/>
      <c r="Z156" s="4"/>
      <c r="AA156" s="4"/>
      <c r="AB156" s="1">
        <v>163.25000000000003</v>
      </c>
      <c r="AC156" s="4">
        <v>2.3451749999999998</v>
      </c>
      <c r="AD156" s="4">
        <v>0.23366809215566262</v>
      </c>
      <c r="AE156" s="4"/>
      <c r="AF156" s="4"/>
      <c r="AG156" s="4"/>
      <c r="AH156" s="4"/>
      <c r="AI156" s="5">
        <f>AC156/AB156</f>
        <v>1.4365543644716688E-2</v>
      </c>
      <c r="AJ156" s="5">
        <v>3.75588533455097E-2</v>
      </c>
      <c r="AK156" s="3">
        <f>AB156*AJ156</f>
        <v>6.1314828086544599</v>
      </c>
      <c r="AL156" s="4"/>
      <c r="AM156" s="1">
        <v>14.074999999999999</v>
      </c>
      <c r="AN156" s="1"/>
      <c r="AO156" s="1"/>
      <c r="AP156" s="1"/>
      <c r="AQ156" s="1">
        <v>124.2</v>
      </c>
      <c r="AR156" s="1"/>
      <c r="AS156" s="1"/>
      <c r="AT156" s="1"/>
      <c r="AU156" s="1"/>
      <c r="AV156" s="1"/>
      <c r="AW156" s="1"/>
      <c r="AX156" s="1"/>
      <c r="AY156" s="1">
        <v>0</v>
      </c>
      <c r="AZ156" s="1">
        <v>138.27500000000001</v>
      </c>
      <c r="BB156" s="1"/>
      <c r="BC156" s="1">
        <f>U156+AB156+AZ156</f>
        <v>500.1</v>
      </c>
      <c r="BD156" s="1"/>
      <c r="BE156" s="4">
        <f>AZ156/BC156</f>
        <v>0.27649470105978802</v>
      </c>
      <c r="BF156" s="4"/>
      <c r="BG156" s="3"/>
      <c r="BH156" s="1"/>
      <c r="BI156" s="1"/>
      <c r="BJ156" s="1"/>
      <c r="BK156" s="1"/>
      <c r="BL156" s="3"/>
      <c r="BM156" s="3"/>
      <c r="BN156" s="3"/>
      <c r="BO156" s="3"/>
      <c r="BP156" s="4">
        <f>U156/BC156</f>
        <v>0.3970705858828234</v>
      </c>
      <c r="BQ156" s="4">
        <f>AB156/BC156</f>
        <v>0.32643471305738858</v>
      </c>
      <c r="BR156" s="4">
        <f>AZ156/BC156</f>
        <v>0.27649470105978802</v>
      </c>
      <c r="BS156" s="1">
        <v>413.0625</v>
      </c>
      <c r="BT156" s="1">
        <v>85.25</v>
      </c>
      <c r="BU156" s="1">
        <v>128</v>
      </c>
      <c r="BV156" s="1">
        <v>0</v>
      </c>
      <c r="BW156" s="1"/>
      <c r="BX156" s="1"/>
      <c r="BY156" s="1"/>
      <c r="BZ156" s="1"/>
      <c r="CA156" s="1"/>
      <c r="CB156" s="1"/>
      <c r="CD156" s="1">
        <v>200.69256249855749</v>
      </c>
      <c r="CE156" s="1">
        <f t="shared" si="7"/>
        <v>1300</v>
      </c>
      <c r="CG156" s="1">
        <f t="shared" si="8"/>
        <v>206.62993471692877</v>
      </c>
      <c r="CH156" s="1"/>
      <c r="CI156" s="1"/>
      <c r="CJ156">
        <v>150</v>
      </c>
      <c r="CK156" s="1">
        <v>25.534865633757324</v>
      </c>
      <c r="CL156">
        <v>100</v>
      </c>
      <c r="CM156" s="1">
        <v>19.50045679039885</v>
      </c>
      <c r="CN156">
        <v>100</v>
      </c>
      <c r="CO156" s="1">
        <v>19.426478317123227</v>
      </c>
      <c r="CP156">
        <v>100</v>
      </c>
      <c r="CQ156" s="1">
        <v>17.263020726620177</v>
      </c>
      <c r="CR156">
        <v>100</v>
      </c>
      <c r="CS156" s="1">
        <v>17.573115868049641</v>
      </c>
      <c r="CT156">
        <v>100</v>
      </c>
      <c r="CU156" s="1">
        <v>18.510266867425024</v>
      </c>
      <c r="CV156">
        <v>250</v>
      </c>
      <c r="CW156" s="1">
        <v>38.552195500611887</v>
      </c>
      <c r="CX156">
        <v>200</v>
      </c>
      <c r="CY156" s="1">
        <v>24.808652689838873</v>
      </c>
      <c r="CZ156">
        <v>200</v>
      </c>
      <c r="DA156" s="1">
        <v>25.460882323103796</v>
      </c>
    </row>
    <row r="157" spans="1:105" x14ac:dyDescent="0.25">
      <c r="A157" t="s">
        <v>48</v>
      </c>
      <c r="B157" t="s">
        <v>94</v>
      </c>
      <c r="C157" s="2">
        <v>39107</v>
      </c>
      <c r="D157" s="1"/>
      <c r="F157">
        <v>107</v>
      </c>
      <c r="G157" t="s">
        <v>9</v>
      </c>
      <c r="H157" s="3">
        <v>11</v>
      </c>
      <c r="I157">
        <v>1000</v>
      </c>
      <c r="J157" s="1">
        <f t="shared" si="4"/>
        <v>90.909090909090907</v>
      </c>
      <c r="U157" s="1"/>
      <c r="W157" s="4"/>
      <c r="X157" s="4"/>
      <c r="Y157" s="4"/>
      <c r="Z157" s="4"/>
      <c r="AA157" s="4"/>
      <c r="AB157" s="1"/>
      <c r="AC157" s="4"/>
      <c r="AE157" s="4"/>
      <c r="AF157" s="4"/>
      <c r="AG157" s="4"/>
      <c r="AH157" s="4"/>
      <c r="AI157" s="5"/>
      <c r="AK157" s="4"/>
      <c r="AL157" s="4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B157" s="1"/>
      <c r="BC157" s="1"/>
      <c r="BD157" s="1"/>
      <c r="BG157" s="3"/>
      <c r="BH157" s="1"/>
      <c r="BI157" s="1"/>
      <c r="BJ157" s="1"/>
      <c r="BK157" s="1"/>
      <c r="BL157" s="3"/>
      <c r="BM157" s="3"/>
      <c r="BN157" s="3"/>
      <c r="BO157" s="3"/>
      <c r="BP157" s="3"/>
      <c r="BQ157" s="3"/>
      <c r="BR157" s="3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D157" s="1">
        <v>219.9470874925787</v>
      </c>
      <c r="CE157" s="1">
        <f t="shared" si="7"/>
        <v>1300</v>
      </c>
      <c r="CG157" s="1">
        <f t="shared" si="8"/>
        <v>224.49493870521039</v>
      </c>
      <c r="CH157" s="1"/>
      <c r="CI157" s="1"/>
      <c r="CJ157">
        <v>150</v>
      </c>
      <c r="CK157" s="1">
        <v>39.697002549061338</v>
      </c>
      <c r="CL157">
        <v>100</v>
      </c>
      <c r="CM157" s="1">
        <v>21.650948288855396</v>
      </c>
      <c r="CN157">
        <v>100</v>
      </c>
      <c r="CO157" s="1">
        <v>22.443822479829777</v>
      </c>
      <c r="CP157">
        <v>100</v>
      </c>
      <c r="CQ157" s="1">
        <v>18.703305952200068</v>
      </c>
      <c r="CR157">
        <v>100</v>
      </c>
      <c r="CS157" s="1">
        <v>18.525940494269392</v>
      </c>
      <c r="CT157">
        <v>100</v>
      </c>
      <c r="CU157" s="1">
        <v>17.897202685066453</v>
      </c>
      <c r="CV157">
        <v>250</v>
      </c>
      <c r="CW157" s="1">
        <v>35.538878220783928</v>
      </c>
      <c r="CX157">
        <v>200</v>
      </c>
      <c r="CY157" s="1">
        <v>24.200309211738194</v>
      </c>
      <c r="CZ157">
        <v>200</v>
      </c>
      <c r="DA157" s="1">
        <v>25.837528823405869</v>
      </c>
    </row>
    <row r="158" spans="1:105" x14ac:dyDescent="0.25">
      <c r="A158" t="s">
        <v>48</v>
      </c>
      <c r="B158" t="s">
        <v>94</v>
      </c>
      <c r="C158" s="2">
        <v>39111</v>
      </c>
      <c r="D158" s="1"/>
      <c r="F158">
        <v>111</v>
      </c>
      <c r="G158" t="s">
        <v>9</v>
      </c>
      <c r="H158" s="3">
        <v>11</v>
      </c>
      <c r="I158">
        <v>1000</v>
      </c>
      <c r="J158" s="1">
        <f t="shared" si="4"/>
        <v>90.909090909090907</v>
      </c>
      <c r="L158" s="1">
        <v>779.5</v>
      </c>
      <c r="M158" s="3">
        <v>21.849999999999998</v>
      </c>
      <c r="N158" s="3"/>
      <c r="O158" s="3"/>
      <c r="U158" s="1"/>
      <c r="W158" s="4"/>
      <c r="X158" s="4"/>
      <c r="Y158" s="4"/>
      <c r="Z158" s="4"/>
      <c r="AA158" s="4"/>
      <c r="AB158" s="1"/>
      <c r="AC158" s="4"/>
      <c r="AE158" s="4"/>
      <c r="AF158" s="4"/>
      <c r="AG158" s="4"/>
      <c r="AH158" s="4"/>
      <c r="AI158" s="5"/>
      <c r="AK158" s="4"/>
      <c r="AL158" s="4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B158" s="1"/>
      <c r="BC158" s="1"/>
      <c r="BD158" s="1"/>
      <c r="BG158" s="3"/>
      <c r="BH158" s="1"/>
      <c r="BI158" s="1"/>
      <c r="BJ158" s="1"/>
      <c r="BK158" s="1"/>
      <c r="BL158" s="3"/>
      <c r="BM158" s="3"/>
      <c r="BN158" s="3"/>
      <c r="BO158" s="3"/>
      <c r="BP158" s="3"/>
      <c r="BQ158" s="3"/>
      <c r="BR158" s="3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D158" s="1">
        <v>181.8966819809196</v>
      </c>
      <c r="CE158" s="1">
        <f t="shared" si="7"/>
        <v>1300</v>
      </c>
      <c r="CG158" s="1">
        <f t="shared" si="8"/>
        <v>183.65444809264616</v>
      </c>
      <c r="CH158" s="1"/>
      <c r="CI158" s="1"/>
      <c r="CJ158">
        <v>150</v>
      </c>
      <c r="CK158" s="1">
        <v>18.371237382976258</v>
      </c>
      <c r="CL158">
        <v>100</v>
      </c>
      <c r="CM158" s="1">
        <v>18.180281290783149</v>
      </c>
      <c r="CN158">
        <v>100</v>
      </c>
      <c r="CO158" s="1">
        <v>16.702110740538316</v>
      </c>
      <c r="CP158">
        <v>100</v>
      </c>
      <c r="CQ158" s="1">
        <v>14.626836668431793</v>
      </c>
      <c r="CR158">
        <v>100</v>
      </c>
      <c r="CS158" s="1">
        <v>15.362638499978567</v>
      </c>
      <c r="CT158">
        <v>100</v>
      </c>
      <c r="CU158" s="1">
        <v>16.899468764002393</v>
      </c>
      <c r="CV158">
        <v>250</v>
      </c>
      <c r="CW158" s="1">
        <v>33.618344438653686</v>
      </c>
      <c r="CX158">
        <v>200</v>
      </c>
      <c r="CY158" s="1">
        <v>23.660542356349289</v>
      </c>
      <c r="CZ158">
        <v>200</v>
      </c>
      <c r="DA158" s="1">
        <v>26.232987950932717</v>
      </c>
    </row>
    <row r="159" spans="1:105" x14ac:dyDescent="0.25">
      <c r="A159" t="s">
        <v>48</v>
      </c>
      <c r="B159" t="s">
        <v>94</v>
      </c>
      <c r="C159" s="2">
        <v>39114</v>
      </c>
      <c r="D159" s="1"/>
      <c r="F159">
        <v>114</v>
      </c>
      <c r="G159" t="s">
        <v>9</v>
      </c>
      <c r="H159" s="3">
        <v>11</v>
      </c>
      <c r="I159">
        <v>1000</v>
      </c>
      <c r="J159" s="1">
        <f t="shared" si="4"/>
        <v>90.909090909090907</v>
      </c>
      <c r="U159" s="1"/>
      <c r="W159" s="4"/>
      <c r="X159" s="4"/>
      <c r="Y159" s="4"/>
      <c r="Z159" s="4"/>
      <c r="AA159" s="4"/>
      <c r="AB159" s="1"/>
      <c r="AC159" s="4"/>
      <c r="AD159" s="4"/>
      <c r="AE159" s="4"/>
      <c r="AF159" s="4"/>
      <c r="AG159" s="4"/>
      <c r="AH159" s="4"/>
      <c r="AI159" s="5"/>
      <c r="AK159" s="4"/>
      <c r="AL159" s="4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B159" s="1"/>
      <c r="BC159" s="1"/>
      <c r="BD159" s="1"/>
      <c r="BG159" s="3"/>
      <c r="BH159" s="1"/>
      <c r="BI159" s="1"/>
      <c r="BJ159" s="1"/>
      <c r="BK159" s="1"/>
      <c r="BL159" s="3"/>
      <c r="BM159" s="3"/>
      <c r="BN159" s="3"/>
      <c r="BO159" s="3"/>
      <c r="BP159" s="3"/>
      <c r="BQ159" s="3"/>
      <c r="BR159" s="3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D159" s="1">
        <v>221.87596103711891</v>
      </c>
      <c r="CE159" s="1">
        <f t="shared" si="7"/>
        <v>1300</v>
      </c>
      <c r="CG159" s="1">
        <f t="shared" si="8"/>
        <v>226.5900443608796</v>
      </c>
      <c r="CH159" s="1"/>
      <c r="CI159" s="1"/>
      <c r="CJ159">
        <v>150</v>
      </c>
      <c r="CK159" s="1">
        <v>37.744050369372317</v>
      </c>
      <c r="CL159">
        <v>100</v>
      </c>
      <c r="CM159" s="1">
        <v>21.465601967630029</v>
      </c>
      <c r="CN159">
        <v>100</v>
      </c>
      <c r="CO159" s="1">
        <v>23.101183589697833</v>
      </c>
      <c r="CP159">
        <v>100</v>
      </c>
      <c r="CQ159" s="1">
        <v>19.276234555795007</v>
      </c>
      <c r="CR159">
        <v>100</v>
      </c>
      <c r="CS159" s="1">
        <v>18.545010029576673</v>
      </c>
      <c r="CT159">
        <v>100</v>
      </c>
      <c r="CU159" s="1">
        <v>18.434010375361993</v>
      </c>
      <c r="CV159">
        <v>250</v>
      </c>
      <c r="CW159" s="1">
        <v>36.702303903690321</v>
      </c>
      <c r="CX159">
        <v>200</v>
      </c>
      <c r="CY159" s="1">
        <v>24.683570097255704</v>
      </c>
      <c r="CZ159">
        <v>200</v>
      </c>
      <c r="DA159" s="1">
        <v>26.63807947249969</v>
      </c>
    </row>
    <row r="160" spans="1:105" x14ac:dyDescent="0.25">
      <c r="A160" t="s">
        <v>48</v>
      </c>
      <c r="B160" t="s">
        <v>94</v>
      </c>
      <c r="C160" s="2">
        <v>39116</v>
      </c>
      <c r="D160" s="1">
        <v>6</v>
      </c>
      <c r="E160" t="s">
        <v>83</v>
      </c>
      <c r="F160">
        <v>116</v>
      </c>
      <c r="G160" t="s">
        <v>9</v>
      </c>
      <c r="H160" s="3">
        <v>11</v>
      </c>
      <c r="I160">
        <v>1000</v>
      </c>
      <c r="J160" s="1">
        <f t="shared" si="4"/>
        <v>90.909090909090907</v>
      </c>
      <c r="U160" s="1"/>
      <c r="W160" s="4"/>
      <c r="X160" s="4"/>
      <c r="Y160" s="4"/>
      <c r="Z160" s="4"/>
      <c r="AA160" s="4"/>
      <c r="AB160" s="1"/>
      <c r="AC160" s="4"/>
      <c r="AD160" s="4"/>
      <c r="AE160" s="4"/>
      <c r="AF160" s="4"/>
      <c r="AG160" s="4"/>
      <c r="AH160" s="4"/>
      <c r="AK160" s="4"/>
      <c r="AL160" s="4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B160" s="1"/>
      <c r="BC160" s="1"/>
      <c r="BD160" s="1"/>
      <c r="BG160" s="3"/>
      <c r="BH160" s="1"/>
      <c r="BI160" s="1"/>
      <c r="BJ160" s="1"/>
      <c r="BK160" s="1"/>
      <c r="BL160" s="3"/>
      <c r="BM160" s="3"/>
      <c r="BN160" s="3"/>
      <c r="BO160" s="3"/>
      <c r="BP160" s="3"/>
      <c r="BQ160" s="3"/>
      <c r="BR160" s="3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D160" s="1"/>
      <c r="CE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</row>
    <row r="161" spans="1:146" x14ac:dyDescent="0.25">
      <c r="A161" t="s">
        <v>48</v>
      </c>
      <c r="B161" t="s">
        <v>94</v>
      </c>
      <c r="C161" s="2">
        <v>39117</v>
      </c>
      <c r="D161" s="1"/>
      <c r="F161">
        <v>117</v>
      </c>
      <c r="G161" t="s">
        <v>9</v>
      </c>
      <c r="H161" s="3">
        <v>11</v>
      </c>
      <c r="I161">
        <v>1000</v>
      </c>
      <c r="J161" s="1">
        <f t="shared" si="4"/>
        <v>90.909090909090907</v>
      </c>
      <c r="U161" s="1"/>
      <c r="W161" s="4"/>
      <c r="X161" s="4"/>
      <c r="Y161" s="4"/>
      <c r="Z161" s="4"/>
      <c r="AA161" s="4"/>
      <c r="AB161" s="1"/>
      <c r="AC161" s="4"/>
      <c r="AD161" s="4"/>
      <c r="AE161" s="4"/>
      <c r="AF161" s="4"/>
      <c r="AG161" s="4"/>
      <c r="AH161" s="4"/>
      <c r="AI161" s="5"/>
      <c r="AK161" s="4"/>
      <c r="AL161" s="4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B161" s="1"/>
      <c r="BC161" s="1"/>
      <c r="BD161" s="1"/>
      <c r="BG161" s="3"/>
      <c r="BH161" s="1"/>
      <c r="BI161" s="1"/>
      <c r="BJ161" s="1"/>
      <c r="BK161" s="1"/>
      <c r="BL161" s="3"/>
      <c r="BM161" s="3"/>
      <c r="BN161" s="3"/>
      <c r="BO161" s="3"/>
      <c r="BP161" s="3"/>
      <c r="BQ161" s="3"/>
      <c r="BR161" s="3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D161" s="1">
        <v>217.1818993909001</v>
      </c>
      <c r="CE161" s="1">
        <f t="shared" ref="CE161:CE167" si="9">CJ161+CL161+CN161+CP161+CR161+CT161+CV161+CX161+CZ161</f>
        <v>1300</v>
      </c>
      <c r="CG161" s="1">
        <f t="shared" ref="CG161:CG167" si="10">CK161+CM161+CO161+CQ161+CS161+CU161+CW161+CY161+DA161</f>
        <v>221.63033429130709</v>
      </c>
      <c r="CH161" s="1"/>
      <c r="CI161" s="1"/>
      <c r="CJ161">
        <v>150</v>
      </c>
      <c r="CK161" s="1">
        <v>41.27551002462161</v>
      </c>
      <c r="CL161">
        <v>100</v>
      </c>
      <c r="CM161" s="1">
        <v>20.85369120255212</v>
      </c>
      <c r="CN161">
        <v>100</v>
      </c>
      <c r="CO161" s="1">
        <v>21.372106501879514</v>
      </c>
      <c r="CP161">
        <v>100</v>
      </c>
      <c r="CQ161" s="1">
        <v>18.036929138119795</v>
      </c>
      <c r="CR161">
        <v>100</v>
      </c>
      <c r="CS161" s="1">
        <v>17.76572379740972</v>
      </c>
      <c r="CT161">
        <v>100</v>
      </c>
      <c r="CU161" s="1">
        <v>17.312570569894127</v>
      </c>
      <c r="CV161">
        <v>250</v>
      </c>
      <c r="CW161" s="1">
        <v>35.051613169621561</v>
      </c>
      <c r="CX161">
        <v>200</v>
      </c>
      <c r="CY161" s="1">
        <v>23.25545083478233</v>
      </c>
      <c r="CZ161">
        <v>200</v>
      </c>
      <c r="DA161" s="1">
        <v>26.706739052426308</v>
      </c>
    </row>
    <row r="162" spans="1:146" x14ac:dyDescent="0.25">
      <c r="A162" t="s">
        <v>48</v>
      </c>
      <c r="B162" t="s">
        <v>94</v>
      </c>
      <c r="C162" s="2">
        <v>39120</v>
      </c>
      <c r="D162" s="1"/>
      <c r="F162">
        <v>120</v>
      </c>
      <c r="G162" t="s">
        <v>9</v>
      </c>
      <c r="H162" s="3">
        <v>11</v>
      </c>
      <c r="I162">
        <v>1000</v>
      </c>
      <c r="J162" s="1">
        <f t="shared" si="4"/>
        <v>90.909090909090907</v>
      </c>
      <c r="L162" s="1">
        <v>791.49999999999989</v>
      </c>
      <c r="M162" s="3">
        <v>21.65</v>
      </c>
      <c r="N162" s="3"/>
      <c r="O162" s="3"/>
      <c r="U162" s="1"/>
      <c r="W162" s="4"/>
      <c r="X162" s="4"/>
      <c r="Y162" s="4"/>
      <c r="Z162" s="4"/>
      <c r="AA162" s="4"/>
      <c r="AB162" s="1"/>
      <c r="AC162" s="4"/>
      <c r="AD162" s="4"/>
      <c r="AE162" s="4"/>
      <c r="AF162" s="4"/>
      <c r="AG162" s="4"/>
      <c r="AH162" s="4"/>
      <c r="AI162" s="5"/>
      <c r="AK162" s="4"/>
      <c r="AL162" s="4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B162" s="1"/>
      <c r="BC162" s="1"/>
      <c r="BD162" s="1"/>
      <c r="BG162" s="3"/>
      <c r="BH162" s="1"/>
      <c r="BI162" s="1"/>
      <c r="BJ162" s="1"/>
      <c r="BK162" s="1"/>
      <c r="BL162" s="3"/>
      <c r="BM162" s="3"/>
      <c r="BN162" s="3"/>
      <c r="BO162" s="3"/>
      <c r="BP162" s="3"/>
      <c r="BQ162" s="3"/>
      <c r="BR162" s="3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D162" s="1">
        <v>216.61316896552611</v>
      </c>
      <c r="CE162" s="1">
        <f t="shared" si="9"/>
        <v>1300</v>
      </c>
      <c r="CG162" s="1">
        <f t="shared" si="10"/>
        <v>221.34297642099546</v>
      </c>
      <c r="CH162" s="1"/>
      <c r="CI162" s="1"/>
      <c r="CJ162">
        <v>150</v>
      </c>
      <c r="CK162" s="1">
        <v>40.813800502346091</v>
      </c>
      <c r="CL162">
        <v>100</v>
      </c>
      <c r="CM162" s="1">
        <v>21.236254700549324</v>
      </c>
      <c r="CN162">
        <v>100</v>
      </c>
      <c r="CO162" s="1">
        <v>22.695095797418617</v>
      </c>
      <c r="CP162">
        <v>100</v>
      </c>
      <c r="CQ162" s="1">
        <v>18.521545705273397</v>
      </c>
      <c r="CR162">
        <v>100</v>
      </c>
      <c r="CS162" s="1">
        <v>17.951117631493752</v>
      </c>
      <c r="CT162">
        <v>100</v>
      </c>
      <c r="CU162" s="1">
        <v>18.234040792585262</v>
      </c>
      <c r="CV162">
        <v>250</v>
      </c>
      <c r="CW162" s="1">
        <v>35.027091713116107</v>
      </c>
      <c r="CX162">
        <v>200</v>
      </c>
      <c r="CY162" s="1">
        <v>23.788245975743955</v>
      </c>
      <c r="CZ162">
        <v>200</v>
      </c>
      <c r="DA162" s="1">
        <v>23.075783602468952</v>
      </c>
    </row>
    <row r="163" spans="1:146" x14ac:dyDescent="0.25">
      <c r="A163" t="s">
        <v>48</v>
      </c>
      <c r="B163" t="s">
        <v>94</v>
      </c>
      <c r="C163" s="2">
        <v>39125</v>
      </c>
      <c r="D163" s="1"/>
      <c r="F163">
        <v>125</v>
      </c>
      <c r="G163" t="s">
        <v>9</v>
      </c>
      <c r="H163" s="3">
        <v>11</v>
      </c>
      <c r="I163">
        <v>1000</v>
      </c>
      <c r="J163" s="1">
        <f t="shared" si="4"/>
        <v>90.909090909090907</v>
      </c>
      <c r="U163" s="1"/>
      <c r="W163" s="4"/>
      <c r="X163" s="4"/>
      <c r="Y163" s="4"/>
      <c r="Z163" s="4"/>
      <c r="AA163" s="4"/>
      <c r="AB163" s="1"/>
      <c r="AC163" s="4"/>
      <c r="AD163" s="4"/>
      <c r="AE163" s="4"/>
      <c r="AF163" s="4"/>
      <c r="AG163" s="4"/>
      <c r="AH163" s="4"/>
      <c r="AI163" s="5"/>
      <c r="AK163" s="4"/>
      <c r="AL163" s="4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B163" s="1"/>
      <c r="BC163" s="1"/>
      <c r="BD163" s="1"/>
      <c r="BG163" s="3"/>
      <c r="BH163" s="1"/>
      <c r="BI163" s="1"/>
      <c r="BJ163" s="1"/>
      <c r="BK163" s="1"/>
      <c r="BL163" s="3"/>
      <c r="BM163" s="3"/>
      <c r="BN163" s="3"/>
      <c r="BO163" s="3"/>
      <c r="BP163" s="3"/>
      <c r="BQ163" s="3"/>
      <c r="BR163" s="3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D163" s="1">
        <v>172.80694794913549</v>
      </c>
      <c r="CE163" s="1">
        <f t="shared" si="9"/>
        <v>1300</v>
      </c>
      <c r="CG163" s="1">
        <f t="shared" si="10"/>
        <v>178.86608693050326</v>
      </c>
      <c r="CH163" s="1"/>
      <c r="CI163" s="1"/>
      <c r="CJ163">
        <v>150</v>
      </c>
      <c r="CK163" s="1">
        <v>24.065939649566229</v>
      </c>
      <c r="CL163">
        <v>100</v>
      </c>
      <c r="CM163" s="1">
        <v>17.192189339554915</v>
      </c>
      <c r="CN163">
        <v>100</v>
      </c>
      <c r="CO163" s="1">
        <v>14.860934134960525</v>
      </c>
      <c r="CP163">
        <v>100</v>
      </c>
      <c r="CQ163" s="1">
        <v>13.231646605285727</v>
      </c>
      <c r="CR163">
        <v>100</v>
      </c>
      <c r="CS163" s="1">
        <v>13.435326051624566</v>
      </c>
      <c r="CT163">
        <v>100</v>
      </c>
      <c r="CU163" s="1">
        <v>14.296073090389811</v>
      </c>
      <c r="CV163">
        <v>250</v>
      </c>
      <c r="CW163" s="1">
        <v>32.340019825296153</v>
      </c>
      <c r="CX163">
        <v>200</v>
      </c>
      <c r="CY163" s="1">
        <v>23.997018375706638</v>
      </c>
      <c r="CZ163">
        <v>200</v>
      </c>
      <c r="DA163" s="1">
        <v>25.446939858118704</v>
      </c>
    </row>
    <row r="164" spans="1:146" x14ac:dyDescent="0.25">
      <c r="A164" t="s">
        <v>48</v>
      </c>
      <c r="B164" t="s">
        <v>94</v>
      </c>
      <c r="C164" s="2">
        <v>39126</v>
      </c>
      <c r="F164">
        <v>126</v>
      </c>
      <c r="G164" t="s">
        <v>9</v>
      </c>
      <c r="H164" s="3">
        <v>11</v>
      </c>
      <c r="I164">
        <v>1000</v>
      </c>
      <c r="J164" s="1">
        <f t="shared" si="4"/>
        <v>90.909090909090907</v>
      </c>
      <c r="U164" s="1">
        <v>245.88715456619735</v>
      </c>
      <c r="W164" s="4"/>
      <c r="X164" s="4"/>
      <c r="Y164" s="4"/>
      <c r="Z164" s="4"/>
      <c r="AA164" s="4"/>
      <c r="AB164" s="1">
        <v>193.21188082850429</v>
      </c>
      <c r="AC164" s="4">
        <v>2.6242560226162088</v>
      </c>
      <c r="AD164" s="4">
        <v>0.16017072256736059</v>
      </c>
      <c r="AE164" s="4"/>
      <c r="AF164" s="4"/>
      <c r="AG164" s="4"/>
      <c r="AH164" s="4"/>
      <c r="AI164" s="5">
        <f>AC164/AB164</f>
        <v>1.3582270465787298E-2</v>
      </c>
      <c r="AJ164" s="5">
        <v>3.2970173606967371E-2</v>
      </c>
      <c r="AK164" s="3">
        <f>AB164*AJ164</f>
        <v>6.3702292538444771</v>
      </c>
      <c r="AL164" s="4"/>
      <c r="AM164" s="1">
        <v>0.5849354014251702</v>
      </c>
      <c r="AN164" s="1"/>
      <c r="AO164" s="1"/>
      <c r="AP164" s="1"/>
      <c r="AQ164" s="1">
        <v>503.92686580531415</v>
      </c>
      <c r="AR164" s="1"/>
      <c r="AS164" s="1"/>
      <c r="AT164" s="1"/>
      <c r="AU164" s="1"/>
      <c r="AV164" s="1"/>
      <c r="AW164" s="1"/>
      <c r="AX164" s="1"/>
      <c r="AY164" s="1">
        <v>0</v>
      </c>
      <c r="AZ164" s="1">
        <v>504.51180120673934</v>
      </c>
      <c r="BB164" s="1"/>
      <c r="BC164" s="1">
        <f>U164+AB164+AZ164</f>
        <v>943.61083660144095</v>
      </c>
      <c r="BD164" s="1"/>
      <c r="BE164" s="4">
        <f>AZ164/BC164</f>
        <v>0.5346608809875647</v>
      </c>
      <c r="BF164" s="4"/>
      <c r="BG164" s="3"/>
      <c r="BH164" s="1"/>
      <c r="BI164" s="1"/>
      <c r="BJ164" s="1"/>
      <c r="BK164" s="1"/>
      <c r="BL164" s="3"/>
      <c r="BM164" s="3"/>
      <c r="BN164" s="3"/>
      <c r="BO164" s="3"/>
      <c r="BP164" s="4">
        <f>U164/BC164</f>
        <v>0.26058110507907861</v>
      </c>
      <c r="BQ164" s="4">
        <f>AB164/BC164</f>
        <v>0.20475801393335677</v>
      </c>
      <c r="BR164" s="4">
        <f>AZ164/BC164</f>
        <v>0.5346608809875647</v>
      </c>
      <c r="BS164" s="1">
        <v>350.9000297258321</v>
      </c>
      <c r="BT164" s="1">
        <v>4.3100812612706019</v>
      </c>
      <c r="BU164" s="1">
        <v>149.42205794595174</v>
      </c>
      <c r="BV164" s="1">
        <v>0</v>
      </c>
      <c r="BW164" s="1"/>
      <c r="BX164" s="1"/>
      <c r="BY164" s="1"/>
      <c r="BZ164" s="1"/>
      <c r="CA164" s="1"/>
      <c r="CB164" s="1"/>
      <c r="CD164" s="1">
        <v>193.26752557404981</v>
      </c>
      <c r="CE164" s="1">
        <f t="shared" si="9"/>
        <v>1300</v>
      </c>
      <c r="CG164" s="1">
        <f t="shared" si="10"/>
        <v>197.88953070785774</v>
      </c>
      <c r="CH164" s="1"/>
      <c r="CI164" s="1"/>
      <c r="CJ164">
        <v>150</v>
      </c>
      <c r="CK164" s="1">
        <v>40.399410375766664</v>
      </c>
      <c r="CL164">
        <v>100</v>
      </c>
      <c r="CM164" s="1">
        <v>18.580916918310891</v>
      </c>
      <c r="CN164">
        <v>100</v>
      </c>
      <c r="CO164" s="1">
        <v>15.512514605294029</v>
      </c>
      <c r="CP164">
        <v>100</v>
      </c>
      <c r="CQ164" s="1">
        <v>13.698170721027964</v>
      </c>
      <c r="CR164">
        <v>100</v>
      </c>
      <c r="CS164" s="1">
        <v>14.375439596206235</v>
      </c>
      <c r="CT164">
        <v>100</v>
      </c>
      <c r="CU164" s="1">
        <v>14.671100120395721</v>
      </c>
      <c r="CV164">
        <v>250</v>
      </c>
      <c r="CW164" s="1">
        <v>32.685025108269834</v>
      </c>
      <c r="CX164">
        <v>200</v>
      </c>
      <c r="CY164" s="1">
        <v>23.730217034991334</v>
      </c>
      <c r="CZ164">
        <v>200</v>
      </c>
      <c r="DA164" s="1">
        <v>24.236736227595053</v>
      </c>
    </row>
    <row r="165" spans="1:146" x14ac:dyDescent="0.25">
      <c r="A165" t="s">
        <v>48</v>
      </c>
      <c r="B165" t="s">
        <v>94</v>
      </c>
      <c r="C165" s="2">
        <v>39129</v>
      </c>
      <c r="D165" s="1"/>
      <c r="F165">
        <v>129</v>
      </c>
      <c r="G165" t="s">
        <v>9</v>
      </c>
      <c r="H165" s="3">
        <v>11</v>
      </c>
      <c r="I165">
        <v>1000</v>
      </c>
      <c r="J165" s="1">
        <f t="shared" si="4"/>
        <v>90.909090909090907</v>
      </c>
      <c r="U165" s="1"/>
      <c r="W165" s="4"/>
      <c r="X165" s="4"/>
      <c r="Y165" s="4"/>
      <c r="Z165" s="4"/>
      <c r="AA165" s="4"/>
      <c r="AB165" s="1"/>
      <c r="AC165" s="4"/>
      <c r="AE165" s="4"/>
      <c r="AF165" s="4"/>
      <c r="AG165" s="4"/>
      <c r="AH165" s="4"/>
      <c r="AI165" s="5"/>
      <c r="AK165" s="4"/>
      <c r="AL165" s="4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B165" s="1"/>
      <c r="BC165" s="1"/>
      <c r="BD165" s="1"/>
      <c r="BG165" s="3"/>
      <c r="BH165" s="1"/>
      <c r="BI165" s="1"/>
      <c r="BJ165" s="1"/>
      <c r="BK165" s="1"/>
      <c r="BL165" s="3"/>
      <c r="BM165" s="3"/>
      <c r="BN165" s="3"/>
      <c r="BO165" s="3"/>
      <c r="BP165" s="3"/>
      <c r="BQ165" s="3"/>
      <c r="BR165" s="3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D165" s="1">
        <v>224.640618996044</v>
      </c>
      <c r="CE165" s="1">
        <f t="shared" si="9"/>
        <v>1300</v>
      </c>
      <c r="CG165" s="1">
        <f t="shared" si="10"/>
        <v>229.57731496465036</v>
      </c>
      <c r="CH165" s="1"/>
      <c r="CI165" s="1"/>
      <c r="CJ165">
        <v>150</v>
      </c>
      <c r="CK165" s="1">
        <v>41.256521213042063</v>
      </c>
      <c r="CL165">
        <v>100</v>
      </c>
      <c r="CM165" s="1">
        <v>21.903871114192413</v>
      </c>
      <c r="CN165">
        <v>100</v>
      </c>
      <c r="CO165" s="1">
        <v>23.161346558124983</v>
      </c>
      <c r="CP165">
        <v>100</v>
      </c>
      <c r="CQ165" s="1">
        <v>19.515508882125168</v>
      </c>
      <c r="CR165">
        <v>100</v>
      </c>
      <c r="CS165" s="1">
        <v>18.910945098970004</v>
      </c>
      <c r="CT165">
        <v>100</v>
      </c>
      <c r="CU165" s="1">
        <v>18.398155704149595</v>
      </c>
      <c r="CV165">
        <v>250</v>
      </c>
      <c r="CW165" s="1">
        <v>34.782665835004551</v>
      </c>
      <c r="CX165">
        <v>200</v>
      </c>
      <c r="CY165" s="1">
        <v>25.248265992720228</v>
      </c>
      <c r="CZ165">
        <v>200</v>
      </c>
      <c r="DA165" s="1">
        <v>26.400034566321359</v>
      </c>
    </row>
    <row r="166" spans="1:146" x14ac:dyDescent="0.25">
      <c r="A166" t="s">
        <v>48</v>
      </c>
      <c r="B166" t="s">
        <v>94</v>
      </c>
      <c r="C166" s="2">
        <v>39136</v>
      </c>
      <c r="D166" s="1"/>
      <c r="F166">
        <v>136</v>
      </c>
      <c r="G166" t="s">
        <v>9</v>
      </c>
      <c r="H166" s="3">
        <v>11</v>
      </c>
      <c r="I166">
        <v>1000</v>
      </c>
      <c r="J166" s="1">
        <f t="shared" si="4"/>
        <v>90.909090909090907</v>
      </c>
      <c r="U166" s="1"/>
      <c r="W166" s="4"/>
      <c r="X166" s="4"/>
      <c r="Y166" s="4"/>
      <c r="Z166" s="4"/>
      <c r="AA166" s="4"/>
      <c r="AB166" s="1"/>
      <c r="AC166" s="4"/>
      <c r="AD166" s="4"/>
      <c r="AE166" s="4"/>
      <c r="AF166" s="4"/>
      <c r="AG166" s="4"/>
      <c r="AH166" s="4"/>
      <c r="AI166" s="5"/>
      <c r="AK166" s="4"/>
      <c r="AL166" s="4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B166" s="1"/>
      <c r="BC166" s="1"/>
      <c r="BD166" s="1"/>
      <c r="BG166" s="3"/>
      <c r="BH166" s="1"/>
      <c r="BI166" s="1"/>
      <c r="BJ166" s="1"/>
      <c r="BK166" s="1"/>
      <c r="BL166" s="3"/>
      <c r="BM166" s="3"/>
      <c r="BN166" s="3"/>
      <c r="BO166" s="3"/>
      <c r="BP166" s="3"/>
      <c r="BQ166" s="3"/>
      <c r="BR166" s="3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D166" s="1">
        <v>162.68078701248501</v>
      </c>
      <c r="CE166" s="1">
        <f t="shared" si="9"/>
        <v>1300</v>
      </c>
      <c r="CG166" s="1">
        <f t="shared" si="10"/>
        <v>167.13946654164812</v>
      </c>
      <c r="CH166" s="1"/>
      <c r="CI166" s="1"/>
      <c r="CJ166">
        <v>150</v>
      </c>
      <c r="CK166" s="1">
        <v>21.021954407883793</v>
      </c>
      <c r="CL166">
        <v>100</v>
      </c>
      <c r="CM166" s="1">
        <v>16.701532682719765</v>
      </c>
      <c r="CN166">
        <v>100</v>
      </c>
      <c r="CO166" s="1">
        <v>14.157976854937511</v>
      </c>
      <c r="CP166">
        <v>100</v>
      </c>
      <c r="CQ166" s="1">
        <v>12.341341028623468</v>
      </c>
      <c r="CR166">
        <v>100</v>
      </c>
      <c r="CS166" s="1">
        <v>13.306248630823296</v>
      </c>
      <c r="CT166">
        <v>100</v>
      </c>
      <c r="CU166" s="1">
        <v>14.13822359424023</v>
      </c>
      <c r="CV166">
        <v>250</v>
      </c>
      <c r="CW166" s="1">
        <v>28.765804206223027</v>
      </c>
      <c r="CX166">
        <v>200</v>
      </c>
      <c r="CY166" s="1">
        <v>21.818737366975519</v>
      </c>
      <c r="CZ166">
        <v>200</v>
      </c>
      <c r="DA166" s="1">
        <v>24.887647769221523</v>
      </c>
    </row>
    <row r="167" spans="1:146" x14ac:dyDescent="0.25">
      <c r="A167" t="s">
        <v>48</v>
      </c>
      <c r="B167" t="s">
        <v>94</v>
      </c>
      <c r="C167" s="2">
        <v>39140</v>
      </c>
      <c r="D167" s="1"/>
      <c r="F167">
        <v>140</v>
      </c>
      <c r="G167" t="s">
        <v>9</v>
      </c>
      <c r="H167" s="3">
        <v>11</v>
      </c>
      <c r="I167">
        <v>1000</v>
      </c>
      <c r="J167" s="1">
        <f t="shared" si="4"/>
        <v>90.909090909090907</v>
      </c>
      <c r="U167" s="1"/>
      <c r="W167" s="4"/>
      <c r="X167" s="4"/>
      <c r="Y167" s="4"/>
      <c r="Z167" s="4"/>
      <c r="AA167" s="4"/>
      <c r="AB167" s="1"/>
      <c r="AC167" s="4"/>
      <c r="AD167" s="4"/>
      <c r="AE167" s="4"/>
      <c r="AF167" s="4"/>
      <c r="AG167" s="4"/>
      <c r="AH167" s="4"/>
      <c r="AI167" s="5"/>
      <c r="AK167" s="4"/>
      <c r="AL167" s="4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B167" s="1"/>
      <c r="BC167" s="1"/>
      <c r="BD167" s="1"/>
      <c r="BG167" s="3"/>
      <c r="BH167" s="1"/>
      <c r="BI167" s="1"/>
      <c r="BJ167" s="1"/>
      <c r="BK167" s="1"/>
      <c r="BL167" s="3"/>
      <c r="BM167" s="3"/>
      <c r="BN167" s="3"/>
      <c r="BO167" s="3"/>
      <c r="BP167" s="3"/>
      <c r="BQ167" s="3"/>
      <c r="BR167" s="3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D167" s="1">
        <v>227.10874681776221</v>
      </c>
      <c r="CE167" s="1">
        <f t="shared" si="9"/>
        <v>1300</v>
      </c>
      <c r="CG167" s="1">
        <f t="shared" si="10"/>
        <v>231.39156816463122</v>
      </c>
      <c r="CH167" s="1"/>
      <c r="CI167" s="1"/>
      <c r="CJ167">
        <v>150</v>
      </c>
      <c r="CK167" s="1">
        <v>46.636528323126143</v>
      </c>
      <c r="CL167">
        <v>100</v>
      </c>
      <c r="CM167" s="1">
        <v>21.641422441579365</v>
      </c>
      <c r="CN167">
        <v>100</v>
      </c>
      <c r="CO167" s="1">
        <v>23.314049713492707</v>
      </c>
      <c r="CP167">
        <v>100</v>
      </c>
      <c r="CQ167" s="1">
        <v>19.192688270275241</v>
      </c>
      <c r="CR167">
        <v>100</v>
      </c>
      <c r="CS167" s="1">
        <v>19.374096856540795</v>
      </c>
      <c r="CT167">
        <v>100</v>
      </c>
      <c r="CU167" s="1">
        <v>18.192644734596136</v>
      </c>
      <c r="CV167">
        <v>250</v>
      </c>
      <c r="CW167" s="1">
        <v>35.204885719283581</v>
      </c>
      <c r="CX167">
        <v>200</v>
      </c>
      <c r="CY167" s="1">
        <v>23.121954215640578</v>
      </c>
      <c r="CZ167">
        <v>200</v>
      </c>
      <c r="DA167" s="1">
        <v>24.713297890096662</v>
      </c>
    </row>
    <row r="168" spans="1:146" x14ac:dyDescent="0.25">
      <c r="A168" t="s">
        <v>48</v>
      </c>
      <c r="B168" t="s">
        <v>94</v>
      </c>
      <c r="C168" s="2">
        <v>39143</v>
      </c>
      <c r="D168" s="1">
        <v>7</v>
      </c>
      <c r="E168" t="s">
        <v>67</v>
      </c>
      <c r="F168">
        <v>143</v>
      </c>
      <c r="G168" t="s">
        <v>9</v>
      </c>
      <c r="H168" s="3">
        <v>11</v>
      </c>
      <c r="I168">
        <v>1000</v>
      </c>
      <c r="J168" s="1">
        <f t="shared" si="4"/>
        <v>90.909090909090907</v>
      </c>
      <c r="K168" s="1"/>
      <c r="L168" s="4"/>
      <c r="M168" s="4"/>
      <c r="N168" s="4"/>
      <c r="O168" s="4"/>
      <c r="P168" s="4"/>
      <c r="Q168" s="4"/>
      <c r="R168" s="4"/>
      <c r="S168" s="4"/>
      <c r="T168" s="4"/>
      <c r="U168" s="1"/>
      <c r="V168" s="4"/>
      <c r="W168" s="4"/>
      <c r="X168" s="4"/>
      <c r="Y168" s="4"/>
      <c r="Z168" s="4"/>
      <c r="AA168" s="4"/>
      <c r="AB168" s="1"/>
      <c r="AC168" s="4"/>
      <c r="AD168" s="4"/>
      <c r="AE168" s="4"/>
      <c r="AF168" s="4"/>
      <c r="AG168" s="4"/>
      <c r="AH168" s="4"/>
      <c r="AI168" s="5"/>
      <c r="AJ168" s="4"/>
      <c r="AK168" s="4"/>
      <c r="AL168" s="4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4"/>
      <c r="BB168" s="1"/>
      <c r="BC168" s="1"/>
      <c r="BD168" s="1"/>
      <c r="BE168" s="4"/>
      <c r="BF168" s="4"/>
      <c r="BG168" s="3"/>
      <c r="BH168" s="1"/>
      <c r="BI168" s="1"/>
      <c r="BJ168" s="1"/>
      <c r="BK168" s="1"/>
      <c r="BL168" s="3"/>
      <c r="BM168" s="3"/>
      <c r="BN168" s="3"/>
      <c r="BO168" s="3"/>
      <c r="BP168" s="3"/>
      <c r="BQ168" s="3"/>
      <c r="BR168" s="3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4"/>
      <c r="CD168" s="1"/>
      <c r="CE168" s="1"/>
      <c r="CF168" s="4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</row>
    <row r="169" spans="1:146" x14ac:dyDescent="0.25">
      <c r="A169" t="s">
        <v>48</v>
      </c>
      <c r="B169" t="s">
        <v>94</v>
      </c>
      <c r="C169" s="2">
        <v>39146</v>
      </c>
      <c r="D169" s="1"/>
      <c r="F169">
        <v>146</v>
      </c>
      <c r="G169" t="s">
        <v>9</v>
      </c>
      <c r="H169" s="3">
        <v>11</v>
      </c>
      <c r="I169">
        <v>1000</v>
      </c>
      <c r="J169" s="1">
        <f t="shared" si="4"/>
        <v>90.909090909090907</v>
      </c>
      <c r="U169" s="1"/>
      <c r="W169" s="4"/>
      <c r="X169" s="4"/>
      <c r="Y169" s="4"/>
      <c r="Z169" s="4"/>
      <c r="AA169" s="4"/>
      <c r="AB169" s="1"/>
      <c r="AC169" s="4"/>
      <c r="AD169" s="4"/>
      <c r="AE169" s="4"/>
      <c r="AF169" s="4"/>
      <c r="AG169" s="4"/>
      <c r="AH169" s="4"/>
      <c r="AI169" s="5"/>
      <c r="AK169" s="4"/>
      <c r="AL169" s="4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B169" s="1"/>
      <c r="BC169" s="1"/>
      <c r="BD169" s="1"/>
      <c r="BG169" s="3"/>
      <c r="BH169" s="1"/>
      <c r="BI169" s="1"/>
      <c r="BJ169" s="1"/>
      <c r="BK169" s="1"/>
      <c r="BL169" s="3"/>
      <c r="BM169" s="3"/>
      <c r="BN169" s="3"/>
      <c r="BO169" s="3"/>
      <c r="BP169" s="3"/>
      <c r="BQ169" s="3"/>
      <c r="BR169" s="3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D169" s="1">
        <v>208.07578109040259</v>
      </c>
      <c r="CE169" s="1">
        <f>CJ169+CL169+CN169+CP169+CR169+CT169+CV169+CX169+CZ169</f>
        <v>1300</v>
      </c>
      <c r="CG169" s="1">
        <f>CK169+CM169+CO169+CQ169+CS169+CU169+CW169+CY169+DA169</f>
        <v>212.68561922327922</v>
      </c>
      <c r="CH169" s="1"/>
      <c r="CI169" s="1"/>
      <c r="CJ169">
        <v>150</v>
      </c>
      <c r="CK169" s="1">
        <v>40.58808892354768</v>
      </c>
      <c r="CL169">
        <v>100</v>
      </c>
      <c r="CM169" s="1">
        <v>19.893263018160717</v>
      </c>
      <c r="CN169">
        <v>100</v>
      </c>
      <c r="CO169" s="1">
        <v>20.019026370978537</v>
      </c>
      <c r="CP169">
        <v>100</v>
      </c>
      <c r="CQ169" s="1">
        <v>17.585655629106078</v>
      </c>
      <c r="CR169">
        <v>100</v>
      </c>
      <c r="CS169" s="1">
        <v>17.606255111503124</v>
      </c>
      <c r="CT169">
        <v>100</v>
      </c>
      <c r="CU169" s="1">
        <v>17.08096831037868</v>
      </c>
      <c r="CV169">
        <v>250</v>
      </c>
      <c r="CW169" s="1">
        <v>32.673006255001795</v>
      </c>
      <c r="CX169">
        <v>200</v>
      </c>
      <c r="CY169" s="1">
        <v>22.373409117280566</v>
      </c>
      <c r="CZ169">
        <v>200</v>
      </c>
      <c r="DA169" s="1">
        <v>24.865946487322056</v>
      </c>
    </row>
    <row r="170" spans="1:146" x14ac:dyDescent="0.25">
      <c r="A170" t="s">
        <v>48</v>
      </c>
      <c r="B170" t="s">
        <v>94</v>
      </c>
      <c r="C170" s="2">
        <v>39150</v>
      </c>
      <c r="D170" s="1"/>
      <c r="F170">
        <v>150</v>
      </c>
      <c r="G170" t="s">
        <v>9</v>
      </c>
      <c r="H170" s="3">
        <v>11</v>
      </c>
      <c r="I170">
        <v>1000</v>
      </c>
      <c r="J170" s="1">
        <f t="shared" si="4"/>
        <v>90.909090909090907</v>
      </c>
      <c r="U170" s="1"/>
      <c r="W170" s="4"/>
      <c r="X170" s="4"/>
      <c r="Y170" s="4"/>
      <c r="Z170" s="4"/>
      <c r="AA170" s="4"/>
      <c r="AB170" s="1"/>
      <c r="AC170" s="4"/>
      <c r="AD170" s="4"/>
      <c r="AE170" s="4"/>
      <c r="AF170" s="4"/>
      <c r="AG170" s="4"/>
      <c r="AH170" s="4"/>
      <c r="AI170" s="5"/>
      <c r="AK170" s="4"/>
      <c r="AL170" s="4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B170" s="1"/>
      <c r="BC170" s="1"/>
      <c r="BD170" s="1"/>
      <c r="BG170" s="3"/>
      <c r="BH170" s="1"/>
      <c r="BI170" s="1"/>
      <c r="BJ170" s="1"/>
      <c r="BK170" s="1"/>
      <c r="BL170" s="3"/>
      <c r="BM170" s="3"/>
      <c r="BN170" s="3"/>
      <c r="BO170" s="3"/>
      <c r="BP170" s="3"/>
      <c r="BQ170" s="3"/>
      <c r="BR170" s="3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D170" s="1">
        <v>186.38658443406061</v>
      </c>
      <c r="CE170" s="1">
        <f>CJ170+CL170+CN170+CP170+CR170+CT170+CV170+CX170+CZ170</f>
        <v>1300</v>
      </c>
      <c r="CG170" s="1">
        <f>CK170+CM170+CO170+CQ170+CS170+CU170+CW170+CY170+DA170</f>
        <v>191.30959952268537</v>
      </c>
      <c r="CH170" s="1"/>
      <c r="CI170" s="1"/>
      <c r="CJ170">
        <v>150</v>
      </c>
      <c r="CK170" s="1">
        <v>36.177173575946711</v>
      </c>
      <c r="CL170">
        <v>100</v>
      </c>
      <c r="CM170" s="1">
        <v>18.887066532077164</v>
      </c>
      <c r="CN170">
        <v>100</v>
      </c>
      <c r="CO170" s="1">
        <v>17.126720726783311</v>
      </c>
      <c r="CP170">
        <v>100</v>
      </c>
      <c r="CQ170" s="1">
        <v>15.025514507865415</v>
      </c>
      <c r="CR170">
        <v>100</v>
      </c>
      <c r="CS170" s="1">
        <v>14.848317782876634</v>
      </c>
      <c r="CT170">
        <v>100</v>
      </c>
      <c r="CU170" s="1">
        <v>14.472062399296556</v>
      </c>
      <c r="CV170">
        <v>250</v>
      </c>
      <c r="CW170" s="1">
        <v>28.994002080728915</v>
      </c>
      <c r="CX170">
        <v>200</v>
      </c>
      <c r="CY170" s="1">
        <v>21.043763511269553</v>
      </c>
      <c r="CZ170">
        <v>200</v>
      </c>
      <c r="DA170" s="1">
        <v>24.734978405841112</v>
      </c>
    </row>
    <row r="171" spans="1:146" x14ac:dyDescent="0.25">
      <c r="A171" t="s">
        <v>48</v>
      </c>
      <c r="B171" t="s">
        <v>94</v>
      </c>
      <c r="C171" s="2">
        <v>39153</v>
      </c>
      <c r="D171" s="1"/>
      <c r="F171">
        <v>153</v>
      </c>
      <c r="G171" t="s">
        <v>9</v>
      </c>
      <c r="H171" s="3">
        <v>11</v>
      </c>
      <c r="I171">
        <v>1000</v>
      </c>
      <c r="J171" s="1">
        <f t="shared" si="4"/>
        <v>90.909090909090907</v>
      </c>
      <c r="U171" s="1"/>
      <c r="W171" s="4"/>
      <c r="X171" s="4"/>
      <c r="Y171" s="4"/>
      <c r="Z171" s="4"/>
      <c r="AA171" s="4"/>
      <c r="AB171" s="1"/>
      <c r="AC171" s="4"/>
      <c r="AD171" s="4"/>
      <c r="AE171" s="4"/>
      <c r="AF171" s="4"/>
      <c r="AG171" s="4"/>
      <c r="AH171" s="4"/>
      <c r="AI171" s="5"/>
      <c r="AK171" s="4"/>
      <c r="AL171" s="4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B171" s="1"/>
      <c r="BC171" s="1"/>
      <c r="BD171" s="1"/>
      <c r="BG171" s="3"/>
      <c r="BH171" s="1"/>
      <c r="BI171" s="1"/>
      <c r="BJ171" s="1"/>
      <c r="BK171" s="1"/>
      <c r="BL171" s="3"/>
      <c r="BM171" s="3"/>
      <c r="BN171" s="3"/>
      <c r="BO171" s="3"/>
      <c r="BP171" s="3"/>
      <c r="BQ171" s="3"/>
      <c r="BR171" s="3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D171" s="1">
        <v>175.4745167645452</v>
      </c>
      <c r="CE171" s="1">
        <f>CJ171+CL171+CN171+CP171+CR171+CT171+CV171+CX171+CZ171</f>
        <v>1300</v>
      </c>
      <c r="CG171" s="1">
        <f>CK171+CM171+CO171+CQ171+CS171+CU171+CW171+CY171+DA171</f>
        <v>181.09840224097465</v>
      </c>
      <c r="CH171" s="1"/>
      <c r="CI171" s="1"/>
      <c r="CJ171">
        <v>150</v>
      </c>
      <c r="CK171" s="1">
        <v>28.582808882757053</v>
      </c>
      <c r="CL171">
        <v>100</v>
      </c>
      <c r="CM171" s="1">
        <v>17.745323447155933</v>
      </c>
      <c r="CN171">
        <v>100</v>
      </c>
      <c r="CO171" s="1">
        <v>15.347024561324384</v>
      </c>
      <c r="CP171">
        <v>100</v>
      </c>
      <c r="CQ171" s="1">
        <v>13.161651109961833</v>
      </c>
      <c r="CR171">
        <v>100</v>
      </c>
      <c r="CS171" s="1">
        <v>14.291950514535785</v>
      </c>
      <c r="CT171">
        <v>100</v>
      </c>
      <c r="CU171" s="1">
        <v>13.781753956278754</v>
      </c>
      <c r="CV171">
        <v>250</v>
      </c>
      <c r="CW171" s="1">
        <v>29.861978757636727</v>
      </c>
      <c r="CX171">
        <v>200</v>
      </c>
      <c r="CY171" s="1">
        <v>22.136052172178402</v>
      </c>
      <c r="CZ171">
        <v>200</v>
      </c>
      <c r="DA171" s="1">
        <v>26.189858839145778</v>
      </c>
    </row>
    <row r="172" spans="1:146" x14ac:dyDescent="0.25">
      <c r="A172" t="s">
        <v>48</v>
      </c>
      <c r="B172" t="s">
        <v>94</v>
      </c>
      <c r="C172" s="2">
        <v>39154</v>
      </c>
      <c r="D172" s="1"/>
      <c r="F172">
        <v>154</v>
      </c>
      <c r="G172" t="s">
        <v>9</v>
      </c>
      <c r="H172" s="3">
        <v>11</v>
      </c>
      <c r="I172">
        <v>1000</v>
      </c>
      <c r="J172" s="1">
        <f t="shared" ref="J172:J179" si="11">1000000/H172/I172</f>
        <v>90.909090909090907</v>
      </c>
      <c r="U172" s="1"/>
      <c r="W172" s="4"/>
      <c r="X172" s="4"/>
      <c r="Y172" s="4"/>
      <c r="Z172" s="4"/>
      <c r="AA172" s="4"/>
      <c r="AB172" s="1"/>
      <c r="AC172" s="4"/>
      <c r="AD172" s="4"/>
      <c r="AE172" s="4"/>
      <c r="AF172" s="4"/>
      <c r="AG172" s="4"/>
      <c r="AH172" s="4"/>
      <c r="AI172" s="5"/>
      <c r="AK172" s="4"/>
      <c r="AL172" s="4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B172" s="1"/>
      <c r="BC172" s="1"/>
      <c r="BD172" s="1"/>
      <c r="BG172" s="3"/>
      <c r="BH172" s="1"/>
      <c r="BI172" s="1"/>
      <c r="BJ172" s="1"/>
      <c r="BK172" s="1"/>
      <c r="BL172" s="3"/>
      <c r="BM172" s="3"/>
      <c r="BN172" s="3"/>
      <c r="BO172" s="3"/>
      <c r="BP172" s="3"/>
      <c r="BQ172" s="3"/>
      <c r="BR172" s="3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D172" s="1">
        <v>165.04502233206031</v>
      </c>
      <c r="CE172" s="1">
        <f>CJ172+CL172+CN172+CP172+CR172+CT172+CV172+CX172+CZ172</f>
        <v>1300</v>
      </c>
      <c r="CG172" s="1">
        <f>CK172+CM172+CO172+CQ172+CS172+CU172+CW172+CY172+DA172</f>
        <v>170.72782489277046</v>
      </c>
      <c r="CH172" s="1"/>
      <c r="CI172" s="1"/>
      <c r="CJ172">
        <v>150</v>
      </c>
      <c r="CK172" s="1">
        <v>28.198508933240436</v>
      </c>
      <c r="CL172">
        <v>100</v>
      </c>
      <c r="CM172" s="1">
        <v>16.926166775332177</v>
      </c>
      <c r="CN172">
        <v>100</v>
      </c>
      <c r="CO172" s="1">
        <v>13.735413903190272</v>
      </c>
      <c r="CP172">
        <v>100</v>
      </c>
      <c r="CQ172" s="1">
        <v>11.2716376324599</v>
      </c>
      <c r="CR172">
        <v>100</v>
      </c>
      <c r="CS172" s="1">
        <v>12.165399295267072</v>
      </c>
      <c r="CT172">
        <v>100</v>
      </c>
      <c r="CU172" s="1">
        <v>12.811214174198696</v>
      </c>
      <c r="CV172">
        <v>250</v>
      </c>
      <c r="CW172" s="1">
        <v>27.643522698126269</v>
      </c>
      <c r="CX172">
        <v>200</v>
      </c>
      <c r="CY172" s="1">
        <v>22.214296305126304</v>
      </c>
      <c r="CZ172">
        <v>200</v>
      </c>
      <c r="DA172" s="1">
        <v>25.761665175829343</v>
      </c>
    </row>
    <row r="173" spans="1:146" x14ac:dyDescent="0.25">
      <c r="A173" t="s">
        <v>48</v>
      </c>
      <c r="B173" t="s">
        <v>94</v>
      </c>
      <c r="C173" s="2">
        <v>39157</v>
      </c>
      <c r="D173" s="1"/>
      <c r="F173">
        <v>157</v>
      </c>
      <c r="G173" t="s">
        <v>9</v>
      </c>
      <c r="H173" s="3">
        <v>11</v>
      </c>
      <c r="I173">
        <v>1000</v>
      </c>
      <c r="J173" s="1">
        <f t="shared" si="11"/>
        <v>90.909090909090907</v>
      </c>
      <c r="U173" s="1"/>
      <c r="W173" s="4"/>
      <c r="X173" s="4"/>
      <c r="Y173" s="4"/>
      <c r="Z173" s="4"/>
      <c r="AA173" s="4"/>
      <c r="AB173" s="1"/>
      <c r="AC173" s="4"/>
      <c r="AD173" s="4"/>
      <c r="AE173" s="4"/>
      <c r="AF173" s="4"/>
      <c r="AG173" s="4"/>
      <c r="AH173" s="4"/>
      <c r="AI173" s="5"/>
      <c r="AK173" s="4"/>
      <c r="AL173" s="4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B173" s="1"/>
      <c r="BC173" s="1"/>
      <c r="BD173" s="1"/>
      <c r="BG173" s="3"/>
      <c r="BH173" s="1"/>
      <c r="BI173" s="1"/>
      <c r="BJ173" s="1"/>
      <c r="BK173" s="1"/>
      <c r="BL173" s="3"/>
      <c r="BM173" s="3"/>
      <c r="BN173" s="3"/>
      <c r="BO173" s="3"/>
      <c r="BP173" s="3"/>
      <c r="BQ173" s="3"/>
      <c r="BR173" s="3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D173" s="1">
        <v>220.16057307413431</v>
      </c>
      <c r="CE173" s="1">
        <f>CJ173+CL173+CN173+CP173+CR173+CT173+CV173+CX173+CZ173</f>
        <v>1300</v>
      </c>
      <c r="CG173" s="1">
        <f>CK173+CM173+CO173+CQ173+CS173+CU173+CW173+CY173+DA173</f>
        <v>224.6406463213464</v>
      </c>
      <c r="CH173" s="1"/>
      <c r="CI173" s="1"/>
      <c r="CJ173">
        <v>150</v>
      </c>
      <c r="CK173" s="1">
        <v>40.647252925756433</v>
      </c>
      <c r="CL173">
        <v>100</v>
      </c>
      <c r="CM173" s="1">
        <v>21.749507575078439</v>
      </c>
      <c r="CN173">
        <v>100</v>
      </c>
      <c r="CO173" s="1">
        <v>23.685135253249662</v>
      </c>
      <c r="CP173">
        <v>100</v>
      </c>
      <c r="CQ173" s="1">
        <v>19.06167645887227</v>
      </c>
      <c r="CR173">
        <v>100</v>
      </c>
      <c r="CS173" s="1">
        <v>18.874292214138961</v>
      </c>
      <c r="CT173">
        <v>100</v>
      </c>
      <c r="CU173" s="1">
        <v>18.627128946545959</v>
      </c>
      <c r="CV173">
        <v>250</v>
      </c>
      <c r="CW173" s="1">
        <v>35.018100975432944</v>
      </c>
      <c r="CX173">
        <v>200</v>
      </c>
      <c r="CY173" s="1">
        <v>22.53576041016094</v>
      </c>
      <c r="CZ173">
        <v>200</v>
      </c>
      <c r="DA173" s="1">
        <v>24.441791562110744</v>
      </c>
    </row>
    <row r="174" spans="1:146" x14ac:dyDescent="0.25">
      <c r="A174" t="s">
        <v>48</v>
      </c>
      <c r="B174" t="s">
        <v>94</v>
      </c>
      <c r="C174" s="2">
        <v>39161</v>
      </c>
      <c r="D174" s="1"/>
      <c r="E174" s="2"/>
      <c r="F174">
        <v>161</v>
      </c>
      <c r="G174" t="s">
        <v>9</v>
      </c>
      <c r="H174" s="3">
        <v>11</v>
      </c>
      <c r="I174">
        <v>1000</v>
      </c>
      <c r="J174" s="1">
        <f t="shared" si="11"/>
        <v>90.909090909090907</v>
      </c>
      <c r="K174" s="1"/>
      <c r="L174" s="4"/>
      <c r="M174" s="4"/>
      <c r="N174" s="4"/>
      <c r="O174" s="4"/>
      <c r="P174" s="4"/>
      <c r="Q174" s="4"/>
      <c r="R174" s="4"/>
      <c r="S174" s="4"/>
      <c r="T174" s="4"/>
      <c r="U174" s="1"/>
      <c r="V174" s="4"/>
      <c r="W174" s="4"/>
      <c r="X174" s="4"/>
      <c r="Y174" s="4"/>
      <c r="Z174" s="4"/>
      <c r="AA174" s="4"/>
      <c r="AB174" s="1"/>
      <c r="AC174" s="4"/>
      <c r="AD174" s="4"/>
      <c r="AE174" s="4"/>
      <c r="AF174" s="4"/>
      <c r="AG174" s="4"/>
      <c r="AH174" s="4"/>
      <c r="AI174" s="5"/>
      <c r="AJ174" s="4"/>
      <c r="AK174" s="4"/>
      <c r="AL174" s="4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4"/>
      <c r="BB174" s="1"/>
      <c r="BC174" s="1"/>
      <c r="BD174" s="1"/>
      <c r="BE174" s="4"/>
      <c r="BF174" s="4"/>
      <c r="BG174" s="3"/>
      <c r="BH174" s="1"/>
      <c r="BI174" s="1"/>
      <c r="BJ174" s="1"/>
      <c r="BK174" s="1"/>
      <c r="BL174" s="3"/>
      <c r="BM174" s="3"/>
      <c r="BN174" s="3"/>
      <c r="BO174" s="3"/>
      <c r="BP174" s="3"/>
      <c r="BQ174" s="3"/>
      <c r="BR174" s="3"/>
      <c r="BS174" s="1"/>
      <c r="BT174" s="1">
        <v>0</v>
      </c>
      <c r="BU174" s="1">
        <v>153.41</v>
      </c>
      <c r="BV174" s="1">
        <v>116.82907236122</v>
      </c>
      <c r="BW174" s="1"/>
      <c r="BX174" s="1"/>
      <c r="BY174" s="1"/>
      <c r="BZ174" s="1"/>
      <c r="CA174" s="1"/>
      <c r="CB174" s="1"/>
      <c r="CC174" s="4"/>
      <c r="CD174" s="1"/>
      <c r="CE174" s="1"/>
      <c r="CF174" s="4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</row>
    <row r="175" spans="1:146" x14ac:dyDescent="0.25">
      <c r="A175" t="s">
        <v>48</v>
      </c>
      <c r="B175" t="s">
        <v>94</v>
      </c>
      <c r="C175" s="2">
        <v>39162</v>
      </c>
      <c r="D175" s="1"/>
      <c r="F175">
        <v>162</v>
      </c>
      <c r="G175" t="s">
        <v>9</v>
      </c>
      <c r="H175" s="3">
        <v>11</v>
      </c>
      <c r="I175">
        <v>1000</v>
      </c>
      <c r="J175" s="1">
        <f t="shared" si="11"/>
        <v>90.909090909090907</v>
      </c>
      <c r="U175" s="1"/>
      <c r="W175" s="4"/>
      <c r="X175" s="4"/>
      <c r="Y175" s="4"/>
      <c r="Z175" s="4"/>
      <c r="AA175" s="4"/>
      <c r="AB175" s="1"/>
      <c r="AC175" s="4"/>
      <c r="AD175" s="4"/>
      <c r="AE175" s="4"/>
      <c r="AF175" s="4"/>
      <c r="AG175" s="4"/>
      <c r="AH175" s="4"/>
      <c r="AI175" s="5"/>
      <c r="AK175" s="4"/>
      <c r="AL175" s="4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B175" s="1"/>
      <c r="BC175" s="1"/>
      <c r="BD175" s="1"/>
      <c r="BG175" s="3"/>
      <c r="BH175" s="1"/>
      <c r="BI175" s="1"/>
      <c r="BJ175" s="1"/>
      <c r="BK175" s="1"/>
      <c r="BL175" s="3"/>
      <c r="BM175" s="3"/>
      <c r="BN175" s="3"/>
      <c r="BO175" s="3"/>
      <c r="BP175" s="3"/>
      <c r="BQ175" s="3"/>
      <c r="BR175" s="3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D175" s="1">
        <v>184.14477214109019</v>
      </c>
      <c r="CE175" s="1">
        <f>CJ175+CL175+CN175+CP175+CR175+CT175+CV175+CX175+CZ175</f>
        <v>1300</v>
      </c>
      <c r="CG175" s="1">
        <f>CK175+CM175+CO175+CQ175+CS175+CU175+CW175+CY175+DA175</f>
        <v>189.72393142072985</v>
      </c>
      <c r="CH175" s="1"/>
      <c r="CI175" s="1"/>
      <c r="CJ175">
        <v>150</v>
      </c>
      <c r="CK175" s="1">
        <v>30.414436988977144</v>
      </c>
      <c r="CL175">
        <v>100</v>
      </c>
      <c r="CM175" s="1">
        <v>18.609932471199961</v>
      </c>
      <c r="CN175">
        <v>100</v>
      </c>
      <c r="CO175" s="1">
        <v>18.47809975794523</v>
      </c>
      <c r="CP175">
        <v>100</v>
      </c>
      <c r="CQ175" s="1">
        <v>15.634242564731016</v>
      </c>
      <c r="CR175">
        <v>100</v>
      </c>
      <c r="CS175" s="1">
        <v>15.543420362929055</v>
      </c>
      <c r="CT175">
        <v>100</v>
      </c>
      <c r="CU175" s="1">
        <v>15.703221452175546</v>
      </c>
      <c r="CV175">
        <v>250</v>
      </c>
      <c r="CW175" s="1">
        <v>29.817783372418603</v>
      </c>
      <c r="CX175">
        <v>200</v>
      </c>
      <c r="CY175" s="1">
        <v>21.606000860480783</v>
      </c>
      <c r="CZ175">
        <v>200</v>
      </c>
      <c r="DA175" s="1">
        <v>23.916793589872533</v>
      </c>
    </row>
    <row r="176" spans="1:146" x14ac:dyDescent="0.25">
      <c r="A176" t="s">
        <v>48</v>
      </c>
      <c r="B176" t="s">
        <v>94</v>
      </c>
      <c r="C176" s="2">
        <v>39163</v>
      </c>
      <c r="D176" s="1">
        <v>8</v>
      </c>
      <c r="E176" s="2" t="s">
        <v>66</v>
      </c>
      <c r="F176">
        <v>163</v>
      </c>
      <c r="G176" t="s">
        <v>9</v>
      </c>
      <c r="H176" s="3">
        <v>11</v>
      </c>
      <c r="I176">
        <v>1000</v>
      </c>
      <c r="J176" s="1">
        <f t="shared" si="11"/>
        <v>90.909090909090907</v>
      </c>
      <c r="K176" s="1"/>
      <c r="L176" s="4"/>
      <c r="M176" s="4"/>
      <c r="N176" s="4"/>
      <c r="O176" s="4"/>
      <c r="P176" s="4"/>
      <c r="Q176" s="4"/>
      <c r="R176" s="4"/>
      <c r="S176" s="4"/>
      <c r="T176" s="4"/>
      <c r="U176" s="1"/>
      <c r="V176" s="4"/>
      <c r="W176" s="4"/>
      <c r="X176" s="4"/>
      <c r="Y176" s="4"/>
      <c r="Z176" s="4"/>
      <c r="AA176" s="4"/>
      <c r="AB176" s="1"/>
      <c r="AC176" s="4"/>
      <c r="AD176" s="4"/>
      <c r="AE176" s="4"/>
      <c r="AF176" s="4"/>
      <c r="AG176" s="4"/>
      <c r="AH176" s="4"/>
      <c r="AI176" s="5"/>
      <c r="AJ176" s="4"/>
      <c r="AK176" s="4"/>
      <c r="AL176" s="4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4"/>
      <c r="BB176" s="1"/>
      <c r="BC176" s="1"/>
      <c r="BD176" s="1"/>
      <c r="BE176" s="4"/>
      <c r="BF176" s="4"/>
      <c r="BG176" s="3"/>
      <c r="BH176" s="1"/>
      <c r="BI176" s="1"/>
      <c r="BJ176" s="1"/>
      <c r="BK176" s="1"/>
      <c r="BL176" s="3"/>
      <c r="BM176" s="3"/>
      <c r="BN176" s="3"/>
      <c r="BO176" s="3"/>
      <c r="BP176" s="3"/>
      <c r="BQ176" s="3"/>
      <c r="BR176" s="3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4"/>
      <c r="CD176" s="1"/>
      <c r="CE176" s="1"/>
      <c r="CF176" s="4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</row>
    <row r="177" spans="1:105" x14ac:dyDescent="0.25">
      <c r="A177" t="s">
        <v>48</v>
      </c>
      <c r="B177" t="s">
        <v>94</v>
      </c>
      <c r="C177" s="2">
        <v>39167</v>
      </c>
      <c r="F177">
        <v>167</v>
      </c>
      <c r="G177" t="s">
        <v>9</v>
      </c>
      <c r="H177" s="3">
        <v>11</v>
      </c>
      <c r="I177">
        <v>1000</v>
      </c>
      <c r="J177" s="1">
        <f t="shared" si="11"/>
        <v>90.909090909090907</v>
      </c>
      <c r="U177" s="1">
        <v>387.39665481441529</v>
      </c>
      <c r="W177" s="4"/>
      <c r="X177" s="4"/>
      <c r="Y177" s="4"/>
      <c r="Z177" s="4"/>
      <c r="AA177" s="4"/>
      <c r="AB177" s="1">
        <v>239.03508977843461</v>
      </c>
      <c r="AC177" s="4">
        <v>2.7461355765574051</v>
      </c>
      <c r="AD177" s="4">
        <v>7.0499826560989978E-2</v>
      </c>
      <c r="AE177" s="4"/>
      <c r="AF177" s="4"/>
      <c r="AG177" s="4"/>
      <c r="AH177" s="4"/>
      <c r="AI177" s="5">
        <f>AC177/AB177</f>
        <v>1.1488420294705858E-2</v>
      </c>
      <c r="AJ177" s="5">
        <v>2.5821690449733693E-2</v>
      </c>
      <c r="AK177" s="3">
        <f>AB177*AJ177</f>
        <v>6.1722900948830404</v>
      </c>
      <c r="AL177" s="4"/>
      <c r="AM177" s="1">
        <v>0</v>
      </c>
      <c r="AN177" s="1"/>
      <c r="AO177" s="1"/>
      <c r="AP177" s="1"/>
      <c r="AQ177" s="1">
        <v>210.62972808806049</v>
      </c>
      <c r="AR177" s="1"/>
      <c r="AS177" s="1"/>
      <c r="AT177" s="1"/>
      <c r="AU177" s="1"/>
      <c r="AV177" s="1"/>
      <c r="AW177" s="1"/>
      <c r="AX177" s="1"/>
      <c r="AY177" s="1">
        <v>714.15044956138399</v>
      </c>
      <c r="AZ177" s="1">
        <v>924.78017764944479</v>
      </c>
      <c r="BB177" s="1"/>
      <c r="BC177" s="1">
        <f>U177+AB177+AZ177</f>
        <v>1551.2119222422948</v>
      </c>
      <c r="BD177" s="1"/>
      <c r="BE177" s="4">
        <f>AZ177/BC177</f>
        <v>0.59616623904789512</v>
      </c>
      <c r="BF177" s="4"/>
      <c r="BG177" s="3"/>
      <c r="BH177" s="1"/>
      <c r="BI177" s="1"/>
      <c r="BJ177" s="1"/>
      <c r="BK177" s="1"/>
      <c r="BL177" s="3"/>
      <c r="BM177" s="3"/>
      <c r="BN177" s="3"/>
      <c r="BO177" s="3"/>
      <c r="BP177" s="4">
        <f>U177/BC177</f>
        <v>0.2497380591650101</v>
      </c>
      <c r="BQ177" s="4">
        <f>AB177/BC177</f>
        <v>0.15409570178709472</v>
      </c>
      <c r="BR177" s="4">
        <f>AZ177/BC177</f>
        <v>0.59616623904789512</v>
      </c>
      <c r="BS177" s="1"/>
      <c r="BT177" s="1">
        <v>0</v>
      </c>
      <c r="BU177" s="1">
        <v>36.582740010410063</v>
      </c>
      <c r="BV177" s="1">
        <v>116.82907236122</v>
      </c>
      <c r="BW177" s="1"/>
      <c r="BX177" s="1"/>
      <c r="BY177" s="1"/>
      <c r="BZ177" s="1"/>
      <c r="CA177" s="1"/>
      <c r="CB177" s="1"/>
      <c r="CD177" s="1"/>
      <c r="CE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</row>
    <row r="178" spans="1:105" x14ac:dyDescent="0.25">
      <c r="A178" t="s">
        <v>48</v>
      </c>
      <c r="B178" t="s">
        <v>94</v>
      </c>
      <c r="C178" s="2">
        <v>39168</v>
      </c>
      <c r="D178" s="1"/>
      <c r="F178">
        <v>168</v>
      </c>
      <c r="G178" t="s">
        <v>9</v>
      </c>
      <c r="H178" s="3">
        <v>11</v>
      </c>
      <c r="I178">
        <v>1000</v>
      </c>
      <c r="J178" s="1">
        <f t="shared" si="11"/>
        <v>90.909090909090907</v>
      </c>
      <c r="U178" s="1"/>
      <c r="W178" s="4"/>
      <c r="X178" s="4"/>
      <c r="Y178" s="4"/>
      <c r="Z178" s="4"/>
      <c r="AA178" s="4"/>
      <c r="AB178" s="1"/>
      <c r="AC178" s="4"/>
      <c r="AD178" s="4"/>
      <c r="AE178" s="4"/>
      <c r="AF178" s="4"/>
      <c r="AG178" s="4"/>
      <c r="AH178" s="4"/>
      <c r="AI178" s="5"/>
      <c r="AK178" s="4"/>
      <c r="AL178" s="4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B178" s="1"/>
      <c r="BC178" s="1"/>
      <c r="BD178" s="1"/>
      <c r="BG178" s="3"/>
      <c r="BH178" s="1"/>
      <c r="BI178" s="1"/>
      <c r="BJ178" s="1"/>
      <c r="BK178" s="1"/>
      <c r="BL178" s="3"/>
      <c r="BM178" s="3"/>
      <c r="BN178" s="3"/>
      <c r="BO178" s="3"/>
      <c r="BP178" s="3"/>
      <c r="BQ178" s="3"/>
      <c r="BR178" s="3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D178" s="1">
        <v>146.45384460907951</v>
      </c>
      <c r="CE178" s="1">
        <f>CJ178+CL178+CN178+CP178+CR178+CT178+CV178+CX178+CZ178</f>
        <v>1300</v>
      </c>
      <c r="CG178" s="1">
        <f>CK178+CM178+CO178+CQ178+CS178+CU178+CW178+CY178+DA178</f>
        <v>153.26606467202961</v>
      </c>
      <c r="CH178" s="1"/>
      <c r="CI178" s="1"/>
      <c r="CJ178">
        <v>150</v>
      </c>
      <c r="CK178" s="1">
        <v>19.001406291613151</v>
      </c>
      <c r="CL178">
        <v>100</v>
      </c>
      <c r="CM178" s="1">
        <v>16.56859613143267</v>
      </c>
      <c r="CN178">
        <v>100</v>
      </c>
      <c r="CO178" s="1">
        <v>13.094693383539544</v>
      </c>
      <c r="CP178">
        <v>100</v>
      </c>
      <c r="CQ178" s="1">
        <v>10.729137325431594</v>
      </c>
      <c r="CR178">
        <v>100</v>
      </c>
      <c r="CS178" s="1">
        <v>11.351124841121042</v>
      </c>
      <c r="CT178">
        <v>100</v>
      </c>
      <c r="CU178" s="1">
        <v>12.322621053242251</v>
      </c>
      <c r="CV178">
        <v>250</v>
      </c>
      <c r="CW178" s="1">
        <v>25.551130513657149</v>
      </c>
      <c r="CX178">
        <v>200</v>
      </c>
      <c r="CY178" s="1">
        <v>19.071177229793854</v>
      </c>
      <c r="CZ178">
        <v>200</v>
      </c>
      <c r="DA178" s="1">
        <v>25.576177902198374</v>
      </c>
    </row>
    <row r="179" spans="1:105" x14ac:dyDescent="0.25">
      <c r="A179" t="s">
        <v>48</v>
      </c>
      <c r="B179" t="s">
        <v>94</v>
      </c>
      <c r="C179" s="2">
        <v>39175</v>
      </c>
      <c r="D179" s="1">
        <v>9</v>
      </c>
      <c r="E179" t="s">
        <v>58</v>
      </c>
      <c r="F179">
        <v>175</v>
      </c>
      <c r="G179" t="s">
        <v>9</v>
      </c>
      <c r="H179" s="3">
        <v>11</v>
      </c>
      <c r="I179">
        <v>1000</v>
      </c>
      <c r="J179" s="1">
        <f t="shared" si="11"/>
        <v>90.909090909090907</v>
      </c>
      <c r="U179" s="1"/>
      <c r="W179" s="4"/>
      <c r="X179" s="4"/>
      <c r="Y179" s="4"/>
      <c r="Z179" s="4"/>
      <c r="AA179" s="4"/>
      <c r="AB179" s="1"/>
      <c r="AC179" s="4"/>
      <c r="AD179" s="4"/>
      <c r="AE179" s="4"/>
      <c r="AF179" s="4"/>
      <c r="AG179" s="4"/>
      <c r="AH179" s="4"/>
      <c r="AI179" s="5"/>
      <c r="AK179" s="4"/>
      <c r="AL179" s="4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B179" s="1"/>
      <c r="BC179" s="1"/>
      <c r="BD179" s="1"/>
      <c r="BF179" s="1">
        <f>BH179*(1/(BG179/100))</f>
        <v>698.17293530414634</v>
      </c>
      <c r="BG179" s="3">
        <v>39.99152443203306</v>
      </c>
      <c r="BH179" s="1">
        <v>279.21000000000004</v>
      </c>
      <c r="BI179" s="1">
        <f>BF179-BH179</f>
        <v>418.9629353041463</v>
      </c>
      <c r="BJ179" s="1"/>
      <c r="BK179" s="1"/>
      <c r="BL179" s="3">
        <v>12.300000000000002</v>
      </c>
      <c r="BM179" s="3"/>
      <c r="BN179" s="3"/>
      <c r="BO179" s="3"/>
      <c r="BP179" s="3"/>
      <c r="BQ179" s="3"/>
      <c r="BR179" s="3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D179" s="1">
        <v>109.2420353873438</v>
      </c>
      <c r="CE179" s="1">
        <f>CJ179+CL179+CN179+CP179+CR179+CT179+CV179+CX179+CZ179</f>
        <v>1300</v>
      </c>
      <c r="CG179" s="1">
        <f>CK179+CM179+CO179+CQ179+CS179+CU179+CW179+CY179+DA179</f>
        <v>116.0648974477557</v>
      </c>
      <c r="CH179" s="1"/>
      <c r="CI179" s="1"/>
      <c r="CJ179">
        <v>150</v>
      </c>
      <c r="CK179" s="1">
        <v>16.827811594423373</v>
      </c>
      <c r="CL179">
        <v>100</v>
      </c>
      <c r="CM179" s="1">
        <v>14.199648526153453</v>
      </c>
      <c r="CN179">
        <v>100</v>
      </c>
      <c r="CO179" s="1">
        <v>6.6260416465036514</v>
      </c>
      <c r="CP179">
        <v>100</v>
      </c>
      <c r="CQ179" s="1">
        <v>6.1157526570462615</v>
      </c>
      <c r="CR179">
        <v>100</v>
      </c>
      <c r="CS179" s="1">
        <v>7.9340758700625074</v>
      </c>
      <c r="CT179">
        <v>100</v>
      </c>
      <c r="CU179" s="1">
        <v>8.6393509507902309</v>
      </c>
      <c r="CV179">
        <v>250</v>
      </c>
      <c r="CW179" s="1">
        <v>17.690016077316237</v>
      </c>
      <c r="CX179">
        <v>200</v>
      </c>
      <c r="CY179" s="1">
        <v>16.068647526659412</v>
      </c>
      <c r="CZ179">
        <v>200</v>
      </c>
      <c r="DA179" s="1">
        <v>21.963552598800554</v>
      </c>
    </row>
  </sheetData>
  <autoFilter ref="A1:EP854" xr:uid="{C911DF83-7300-4B7A-8A42-16858D40307A}">
    <sortState xmlns:xlrd2="http://schemas.microsoft.com/office/spreadsheetml/2017/richdata2" ref="A492:EP630">
      <sortCondition ref="A1:A660"/>
    </sortState>
  </autoFilter>
  <sortState xmlns:xlrd2="http://schemas.microsoft.com/office/spreadsheetml/2017/richdata2" ref="A2:EP854">
    <sortCondition ref="A2:A854"/>
    <sortCondition ref="F2:F8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4389-BD58-4B4E-A4EC-4B115D6183DC}">
  <dimension ref="A1:H16"/>
  <sheetViews>
    <sheetView tabSelected="1" workbookViewId="0"/>
  </sheetViews>
  <sheetFormatPr defaultColWidth="39.5703125" defaultRowHeight="15" x14ac:dyDescent="0.25"/>
  <cols>
    <col min="1" max="1" width="16" bestFit="1" customWidth="1"/>
    <col min="2" max="2" width="31.7109375" bestFit="1" customWidth="1"/>
    <col min="3" max="3" width="29.42578125" bestFit="1" customWidth="1"/>
    <col min="4" max="4" width="30.7109375" bestFit="1" customWidth="1"/>
    <col min="5" max="5" width="27.7109375" bestFit="1" customWidth="1"/>
    <col min="6" max="6" width="31" bestFit="1" customWidth="1"/>
    <col min="7" max="7" width="29.28515625" bestFit="1" customWidth="1"/>
    <col min="8" max="8" width="32.5703125" bestFit="1" customWidth="1"/>
  </cols>
  <sheetData>
    <row r="1" spans="1:8" x14ac:dyDescent="0.25">
      <c r="A1" t="s">
        <v>0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</row>
    <row r="2" spans="1:8" x14ac:dyDescent="0.25">
      <c r="A2" t="s">
        <v>45</v>
      </c>
      <c r="B2" s="1">
        <v>9</v>
      </c>
      <c r="C2" s="1">
        <v>52</v>
      </c>
      <c r="D2" s="1">
        <v>71</v>
      </c>
      <c r="E2" s="1">
        <v>105</v>
      </c>
      <c r="F2" s="1">
        <v>126</v>
      </c>
      <c r="G2" s="1">
        <v>151</v>
      </c>
      <c r="H2" s="1">
        <v>162</v>
      </c>
    </row>
    <row r="3" spans="1:8" x14ac:dyDescent="0.25">
      <c r="A3" t="s">
        <v>46</v>
      </c>
      <c r="B3" s="1">
        <v>9</v>
      </c>
      <c r="C3" s="1">
        <v>52</v>
      </c>
      <c r="D3" s="1">
        <v>71</v>
      </c>
      <c r="E3" s="1">
        <v>109</v>
      </c>
      <c r="F3" s="1">
        <v>126</v>
      </c>
      <c r="G3" s="1">
        <v>158</v>
      </c>
      <c r="H3" s="1">
        <v>168</v>
      </c>
    </row>
    <row r="4" spans="1:8" x14ac:dyDescent="0.25">
      <c r="A4" t="s">
        <v>47</v>
      </c>
      <c r="B4" s="1">
        <v>9</v>
      </c>
      <c r="C4" s="1">
        <v>52</v>
      </c>
      <c r="D4" s="1">
        <v>71</v>
      </c>
      <c r="E4" s="1">
        <v>114</v>
      </c>
      <c r="F4" s="1">
        <v>126</v>
      </c>
      <c r="G4" s="1">
        <v>159</v>
      </c>
      <c r="H4" s="1">
        <v>168</v>
      </c>
    </row>
    <row r="5" spans="1:8" x14ac:dyDescent="0.25">
      <c r="A5" t="s">
        <v>48</v>
      </c>
      <c r="B5" s="1">
        <v>9</v>
      </c>
      <c r="C5" s="1">
        <v>52</v>
      </c>
      <c r="D5" s="1">
        <v>71</v>
      </c>
      <c r="E5" s="1">
        <v>116</v>
      </c>
      <c r="F5" s="1">
        <v>143</v>
      </c>
      <c r="G5" s="1">
        <v>163</v>
      </c>
      <c r="H5" s="1">
        <v>175</v>
      </c>
    </row>
    <row r="6" spans="1:8" x14ac:dyDescent="0.25">
      <c r="B6" s="1"/>
      <c r="C6" s="1"/>
      <c r="D6" s="1"/>
      <c r="E6" s="1"/>
      <c r="F6" s="1"/>
      <c r="G6" s="1"/>
      <c r="H6" s="1"/>
    </row>
    <row r="7" spans="1:8" x14ac:dyDescent="0.25">
      <c r="B7" s="1"/>
      <c r="C7" s="1"/>
      <c r="D7" s="1"/>
      <c r="E7" s="1"/>
      <c r="F7" s="1"/>
      <c r="G7" s="1"/>
      <c r="H7" s="1"/>
    </row>
    <row r="8" spans="1:8" x14ac:dyDescent="0.25">
      <c r="B8" s="1"/>
      <c r="C8" s="1"/>
      <c r="D8" s="1"/>
      <c r="E8" s="1"/>
      <c r="F8" s="1"/>
      <c r="G8" s="1"/>
      <c r="H8" s="1"/>
    </row>
    <row r="9" spans="1:8" x14ac:dyDescent="0.25">
      <c r="B9" s="1"/>
      <c r="C9" s="1"/>
      <c r="D9" s="1"/>
      <c r="E9" s="1"/>
      <c r="F9" s="1"/>
      <c r="G9" s="1"/>
      <c r="H9" s="1"/>
    </row>
    <row r="10" spans="1:8" x14ac:dyDescent="0.25">
      <c r="B10" s="1"/>
      <c r="C10" s="1"/>
      <c r="D10" s="1"/>
      <c r="E10" s="1"/>
      <c r="F10" s="1"/>
      <c r="G10" s="1"/>
      <c r="H10" s="1"/>
    </row>
    <row r="11" spans="1:8" x14ac:dyDescent="0.25">
      <c r="B11" s="1"/>
      <c r="C11" s="1"/>
      <c r="D11" s="1"/>
      <c r="E11" s="1"/>
      <c r="F11" s="1"/>
      <c r="G11" s="1"/>
      <c r="H11" s="1"/>
    </row>
    <row r="12" spans="1:8" x14ac:dyDescent="0.25">
      <c r="B12" s="1"/>
      <c r="C12" s="1"/>
      <c r="D12" s="1"/>
      <c r="E12" s="1"/>
      <c r="F12" s="1"/>
      <c r="G12" s="1"/>
      <c r="H12" s="1"/>
    </row>
    <row r="13" spans="1:8" x14ac:dyDescent="0.25">
      <c r="B13" s="1"/>
      <c r="C13" s="1"/>
      <c r="D13" s="1"/>
      <c r="E13" s="1"/>
      <c r="F13" s="1"/>
      <c r="G13" s="1"/>
      <c r="H13" s="1"/>
    </row>
    <row r="14" spans="1:8" x14ac:dyDescent="0.25">
      <c r="B14" s="1"/>
      <c r="C14" s="1"/>
      <c r="D14" s="1"/>
      <c r="E14" s="1"/>
      <c r="F14" s="1"/>
      <c r="G14" s="1"/>
      <c r="H14" s="1"/>
    </row>
    <row r="15" spans="1:8" x14ac:dyDescent="0.25">
      <c r="B15" s="1"/>
      <c r="C15" s="1"/>
      <c r="D15" s="1"/>
      <c r="E15" s="1"/>
      <c r="F15" s="1"/>
      <c r="G15" s="1"/>
      <c r="H15" s="1"/>
    </row>
    <row r="16" spans="1:8" x14ac:dyDescent="0.25"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2025-06-18T00:50:06Z</dcterms:modified>
</cp:coreProperties>
</file>