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Prototypes\Cotton\Observed\"/>
    </mc:Choice>
  </mc:AlternateContent>
  <xr:revisionPtr revIDLastSave="0" documentId="13_ncr:1_{4E4FF52D-DDA2-4DAC-9B16-E23DCCF26106}" xr6:coauthVersionLast="47" xr6:coauthVersionMax="47" xr10:uidLastSave="{00000000-0000-0000-0000-000000000000}"/>
  <bookViews>
    <workbookView xWindow="28690" yWindow="-110" windowWidth="38620" windowHeight="21100" xr2:uid="{2CD5F283-94FE-4198-B98E-779709417693}"/>
  </bookViews>
  <sheets>
    <sheet name="CottonObserved" sheetId="1" r:id="rId1"/>
  </sheets>
  <definedNames>
    <definedName name="_xlnm._FilterDatabase" localSheetId="0" hidden="1">CottonObserved!$A$1:$EP$2576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2" i="1" l="1"/>
  <c r="O10" i="1"/>
  <c r="E7" i="1"/>
  <c r="E6" i="1"/>
  <c r="E5" i="1"/>
  <c r="I14" i="1"/>
  <c r="I13" i="1"/>
  <c r="H14" i="1"/>
  <c r="H13" i="1"/>
  <c r="I12" i="1"/>
  <c r="I11" i="1"/>
  <c r="I10" i="1"/>
  <c r="I8" i="1"/>
  <c r="I7" i="1"/>
  <c r="H12" i="1"/>
  <c r="H11" i="1"/>
  <c r="H10" i="1"/>
  <c r="H8" i="1"/>
  <c r="H7" i="1"/>
</calcChain>
</file>

<file path=xl/sharedStrings.xml><?xml version="1.0" encoding="utf-8"?>
<sst xmlns="http://schemas.openxmlformats.org/spreadsheetml/2006/main" count="29" uniqueCount="16">
  <si>
    <t>SimulationName</t>
  </si>
  <si>
    <t>Clock.Today</t>
  </si>
  <si>
    <t>Cotton.Leaf.Height</t>
  </si>
  <si>
    <t>ForestHill2023Irrigated</t>
  </si>
  <si>
    <t>Cotton.Leaf.NodeNumber</t>
  </si>
  <si>
    <t>EMCalculator.Script.EMp100</t>
  </si>
  <si>
    <t>Cotton.Leaf.LAI</t>
  </si>
  <si>
    <t>Cotton.Leaf.LAIError</t>
  </si>
  <si>
    <t>Cotton.Leaf.CoverGreen</t>
  </si>
  <si>
    <t>Cotton.Leaf.CoverGreenError</t>
  </si>
  <si>
    <t>EMCalculator.Script.EMv100</t>
  </si>
  <si>
    <t>Cotton.Leaf.TotalNumber</t>
  </si>
  <si>
    <t>Cotton.Leaf.Wt</t>
  </si>
  <si>
    <t>Cotton.Stem.Wt</t>
  </si>
  <si>
    <t>Cotton.Boll.Wt</t>
  </si>
  <si>
    <t>Cotton.AboveGround.Wt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</si>
</sst>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O1655"/>
  <sheetViews>
    <sheetView tabSelected="1" topLeftCell="G1" zoomScale="130" zoomScaleNormal="130" workbookViewId="0">
      <selection activeCell="O12" sqref="O12"/>
    </sheetView>
  </sheetViews>
  <sheetFormatPr defaultColWidth="39.59765625" defaultRowHeight="14.25" x14ac:dyDescent="0.45"/>
  <cols>
    <col min="1" max="1" width="40.1328125" bestFit="1" customWidth="1"/>
    <col min="2" max="2" width="24.265625" bestFit="1" customWidth="1"/>
    <col min="3" max="3" width="14.3984375" bestFit="1" customWidth="1"/>
    <col min="4" max="4" width="25.73046875" bestFit="1" customWidth="1"/>
    <col min="5" max="9" width="25.73046875" customWidth="1"/>
    <col min="10" max="10" width="38.1328125" bestFit="1" customWidth="1"/>
    <col min="11" max="11" width="14.265625" bestFit="1" customWidth="1"/>
    <col min="12" max="12" width="36.265625" bestFit="1" customWidth="1"/>
    <col min="13" max="13" width="16" bestFit="1" customWidth="1"/>
    <col min="14" max="14" width="32.3984375" bestFit="1" customWidth="1"/>
    <col min="15" max="15" width="33.3984375" bestFit="1" customWidth="1"/>
    <col min="16" max="16" width="20.3984375" bestFit="1" customWidth="1"/>
    <col min="17" max="17" width="20.86328125" bestFit="1" customWidth="1"/>
    <col min="18" max="18" width="21" bestFit="1" customWidth="1"/>
    <col min="19" max="19" width="27.1328125" bestFit="1" customWidth="1"/>
    <col min="20" max="20" width="34.3984375" bestFit="1" customWidth="1"/>
    <col min="21" max="21" width="32.3984375" bestFit="1" customWidth="1"/>
    <col min="22" max="22" width="33.59765625" bestFit="1" customWidth="1"/>
    <col min="23" max="23" width="30.265625" bestFit="1" customWidth="1"/>
    <col min="24" max="24" width="34.1328125" bestFit="1" customWidth="1"/>
    <col min="25" max="25" width="31.86328125" bestFit="1" customWidth="1"/>
    <col min="26" max="26" width="35.59765625" bestFit="1" customWidth="1"/>
    <col min="27" max="27" width="14.3984375" bestFit="1" customWidth="1"/>
    <col min="28" max="28" width="17.3984375" bestFit="1" customWidth="1"/>
    <col min="29" max="29" width="16.265625" bestFit="1" customWidth="1"/>
    <col min="30" max="30" width="16.1328125" bestFit="1" customWidth="1"/>
    <col min="31" max="31" width="18.59765625" bestFit="1" customWidth="1"/>
    <col min="32" max="32" width="18" bestFit="1" customWidth="1"/>
    <col min="33" max="33" width="21.1328125" bestFit="1" customWidth="1"/>
    <col min="34" max="34" width="16.73046875" bestFit="1" customWidth="1"/>
    <col min="35" max="35" width="21.3984375" bestFit="1" customWidth="1"/>
    <col min="36" max="36" width="17.3984375" bestFit="1" customWidth="1"/>
    <col min="37" max="37" width="17.86328125" bestFit="1" customWidth="1"/>
    <col min="38" max="38" width="24.73046875" bestFit="1" customWidth="1"/>
    <col min="39" max="39" width="16.1328125" bestFit="1" customWidth="1"/>
    <col min="40" max="40" width="12.265625" bestFit="1" customWidth="1"/>
    <col min="41" max="41" width="9.3984375" bestFit="1" customWidth="1"/>
    <col min="42" max="42" width="12.265625" bestFit="1" customWidth="1"/>
    <col min="43" max="43" width="12.3984375" bestFit="1" customWidth="1"/>
    <col min="44" max="44" width="11.3984375" bestFit="1" customWidth="1"/>
    <col min="45" max="45" width="12.265625" bestFit="1" customWidth="1"/>
    <col min="46" max="46" width="17.59765625" bestFit="1" customWidth="1"/>
    <col min="47" max="47" width="20.73046875" bestFit="1" customWidth="1"/>
    <col min="48" max="48" width="16.3984375" bestFit="1" customWidth="1"/>
    <col min="49" max="49" width="26" bestFit="1" customWidth="1"/>
    <col min="50" max="50" width="24.86328125" bestFit="1" customWidth="1"/>
    <col min="51" max="51" width="27.3984375" bestFit="1" customWidth="1"/>
    <col min="52" max="52" width="12.3984375" bestFit="1" customWidth="1"/>
    <col min="53" max="53" width="16.73046875" bestFit="1" customWidth="1"/>
    <col min="54" max="54" width="14.73046875" bestFit="1" customWidth="1"/>
    <col min="55" max="55" width="17.265625" bestFit="1" customWidth="1"/>
    <col min="56" max="56" width="33.265625" bestFit="1" customWidth="1"/>
    <col min="57" max="57" width="32.3984375" bestFit="1" customWidth="1"/>
    <col min="58" max="58" width="32.86328125" bestFit="1" customWidth="1"/>
    <col min="59" max="59" width="14.73046875" bestFit="1" customWidth="1"/>
    <col min="60" max="60" width="9.86328125" bestFit="1" customWidth="1"/>
    <col min="61" max="61" width="8.3984375" bestFit="1" customWidth="1"/>
    <col min="62" max="62" width="9.3984375" bestFit="1" customWidth="1"/>
    <col min="63" max="63" width="10.73046875" bestFit="1" customWidth="1"/>
    <col min="64" max="64" width="7.73046875" bestFit="1" customWidth="1"/>
    <col min="65" max="65" width="7.1328125" bestFit="1" customWidth="1"/>
    <col min="66" max="66" width="16.1328125" bestFit="1" customWidth="1"/>
    <col min="67" max="67" width="12.86328125" bestFit="1" customWidth="1"/>
    <col min="68" max="68" width="11.86328125" bestFit="1" customWidth="1"/>
    <col min="69" max="70" width="11.3984375" bestFit="1" customWidth="1"/>
    <col min="71" max="71" width="12.86328125" bestFit="1" customWidth="1"/>
    <col min="72" max="72" width="12.3984375" bestFit="1" customWidth="1"/>
    <col min="73" max="73" width="17.59765625" bestFit="1" customWidth="1"/>
    <col min="74" max="75" width="14.1328125" bestFit="1" customWidth="1"/>
    <col min="76" max="76" width="23" bestFit="1" customWidth="1"/>
    <col min="77" max="77" width="11.73046875" bestFit="1" customWidth="1"/>
    <col min="78" max="78" width="12.3984375" bestFit="1" customWidth="1"/>
    <col min="79" max="79" width="23" bestFit="1" customWidth="1"/>
    <col min="80" max="80" width="11.73046875" bestFit="1" customWidth="1"/>
    <col min="81" max="81" width="12.3984375" bestFit="1" customWidth="1"/>
    <col min="82" max="82" width="23" bestFit="1" customWidth="1"/>
    <col min="83" max="83" width="11.73046875" bestFit="1" customWidth="1"/>
    <col min="84" max="84" width="12.3984375" bestFit="1" customWidth="1"/>
    <col min="85" max="85" width="23" bestFit="1" customWidth="1"/>
    <col min="86" max="86" width="11.73046875" bestFit="1" customWidth="1"/>
    <col min="87" max="87" width="12.3984375" bestFit="1" customWidth="1"/>
    <col min="88" max="88" width="23" bestFit="1" customWidth="1"/>
    <col min="89" max="89" width="11.73046875" bestFit="1" customWidth="1"/>
    <col min="90" max="90" width="12.3984375" bestFit="1" customWidth="1"/>
    <col min="91" max="91" width="23" bestFit="1" customWidth="1"/>
    <col min="92" max="92" width="11.73046875" bestFit="1" customWidth="1"/>
    <col min="93" max="93" width="12.3984375" bestFit="1" customWidth="1"/>
    <col min="94" max="94" width="23" bestFit="1" customWidth="1"/>
    <col min="95" max="95" width="11.73046875" bestFit="1" customWidth="1"/>
    <col min="96" max="96" width="12.3984375" bestFit="1" customWidth="1"/>
    <col min="97" max="97" width="23" bestFit="1" customWidth="1"/>
    <col min="98" max="98" width="11.73046875" bestFit="1" customWidth="1"/>
    <col min="99" max="99" width="12.3984375" bestFit="1" customWidth="1"/>
    <col min="100" max="100" width="23" bestFit="1" customWidth="1"/>
    <col min="101" max="101" width="11.73046875" bestFit="1" customWidth="1"/>
    <col min="102" max="102" width="12.3984375" bestFit="1" customWidth="1"/>
    <col min="103" max="103" width="24" bestFit="1" customWidth="1"/>
    <col min="104" max="104" width="12.73046875" bestFit="1" customWidth="1"/>
    <col min="105" max="105" width="13.3984375" bestFit="1" customWidth="1"/>
    <col min="106" max="106" width="24" bestFit="1" customWidth="1"/>
    <col min="107" max="107" width="12.73046875" bestFit="1" customWidth="1"/>
    <col min="108" max="108" width="13.3984375" bestFit="1" customWidth="1"/>
    <col min="109" max="109" width="24" bestFit="1" customWidth="1"/>
    <col min="110" max="110" width="12.73046875" bestFit="1" customWidth="1"/>
    <col min="111" max="111" width="13.3984375" bestFit="1" customWidth="1"/>
    <col min="112" max="112" width="7.59765625" bestFit="1" customWidth="1"/>
    <col min="113" max="113" width="18.59765625" bestFit="1" customWidth="1"/>
    <col min="114" max="114" width="19" bestFit="1" customWidth="1"/>
    <col min="115" max="115" width="18.59765625" bestFit="1" customWidth="1"/>
    <col min="116" max="116" width="19" bestFit="1" customWidth="1"/>
    <col min="117" max="117" width="18.59765625" bestFit="1" customWidth="1"/>
    <col min="118" max="118" width="19" bestFit="1" customWidth="1"/>
    <col min="119" max="119" width="18.59765625" bestFit="1" customWidth="1"/>
    <col min="120" max="120" width="19" bestFit="1" customWidth="1"/>
    <col min="121" max="121" width="18.59765625" bestFit="1" customWidth="1"/>
    <col min="122" max="122" width="19" bestFit="1" customWidth="1"/>
    <col min="123" max="123" width="18.59765625" bestFit="1" customWidth="1"/>
    <col min="124" max="124" width="19" bestFit="1" customWidth="1"/>
    <col min="125" max="125" width="18.59765625" bestFit="1" customWidth="1"/>
    <col min="126" max="126" width="19" bestFit="1" customWidth="1"/>
    <col min="127" max="127" width="18.59765625" bestFit="1" customWidth="1"/>
    <col min="128" max="128" width="19" bestFit="1" customWidth="1"/>
    <col min="129" max="129" width="7.59765625" bestFit="1" customWidth="1"/>
    <col min="130" max="137" width="18.59765625" bestFit="1" customWidth="1"/>
    <col min="138" max="138" width="6.1328125" bestFit="1" customWidth="1"/>
    <col min="139" max="146" width="24.5976562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4</v>
      </c>
      <c r="E1" t="s">
        <v>11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5</v>
      </c>
      <c r="L1" t="s">
        <v>12</v>
      </c>
      <c r="M1" t="s">
        <v>13</v>
      </c>
      <c r="N1" t="s">
        <v>14</v>
      </c>
      <c r="O1" t="s">
        <v>15</v>
      </c>
    </row>
    <row r="2" spans="1:15" x14ac:dyDescent="0.45">
      <c r="A2" t="s">
        <v>3</v>
      </c>
      <c r="B2" s="1">
        <v>45236</v>
      </c>
      <c r="J2">
        <v>99.508333333333326</v>
      </c>
      <c r="K2">
        <v>89.491666666666674</v>
      </c>
    </row>
    <row r="3" spans="1:15" x14ac:dyDescent="0.45">
      <c r="A3" t="s">
        <v>3</v>
      </c>
      <c r="B3" s="1">
        <v>45243</v>
      </c>
      <c r="J3">
        <v>112.71666666666668</v>
      </c>
      <c r="K3">
        <v>137.26666666666665</v>
      </c>
    </row>
    <row r="4" spans="1:15" x14ac:dyDescent="0.45">
      <c r="A4" t="s">
        <v>3</v>
      </c>
      <c r="B4" s="1">
        <v>45248</v>
      </c>
      <c r="J4">
        <v>134.56666666666663</v>
      </c>
      <c r="K4">
        <v>160.47499999999999</v>
      </c>
    </row>
    <row r="5" spans="1:15" x14ac:dyDescent="0.45">
      <c r="A5" t="s">
        <v>3</v>
      </c>
      <c r="B5" s="1">
        <v>45254</v>
      </c>
      <c r="C5">
        <v>78</v>
      </c>
      <c r="D5">
        <v>1.3249999999999997</v>
      </c>
      <c r="E5">
        <f>D5</f>
        <v>1.3249999999999997</v>
      </c>
      <c r="J5">
        <v>161.20833333333334</v>
      </c>
      <c r="K5">
        <v>177.06666666666669</v>
      </c>
    </row>
    <row r="6" spans="1:15" x14ac:dyDescent="0.45">
      <c r="A6" t="s">
        <v>3</v>
      </c>
      <c r="B6" s="1">
        <v>45259</v>
      </c>
      <c r="C6">
        <v>137.75</v>
      </c>
      <c r="D6">
        <v>2.7</v>
      </c>
      <c r="E6">
        <f>D6</f>
        <v>2.7</v>
      </c>
      <c r="F6">
        <v>0.10537249175836584</v>
      </c>
      <c r="G6">
        <v>1.5362836185331781E-2</v>
      </c>
      <c r="J6">
        <v>172.19166666666669</v>
      </c>
      <c r="K6">
        <v>171.61666666666667</v>
      </c>
    </row>
    <row r="7" spans="1:15" x14ac:dyDescent="0.45">
      <c r="A7" t="s">
        <v>3</v>
      </c>
      <c r="B7" s="1">
        <v>45266</v>
      </c>
      <c r="C7">
        <v>249.75</v>
      </c>
      <c r="D7">
        <v>5.7</v>
      </c>
      <c r="E7">
        <f>D7+0.4</f>
        <v>6.1000000000000005</v>
      </c>
      <c r="F7">
        <v>0.22133904244420988</v>
      </c>
      <c r="G7">
        <v>2.2078938884477262E-2</v>
      </c>
      <c r="H7">
        <f>209/1080</f>
        <v>0.19351851851851851</v>
      </c>
      <c r="I7">
        <f>37/1080</f>
        <v>3.425925925925926E-2</v>
      </c>
      <c r="J7">
        <v>180.39166666666665</v>
      </c>
      <c r="K7">
        <v>180.11666666666665</v>
      </c>
    </row>
    <row r="8" spans="1:15" x14ac:dyDescent="0.45">
      <c r="A8" t="s">
        <v>3</v>
      </c>
      <c r="B8" s="1">
        <v>45273</v>
      </c>
      <c r="C8">
        <v>341.79487179487177</v>
      </c>
      <c r="D8">
        <v>8.02</v>
      </c>
      <c r="H8">
        <f>303/1080</f>
        <v>0.28055555555555556</v>
      </c>
      <c r="I8">
        <f>50.3/1080</f>
        <v>4.6574074074074073E-2</v>
      </c>
      <c r="J8">
        <v>175.76666666666665</v>
      </c>
      <c r="K8">
        <v>159.64166666666668</v>
      </c>
    </row>
    <row r="9" spans="1:15" x14ac:dyDescent="0.45">
      <c r="A9" t="s">
        <v>3</v>
      </c>
      <c r="B9" s="1">
        <v>45274</v>
      </c>
      <c r="F9">
        <v>0.48768159019795621</v>
      </c>
      <c r="G9">
        <v>4.7652068115226938E-2</v>
      </c>
    </row>
    <row r="10" spans="1:15" x14ac:dyDescent="0.45">
      <c r="A10" t="s">
        <v>3</v>
      </c>
      <c r="B10" s="1">
        <v>45279</v>
      </c>
      <c r="C10">
        <v>455.25</v>
      </c>
      <c r="D10">
        <v>10.050000000000001</v>
      </c>
      <c r="E10">
        <v>20.5</v>
      </c>
      <c r="F10">
        <v>0.87627310990763219</v>
      </c>
      <c r="G10">
        <v>5.594878235236022E-2</v>
      </c>
      <c r="H10">
        <f>427/1080</f>
        <v>0.39537037037037037</v>
      </c>
      <c r="I10">
        <f>51.1/1080</f>
        <v>4.7314814814814816E-2</v>
      </c>
      <c r="J10">
        <v>168.3923076923077</v>
      </c>
      <c r="K10">
        <v>140.16153846153844</v>
      </c>
      <c r="L10">
        <v>66</v>
      </c>
      <c r="M10">
        <v>51.12</v>
      </c>
      <c r="N10">
        <v>0</v>
      </c>
      <c r="O10">
        <f>L10+M10+N10</f>
        <v>117.12</v>
      </c>
    </row>
    <row r="11" spans="1:15" x14ac:dyDescent="0.45">
      <c r="A11" t="s">
        <v>3</v>
      </c>
      <c r="B11" s="1">
        <v>45288</v>
      </c>
      <c r="C11">
        <v>586.5</v>
      </c>
      <c r="D11">
        <v>12.2</v>
      </c>
      <c r="F11">
        <v>2.1887556760641602</v>
      </c>
      <c r="G11">
        <v>0.11200411112333544</v>
      </c>
      <c r="H11">
        <f>644/1080</f>
        <v>0.59629629629629632</v>
      </c>
      <c r="I11">
        <f>60.6/1080</f>
        <v>5.6111111111111112E-2</v>
      </c>
      <c r="J11">
        <v>191.15</v>
      </c>
      <c r="K11">
        <v>188.20000000000005</v>
      </c>
    </row>
    <row r="12" spans="1:15" x14ac:dyDescent="0.45">
      <c r="A12" t="s">
        <v>3</v>
      </c>
      <c r="B12" s="1">
        <v>45296</v>
      </c>
      <c r="C12">
        <v>781.75</v>
      </c>
      <c r="D12">
        <v>14.15</v>
      </c>
      <c r="E12">
        <v>40.6</v>
      </c>
      <c r="F12">
        <v>3.0549311199492775</v>
      </c>
      <c r="G12">
        <v>8.8688985328476785E-2</v>
      </c>
      <c r="H12">
        <f>787/1080</f>
        <v>0.72870370370370374</v>
      </c>
      <c r="I12">
        <f>81.4/1080</f>
        <v>7.5370370370370379E-2</v>
      </c>
      <c r="J12">
        <v>185.00833333333335</v>
      </c>
      <c r="K12">
        <v>147.51666666666668</v>
      </c>
      <c r="L12">
        <v>157.80000000000001</v>
      </c>
      <c r="M12">
        <v>196.7</v>
      </c>
      <c r="O12">
        <f>L12+M12+N12</f>
        <v>354.5</v>
      </c>
    </row>
    <row r="13" spans="1:15" x14ac:dyDescent="0.45">
      <c r="A13" t="s">
        <v>3</v>
      </c>
      <c r="B13" s="1">
        <v>45302</v>
      </c>
      <c r="C13">
        <v>962</v>
      </c>
      <c r="D13">
        <v>16.233333333333334</v>
      </c>
      <c r="H13">
        <f>919/1080</f>
        <v>0.85092592592592597</v>
      </c>
      <c r="I13">
        <f>80/1080</f>
        <v>7.407407407407407E-2</v>
      </c>
    </row>
    <row r="14" spans="1:15" x14ac:dyDescent="0.45">
      <c r="A14" t="s">
        <v>3</v>
      </c>
      <c r="B14" s="1">
        <v>45306</v>
      </c>
      <c r="C14">
        <v>1008.6666666666666</v>
      </c>
      <c r="H14">
        <f>955/1080</f>
        <v>0.8842592592592593</v>
      </c>
      <c r="I14">
        <f>58.6/1080</f>
        <v>5.4259259259259264E-2</v>
      </c>
      <c r="J14">
        <v>145.87499999999997</v>
      </c>
      <c r="K14">
        <v>102.64999999999999</v>
      </c>
    </row>
    <row r="15" spans="1:15" x14ac:dyDescent="0.45">
      <c r="A15" t="s">
        <v>3</v>
      </c>
      <c r="B15" s="1">
        <v>45307</v>
      </c>
      <c r="D15">
        <v>16.95</v>
      </c>
      <c r="E15">
        <v>53.7</v>
      </c>
      <c r="F15">
        <v>4.16</v>
      </c>
      <c r="G15">
        <v>0.41499999999999998</v>
      </c>
    </row>
    <row r="1655" ht="15.75" customHeight="1" x14ac:dyDescent="0.45"/>
  </sheetData>
  <sortState xmlns:xlrd2="http://schemas.microsoft.com/office/spreadsheetml/2017/richdata2" ref="A1633:EP1812">
    <sortCondition ref="B2:B2263"/>
    <sortCondition ref="C2:C226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Huth, Neil (A&amp;F, Toowoomba)</cp:lastModifiedBy>
  <dcterms:created xsi:type="dcterms:W3CDTF">2022-10-31T01:28:22Z</dcterms:created>
  <dcterms:modified xsi:type="dcterms:W3CDTF">2024-01-17T04:58:19Z</dcterms:modified>
</cp:coreProperties>
</file>