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UnderReview\Cotton\Observed\"/>
    </mc:Choice>
  </mc:AlternateContent>
  <xr:revisionPtr revIDLastSave="0" documentId="13_ncr:1_{5D2D8AB7-EB94-436C-A2E3-22AA4228FDB2}" xr6:coauthVersionLast="47" xr6:coauthVersionMax="47" xr10:uidLastSave="{00000000-0000-0000-0000-000000000000}"/>
  <bookViews>
    <workbookView xWindow="-28920" yWindow="-120" windowWidth="29040" windowHeight="15840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84" i="1" l="1"/>
  <c r="CO83" i="1"/>
  <c r="CO76" i="1"/>
  <c r="CO75" i="1"/>
  <c r="CO73" i="1"/>
  <c r="CO71" i="1"/>
  <c r="CO69" i="1"/>
  <c r="CO68" i="1"/>
  <c r="CO67" i="1"/>
  <c r="CO46" i="1"/>
  <c r="CO44" i="1"/>
  <c r="CO42" i="1"/>
  <c r="CO40" i="1"/>
  <c r="CO39" i="1"/>
  <c r="CO34" i="1"/>
  <c r="CO25" i="1"/>
  <c r="CO22" i="1"/>
  <c r="CO19" i="1"/>
  <c r="CO18" i="1"/>
  <c r="CO17" i="1"/>
  <c r="CO15" i="1"/>
  <c r="CO11" i="1"/>
  <c r="CO10" i="1"/>
  <c r="CO5" i="1"/>
  <c r="CO4" i="1"/>
  <c r="CO3" i="1"/>
  <c r="CU38" i="1"/>
  <c r="CX38" i="1"/>
  <c r="DA38" i="1"/>
  <c r="DD38" i="1"/>
  <c r="DG38" i="1"/>
  <c r="DJ38" i="1"/>
  <c r="CO38" i="1" s="1"/>
  <c r="DM38" i="1"/>
  <c r="DP38" i="1"/>
  <c r="DP84" i="1"/>
  <c r="DP83" i="1"/>
  <c r="DP79" i="1"/>
  <c r="DP77" i="1"/>
  <c r="DP76" i="1"/>
  <c r="DP75" i="1"/>
  <c r="DP73" i="1"/>
  <c r="DP71" i="1"/>
  <c r="DP69" i="1"/>
  <c r="DP68" i="1"/>
  <c r="DP67" i="1"/>
  <c r="DP63" i="1"/>
  <c r="DP62" i="1"/>
  <c r="DP61" i="1"/>
  <c r="DP55" i="1"/>
  <c r="DP54" i="1"/>
  <c r="DP50" i="1"/>
  <c r="DP48" i="1"/>
  <c r="DP47" i="1"/>
  <c r="DP46" i="1"/>
  <c r="DP44" i="1"/>
  <c r="DP42" i="1"/>
  <c r="DP40" i="1"/>
  <c r="DP39" i="1"/>
  <c r="DP34" i="1"/>
  <c r="DP33" i="1"/>
  <c r="DP32" i="1"/>
  <c r="DP26" i="1"/>
  <c r="DP25" i="1"/>
  <c r="DP22" i="1"/>
  <c r="DP19" i="1"/>
  <c r="DP18" i="1"/>
  <c r="DP17" i="1"/>
  <c r="DP15" i="1"/>
  <c r="DP13" i="1"/>
  <c r="DP11" i="1"/>
  <c r="DP10" i="1"/>
  <c r="DP9" i="1"/>
  <c r="DP5" i="1"/>
  <c r="DP4" i="1"/>
  <c r="DP3" i="1"/>
  <c r="DM84" i="1"/>
  <c r="DM83" i="1"/>
  <c r="DM79" i="1"/>
  <c r="DM77" i="1"/>
  <c r="DM76" i="1"/>
  <c r="DM75" i="1"/>
  <c r="DM73" i="1"/>
  <c r="DM71" i="1"/>
  <c r="DM69" i="1"/>
  <c r="DM68" i="1"/>
  <c r="DM67" i="1"/>
  <c r="DM63" i="1"/>
  <c r="DM62" i="1"/>
  <c r="DM61" i="1"/>
  <c r="DM55" i="1"/>
  <c r="DM54" i="1"/>
  <c r="DM50" i="1"/>
  <c r="DM48" i="1"/>
  <c r="DM47" i="1"/>
  <c r="DM46" i="1"/>
  <c r="DM44" i="1"/>
  <c r="DM42" i="1"/>
  <c r="DM40" i="1"/>
  <c r="DM39" i="1"/>
  <c r="DM34" i="1"/>
  <c r="DM33" i="1"/>
  <c r="DM32" i="1"/>
  <c r="DM26" i="1"/>
  <c r="DM25" i="1"/>
  <c r="DM22" i="1"/>
  <c r="DM19" i="1"/>
  <c r="DM18" i="1"/>
  <c r="DM17" i="1"/>
  <c r="DM15" i="1"/>
  <c r="DM13" i="1"/>
  <c r="DM11" i="1"/>
  <c r="DM10" i="1"/>
  <c r="DM9" i="1"/>
  <c r="DM5" i="1"/>
  <c r="DM4" i="1"/>
  <c r="DM3" i="1"/>
  <c r="DJ84" i="1"/>
  <c r="DJ83" i="1"/>
  <c r="DJ79" i="1"/>
  <c r="CO79" i="1" s="1"/>
  <c r="DJ77" i="1"/>
  <c r="CO77" i="1" s="1"/>
  <c r="DJ76" i="1"/>
  <c r="DJ75" i="1"/>
  <c r="DJ73" i="1"/>
  <c r="DJ71" i="1"/>
  <c r="DJ69" i="1"/>
  <c r="DJ68" i="1"/>
  <c r="DJ67" i="1"/>
  <c r="DJ63" i="1"/>
  <c r="CO63" i="1" s="1"/>
  <c r="DJ62" i="1"/>
  <c r="CO62" i="1" s="1"/>
  <c r="DJ61" i="1"/>
  <c r="CO61" i="1" s="1"/>
  <c r="DJ55" i="1"/>
  <c r="CO55" i="1" s="1"/>
  <c r="DJ54" i="1"/>
  <c r="CO54" i="1" s="1"/>
  <c r="DJ50" i="1"/>
  <c r="CO50" i="1" s="1"/>
  <c r="DJ48" i="1"/>
  <c r="CO48" i="1" s="1"/>
  <c r="DJ47" i="1"/>
  <c r="CO47" i="1" s="1"/>
  <c r="DJ46" i="1"/>
  <c r="DJ44" i="1"/>
  <c r="DJ42" i="1"/>
  <c r="DJ40" i="1"/>
  <c r="DJ39" i="1"/>
  <c r="DJ34" i="1"/>
  <c r="DJ33" i="1"/>
  <c r="CO33" i="1" s="1"/>
  <c r="DJ32" i="1"/>
  <c r="CO32" i="1" s="1"/>
  <c r="DJ26" i="1"/>
  <c r="CO26" i="1" s="1"/>
  <c r="DJ25" i="1"/>
  <c r="DJ22" i="1"/>
  <c r="DJ19" i="1"/>
  <c r="DJ18" i="1"/>
  <c r="DJ17" i="1"/>
  <c r="DJ15" i="1"/>
  <c r="DJ13" i="1"/>
  <c r="CO13" i="1" s="1"/>
  <c r="DJ11" i="1"/>
  <c r="DJ10" i="1"/>
  <c r="DJ9" i="1"/>
  <c r="CO9" i="1" s="1"/>
  <c r="DJ5" i="1"/>
  <c r="DJ4" i="1"/>
  <c r="DJ3" i="1"/>
  <c r="DG84" i="1"/>
  <c r="DG83" i="1"/>
  <c r="DG79" i="1"/>
  <c r="DG77" i="1"/>
  <c r="DG76" i="1"/>
  <c r="DG75" i="1"/>
  <c r="DG73" i="1"/>
  <c r="DG71" i="1"/>
  <c r="DG69" i="1"/>
  <c r="DG68" i="1"/>
  <c r="DG67" i="1"/>
  <c r="DG63" i="1"/>
  <c r="DG62" i="1"/>
  <c r="DG61" i="1"/>
  <c r="DG55" i="1"/>
  <c r="DG54" i="1"/>
  <c r="DG50" i="1"/>
  <c r="DG48" i="1"/>
  <c r="DG47" i="1"/>
  <c r="DG46" i="1"/>
  <c r="DG44" i="1"/>
  <c r="DG42" i="1"/>
  <c r="DG40" i="1"/>
  <c r="DG39" i="1"/>
  <c r="DG34" i="1"/>
  <c r="DG33" i="1"/>
  <c r="DG32" i="1"/>
  <c r="DG26" i="1"/>
  <c r="DG25" i="1"/>
  <c r="DG22" i="1"/>
  <c r="DG19" i="1"/>
  <c r="DG18" i="1"/>
  <c r="DG17" i="1"/>
  <c r="DG15" i="1"/>
  <c r="DG13" i="1"/>
  <c r="DG11" i="1"/>
  <c r="DG10" i="1"/>
  <c r="DG9" i="1"/>
  <c r="DG5" i="1"/>
  <c r="DG4" i="1"/>
  <c r="DG3" i="1"/>
  <c r="DD84" i="1"/>
  <c r="DD83" i="1"/>
  <c r="DD79" i="1"/>
  <c r="DD77" i="1"/>
  <c r="DD76" i="1"/>
  <c r="DD75" i="1"/>
  <c r="DD73" i="1"/>
  <c r="DD71" i="1"/>
  <c r="DD69" i="1"/>
  <c r="DD68" i="1"/>
  <c r="DD67" i="1"/>
  <c r="DD63" i="1"/>
  <c r="DD62" i="1"/>
  <c r="DD61" i="1"/>
  <c r="DD55" i="1"/>
  <c r="DD54" i="1"/>
  <c r="DD50" i="1"/>
  <c r="DD48" i="1"/>
  <c r="DD47" i="1"/>
  <c r="DD46" i="1"/>
  <c r="DD44" i="1"/>
  <c r="DD42" i="1"/>
  <c r="DD40" i="1"/>
  <c r="DD39" i="1"/>
  <c r="DD34" i="1"/>
  <c r="DD33" i="1"/>
  <c r="DD32" i="1"/>
  <c r="DD26" i="1"/>
  <c r="DD25" i="1"/>
  <c r="DD22" i="1"/>
  <c r="DD19" i="1"/>
  <c r="DD18" i="1"/>
  <c r="DD17" i="1"/>
  <c r="DD15" i="1"/>
  <c r="DD13" i="1"/>
  <c r="DD11" i="1"/>
  <c r="DD10" i="1"/>
  <c r="DD9" i="1"/>
  <c r="DD5" i="1"/>
  <c r="DD4" i="1"/>
  <c r="DD3" i="1"/>
  <c r="DA84" i="1"/>
  <c r="DA83" i="1"/>
  <c r="DA79" i="1"/>
  <c r="DA77" i="1"/>
  <c r="DA76" i="1"/>
  <c r="DA75" i="1"/>
  <c r="DA73" i="1"/>
  <c r="DA71" i="1"/>
  <c r="DA69" i="1"/>
  <c r="DA68" i="1"/>
  <c r="DA67" i="1"/>
  <c r="DA63" i="1"/>
  <c r="DA62" i="1"/>
  <c r="DA61" i="1"/>
  <c r="DA55" i="1"/>
  <c r="DA54" i="1"/>
  <c r="DA50" i="1"/>
  <c r="DA48" i="1"/>
  <c r="DA47" i="1"/>
  <c r="DA46" i="1"/>
  <c r="DA44" i="1"/>
  <c r="DA42" i="1"/>
  <c r="DA40" i="1"/>
  <c r="DA39" i="1"/>
  <c r="DA34" i="1"/>
  <c r="DA33" i="1"/>
  <c r="DA32" i="1"/>
  <c r="DA26" i="1"/>
  <c r="DA25" i="1"/>
  <c r="DA22" i="1"/>
  <c r="DA19" i="1"/>
  <c r="DA18" i="1"/>
  <c r="DA17" i="1"/>
  <c r="DA15" i="1"/>
  <c r="DA13" i="1"/>
  <c r="DA11" i="1"/>
  <c r="DA10" i="1"/>
  <c r="DA9" i="1"/>
  <c r="DA5" i="1"/>
  <c r="DA4" i="1"/>
  <c r="DA3" i="1"/>
  <c r="CX84" i="1"/>
  <c r="CX83" i="1"/>
  <c r="CX79" i="1"/>
  <c r="CX77" i="1"/>
  <c r="CX76" i="1"/>
  <c r="CX75" i="1"/>
  <c r="CX73" i="1"/>
  <c r="CX71" i="1"/>
  <c r="CX69" i="1"/>
  <c r="CX68" i="1"/>
  <c r="CX67" i="1"/>
  <c r="CX63" i="1"/>
  <c r="CX62" i="1"/>
  <c r="CX61" i="1"/>
  <c r="CX55" i="1"/>
  <c r="CX54" i="1"/>
  <c r="CX50" i="1"/>
  <c r="CX48" i="1"/>
  <c r="CX47" i="1"/>
  <c r="CX46" i="1"/>
  <c r="CX44" i="1"/>
  <c r="CX42" i="1"/>
  <c r="CX40" i="1"/>
  <c r="CX39" i="1"/>
  <c r="CX34" i="1"/>
  <c r="CX33" i="1"/>
  <c r="CX32" i="1"/>
  <c r="CX26" i="1"/>
  <c r="CX25" i="1"/>
  <c r="CX22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U9" i="1"/>
  <c r="CU10" i="1"/>
  <c r="CU11" i="1"/>
  <c r="CU13" i="1"/>
  <c r="CU15" i="1"/>
  <c r="CU17" i="1"/>
  <c r="CU18" i="1"/>
  <c r="CU19" i="1"/>
  <c r="CU22" i="1"/>
  <c r="CU25" i="1"/>
  <c r="CU26" i="1"/>
  <c r="CU32" i="1"/>
  <c r="CU33" i="1"/>
  <c r="CU34" i="1"/>
  <c r="CU39" i="1"/>
  <c r="CU40" i="1"/>
  <c r="CU42" i="1"/>
  <c r="CU44" i="1"/>
  <c r="CU46" i="1"/>
  <c r="CU47" i="1"/>
  <c r="CU48" i="1"/>
  <c r="CU50" i="1"/>
  <c r="CU54" i="1"/>
  <c r="CU55" i="1"/>
  <c r="CU61" i="1"/>
  <c r="CU62" i="1"/>
  <c r="CU63" i="1"/>
  <c r="CU67" i="1"/>
  <c r="CU68" i="1"/>
  <c r="CU69" i="1"/>
  <c r="CU71" i="1"/>
  <c r="CU73" i="1"/>
  <c r="CU75" i="1"/>
  <c r="CU76" i="1"/>
  <c r="CU77" i="1"/>
  <c r="CU79" i="1"/>
  <c r="CU83" i="1"/>
  <c r="CU84" i="1"/>
  <c r="BH86" i="1"/>
  <c r="AW86" i="1"/>
  <c r="AS86" i="1"/>
  <c r="AQ86" i="1"/>
  <c r="AE86" i="1"/>
  <c r="BH85" i="1"/>
  <c r="AW85" i="1"/>
  <c r="AS85" i="1"/>
  <c r="AQ85" i="1"/>
  <c r="AE85" i="1"/>
  <c r="BH74" i="1"/>
  <c r="BA74" i="1"/>
  <c r="AW74" i="1"/>
  <c r="BJ74" i="1" s="1"/>
  <c r="AS74" i="1"/>
  <c r="AQ74" i="1"/>
  <c r="AE74" i="1"/>
  <c r="BH58" i="1"/>
  <c r="AW58" i="1"/>
  <c r="AS58" i="1"/>
  <c r="AQ58" i="1"/>
  <c r="AE58" i="1"/>
  <c r="BH56" i="1"/>
  <c r="AW56" i="1"/>
  <c r="AS56" i="1"/>
  <c r="AQ56" i="1"/>
  <c r="AE56" i="1"/>
  <c r="BH45" i="1"/>
  <c r="BA45" i="1"/>
  <c r="AW45" i="1"/>
  <c r="BJ45" i="1" s="1"/>
  <c r="AS45" i="1"/>
  <c r="AQ45" i="1"/>
  <c r="AE45" i="1"/>
  <c r="BH29" i="1"/>
  <c r="AW29" i="1"/>
  <c r="AS29" i="1"/>
  <c r="AQ29" i="1"/>
  <c r="AE29" i="1"/>
  <c r="BH27" i="1"/>
  <c r="AW27" i="1"/>
  <c r="AS27" i="1"/>
  <c r="AQ27" i="1"/>
  <c r="AE27" i="1"/>
  <c r="BH16" i="1"/>
  <c r="BA16" i="1"/>
  <c r="AW16" i="1"/>
  <c r="AS16" i="1"/>
  <c r="AQ16" i="1"/>
  <c r="AE16" i="1"/>
  <c r="BJ16" i="1" l="1"/>
</calcChain>
</file>

<file path=xl/sharedStrings.xml><?xml version="1.0" encoding="utf-8"?>
<sst xmlns="http://schemas.openxmlformats.org/spreadsheetml/2006/main" count="374" uniqueCount="182">
  <si>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</si>
  <si>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</si>
  <si>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</si>
  <si>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</si>
  <si>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</si>
  <si>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</si>
  <si>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</si>
  <si>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</si>
  <si>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</si>
  <si>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</si>
  <si>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</si>
  <si>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</si>
  <si>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</si>
  <si>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</si>
  <si>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</si>
  <si>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</si>
  <si>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</si>
  <si>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</si>
  <si>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</si>
  <si>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</si>
  <si>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</si>
  <si>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</si>
  <si>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</si>
  <si>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</si>
  <si>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</si>
  <si>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</si>
  <si>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</si>
  <si>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</si>
  <si>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</si>
  <si>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</si>
  <si>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</si>
  <si>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</si>
  <si>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</si>
  <si>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</si>
  <si>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</si>
  <si>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</si>
  <si>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</si>
  <si>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</si>
  <si>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</si>
  <si>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</si>
  <si>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</si>
  <si>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</si>
  <si>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</si>
  <si>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</si>
  <si>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</si>
  <si>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</si>
  <si>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</si>
  <si>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</si>
  <si>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</si>
  <si>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</si>
  <si>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</si>
  <si>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</si>
  <si>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</si>
  <si>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</si>
  <si>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</si>
  <si>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</si>
  <si>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</si>
  <si>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</si>
  <si>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</si>
  <si>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</si>
  <si>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</si>
  <si>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</si>
  <si>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</si>
  <si>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</si>
  <si>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</si>
  <si>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</si>
  <si>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</si>
  <si>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</si>
  <si>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</si>
  <si>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</si>
  <si>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</si>
  <si>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</si>
  <si>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</si>
  <si>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</si>
  <si>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</si>
  <si>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</si>
  <si>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</si>
  <si>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</si>
  <si>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</si>
  <si>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</si>
  <si>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</si>
  <si>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</si>
  <si>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</si>
  <si>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</si>
  <si>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</si>
  <si>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</si>
  <si>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</si>
  <si>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</si>
  <si>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</si>
  <si>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</si>
  <si>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</si>
  <si>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</si>
  <si>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</si>
  <si>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</si>
  <si>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</si>
  <si>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</si>
  <si>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</si>
  <si>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</si>
  <si>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</si>
  <si>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</si>
  <si>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</si>
  <si>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</si>
  <si>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</si>
  <si>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</si>
  <si>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</si>
  <si>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</si>
  <si>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</si>
  <si>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</si>
  <si>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</si>
  <si>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</si>
  <si>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</si>
  <si>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</si>
  <si>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</si>
  <si>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</si>
  <si>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</si>
  <si>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</si>
  <si>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</si>
  <si>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</si>
  <si>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</si>
  <si>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</si>
  <si>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</si>
  <si>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</si>
  <si>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</si>
  <si>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</si>
  <si>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</si>
  <si>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</si>
  <si>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</si>
  <si>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</si>
  <si>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</si>
  <si>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</si>
  <si>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</si>
  <si>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</si>
  <si>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</si>
  <si>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</si>
  <si>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</si>
  <si>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</si>
  <si>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</si>
  <si>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</si>
  <si>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</si>
  <si>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</si>
  <si>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</si>
  <si>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</si>
  <si>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</si>
  <si>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</si>
  <si>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</si>
  <si>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</si>
  <si>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</si>
  <si>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</si>
  <si>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</si>
  <si>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</si>
  <si>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</si>
  <si>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</si>
  <si>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</si>
  <si>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</si>
  <si>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</si>
  <si>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</si>
  <si>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</si>
  <si>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</si>
  <si>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</si>
  <si>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</si>
  <si>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</si>
  <si>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</si>
  <si>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</si>
  <si>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</si>
  <si>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</si>
  <si>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</si>
  <si>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</si>
  <si>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</si>
  <si>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</si>
  <si>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</si>
  <si>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</si>
  <si>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</si>
  <si>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</si>
  <si>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</si>
  <si>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</si>
  <si>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</si>
  <si>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</si>
  <si>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</si>
  <si>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</si>
  <si>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</si>
  <si>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</si>
  <si>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Cotton.Fruit.NConc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</si>
</sst>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H6" sqref="BH6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2" bestFit="1" customWidth="1"/>
    <col min="49" max="49" width="7.7109375" style="12" bestFit="1" customWidth="1"/>
    <col min="50" max="50" width="8.85546875" bestFit="1" customWidth="1"/>
    <col min="51" max="51" width="12" style="12" bestFit="1" customWidth="1"/>
    <col min="52" max="52" width="12" style="12" customWidth="1"/>
    <col min="53" max="53" width="7.7109375" style="12" bestFit="1" customWidth="1"/>
    <col min="54" max="54" width="10.7109375" style="12" bestFit="1" customWidth="1"/>
    <col min="55" max="55" width="12.5703125" style="12" bestFit="1" customWidth="1"/>
    <col min="56" max="56" width="7.7109375" style="1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9" width="22" bestFit="1" customWidth="1"/>
    <col min="100" max="100" width="11.140625" bestFit="1" customWidth="1"/>
    <col min="101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94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89</v>
      </c>
      <c r="J1" t="s">
        <v>90</v>
      </c>
      <c r="K1" t="s">
        <v>91</v>
      </c>
      <c r="L1" t="s">
        <v>53</v>
      </c>
      <c r="M1" t="s">
        <v>65</v>
      </c>
      <c r="N1" t="s">
        <v>64</v>
      </c>
      <c r="O1" t="s">
        <v>122</v>
      </c>
      <c r="P1" t="s">
        <v>123</v>
      </c>
      <c r="Q1" t="s">
        <v>54</v>
      </c>
      <c r="R1" t="s">
        <v>68</v>
      </c>
      <c r="S1" t="s">
        <v>55</v>
      </c>
      <c r="T1" t="s">
        <v>88</v>
      </c>
      <c r="U1" t="s">
        <v>69</v>
      </c>
      <c r="V1" t="s">
        <v>56</v>
      </c>
      <c r="W1" t="s">
        <v>120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72</v>
      </c>
      <c r="AF1" t="s">
        <v>133</v>
      </c>
      <c r="AG1" t="s">
        <v>135</v>
      </c>
      <c r="AH1" t="s">
        <v>134</v>
      </c>
      <c r="AI1" t="s">
        <v>136</v>
      </c>
      <c r="AJ1" t="s">
        <v>59</v>
      </c>
      <c r="AK1" t="s">
        <v>61</v>
      </c>
      <c r="AL1" t="s">
        <v>132</v>
      </c>
      <c r="AM1" t="s">
        <v>130</v>
      </c>
      <c r="AN1" t="s">
        <v>131</v>
      </c>
      <c r="AO1" t="s">
        <v>129</v>
      </c>
      <c r="AP1" t="s">
        <v>127</v>
      </c>
      <c r="AQ1" t="s">
        <v>180</v>
      </c>
      <c r="AR1" t="s">
        <v>60</v>
      </c>
      <c r="AS1" t="s">
        <v>73</v>
      </c>
      <c r="AT1" t="s">
        <v>128</v>
      </c>
      <c r="AU1" s="12" t="s">
        <v>97</v>
      </c>
      <c r="AV1" s="12" t="s">
        <v>147</v>
      </c>
      <c r="AW1" s="12" t="s">
        <v>145</v>
      </c>
      <c r="AX1" t="s">
        <v>98</v>
      </c>
      <c r="AY1" s="12" t="s">
        <v>99</v>
      </c>
      <c r="AZ1" s="12" t="s">
        <v>146</v>
      </c>
      <c r="BA1" s="12" t="s">
        <v>148</v>
      </c>
      <c r="BB1" s="12" t="s">
        <v>149</v>
      </c>
      <c r="BC1" s="12" t="s">
        <v>176</v>
      </c>
      <c r="BD1" s="12" t="s">
        <v>177</v>
      </c>
      <c r="BE1" t="s">
        <v>100</v>
      </c>
      <c r="BF1" t="s">
        <v>101</v>
      </c>
      <c r="BG1" t="s">
        <v>102</v>
      </c>
      <c r="BH1" t="s">
        <v>178</v>
      </c>
      <c r="BI1" t="s">
        <v>181</v>
      </c>
      <c r="BJ1" t="s">
        <v>179</v>
      </c>
      <c r="BK1" t="s">
        <v>62</v>
      </c>
      <c r="BL1" t="s">
        <v>121</v>
      </c>
      <c r="BM1" t="s">
        <v>104</v>
      </c>
      <c r="BN1" t="s">
        <v>152</v>
      </c>
      <c r="BO1" t="s">
        <v>9</v>
      </c>
      <c r="BP1" t="s">
        <v>103</v>
      </c>
      <c r="BQ1" t="s">
        <v>124</v>
      </c>
      <c r="BR1" t="s">
        <v>151</v>
      </c>
      <c r="BS1" t="s">
        <v>150</v>
      </c>
      <c r="BT1" t="s">
        <v>105</v>
      </c>
      <c r="BU1" t="s">
        <v>125</v>
      </c>
      <c r="BV1" t="s">
        <v>126</v>
      </c>
      <c r="BW1" t="s">
        <v>111</v>
      </c>
      <c r="BX1" t="s">
        <v>106</v>
      </c>
      <c r="BY1" t="s">
        <v>107</v>
      </c>
      <c r="BZ1" t="s">
        <v>108</v>
      </c>
      <c r="CA1" t="s">
        <v>71</v>
      </c>
      <c r="CB1" t="s">
        <v>4</v>
      </c>
      <c r="CC1" t="s">
        <v>5</v>
      </c>
      <c r="CD1" t="s">
        <v>6</v>
      </c>
      <c r="CE1" t="s">
        <v>7</v>
      </c>
      <c r="CF1" t="s">
        <v>95</v>
      </c>
      <c r="CG1" t="s">
        <v>8</v>
      </c>
      <c r="CH1" t="s">
        <v>109</v>
      </c>
      <c r="CI1" t="s">
        <v>50</v>
      </c>
      <c r="CJ1" t="s">
        <v>48</v>
      </c>
      <c r="CK1" t="s">
        <v>49</v>
      </c>
      <c r="CL1" t="s">
        <v>66</v>
      </c>
      <c r="CM1" t="s">
        <v>96</v>
      </c>
      <c r="CN1" t="s">
        <v>67</v>
      </c>
      <c r="CO1" t="s">
        <v>153</v>
      </c>
      <c r="CP1" t="s">
        <v>87</v>
      </c>
      <c r="CQ1" t="s">
        <v>110</v>
      </c>
      <c r="CR1" t="s">
        <v>154</v>
      </c>
      <c r="CS1" t="s">
        <v>74</v>
      </c>
      <c r="CT1" t="s">
        <v>167</v>
      </c>
      <c r="CU1" t="s">
        <v>155</v>
      </c>
      <c r="CV1" t="s">
        <v>75</v>
      </c>
      <c r="CW1" t="s">
        <v>168</v>
      </c>
      <c r="CX1" t="s">
        <v>156</v>
      </c>
      <c r="CY1" t="s">
        <v>83</v>
      </c>
      <c r="CZ1" t="s">
        <v>169</v>
      </c>
      <c r="DA1" t="s">
        <v>157</v>
      </c>
      <c r="DB1" t="s">
        <v>82</v>
      </c>
      <c r="DC1" t="s">
        <v>170</v>
      </c>
      <c r="DD1" t="s">
        <v>158</v>
      </c>
      <c r="DE1" t="s">
        <v>81</v>
      </c>
      <c r="DF1" t="s">
        <v>171</v>
      </c>
      <c r="DG1" t="s">
        <v>159</v>
      </c>
      <c r="DH1" t="s">
        <v>92</v>
      </c>
      <c r="DI1" t="s">
        <v>172</v>
      </c>
      <c r="DJ1" t="s">
        <v>160</v>
      </c>
      <c r="DK1" t="s">
        <v>93</v>
      </c>
      <c r="DL1" t="s">
        <v>173</v>
      </c>
      <c r="DM1" t="s">
        <v>161</v>
      </c>
      <c r="DN1" t="s">
        <v>80</v>
      </c>
      <c r="DO1" t="s">
        <v>174</v>
      </c>
      <c r="DP1" t="s">
        <v>162</v>
      </c>
      <c r="DQ1" t="s">
        <v>79</v>
      </c>
      <c r="DR1" t="s">
        <v>175</v>
      </c>
      <c r="DS1" t="s">
        <v>163</v>
      </c>
      <c r="DT1" t="s">
        <v>78</v>
      </c>
      <c r="DU1" t="s">
        <v>84</v>
      </c>
      <c r="DV1" t="s">
        <v>164</v>
      </c>
      <c r="DW1" t="s">
        <v>77</v>
      </c>
      <c r="DX1" t="s">
        <v>85</v>
      </c>
      <c r="DY1" t="s">
        <v>165</v>
      </c>
      <c r="DZ1" t="s">
        <v>76</v>
      </c>
      <c r="EA1" t="s">
        <v>86</v>
      </c>
      <c r="EB1" t="s">
        <v>45</v>
      </c>
      <c r="EC1" t="s">
        <v>21</v>
      </c>
      <c r="ED1" t="s">
        <v>112</v>
      </c>
      <c r="EE1" t="s">
        <v>22</v>
      </c>
      <c r="EF1" t="s">
        <v>113</v>
      </c>
      <c r="EG1" t="s">
        <v>23</v>
      </c>
      <c r="EH1" t="s">
        <v>114</v>
      </c>
      <c r="EI1" t="s">
        <v>24</v>
      </c>
      <c r="EJ1" t="s">
        <v>115</v>
      </c>
      <c r="EK1" t="s">
        <v>25</v>
      </c>
      <c r="EL1" t="s">
        <v>116</v>
      </c>
      <c r="EM1" t="s">
        <v>26</v>
      </c>
      <c r="EN1" t="s">
        <v>117</v>
      </c>
      <c r="EO1" t="s">
        <v>27</v>
      </c>
      <c r="EP1" t="s">
        <v>118</v>
      </c>
      <c r="EQ1" t="s">
        <v>28</v>
      </c>
      <c r="ER1" t="s">
        <v>119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25">
      <c r="A2" t="s">
        <v>166</v>
      </c>
      <c r="B2">
        <v>1</v>
      </c>
      <c r="C2" s="9">
        <v>45211</v>
      </c>
      <c r="E2" s="7" t="s">
        <v>137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25">
      <c r="A3" t="s">
        <v>166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25">
      <c r="A4" t="s">
        <v>166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25">
      <c r="A5" t="s">
        <v>166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25">
      <c r="A6" t="s">
        <v>166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25">
      <c r="A7" t="s">
        <v>166</v>
      </c>
      <c r="B7">
        <v>1</v>
      </c>
      <c r="C7" s="9">
        <v>45266</v>
      </c>
      <c r="E7" s="7" t="s">
        <v>138</v>
      </c>
      <c r="F7" t="s">
        <v>12</v>
      </c>
      <c r="G7">
        <v>55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25">
      <c r="A8" t="s">
        <v>166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25">
      <c r="A9" t="s">
        <v>166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25">
      <c r="A10" t="s">
        <v>166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25">
      <c r="A11" t="s">
        <v>166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25">
      <c r="A12" t="s">
        <v>166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25">
      <c r="A13" t="s">
        <v>166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25">
      <c r="A14" t="s">
        <v>166</v>
      </c>
      <c r="B14">
        <v>1</v>
      </c>
      <c r="C14" s="9">
        <v>45286</v>
      </c>
      <c r="E14" s="7" t="s">
        <v>139</v>
      </c>
      <c r="F14" t="s">
        <v>13</v>
      </c>
      <c r="G14">
        <v>75</v>
      </c>
      <c r="H14" t="s">
        <v>11</v>
      </c>
      <c r="I14">
        <v>11.4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25">
      <c r="A15" t="s">
        <v>166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25">
      <c r="A16" t="s">
        <v>166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25">
      <c r="A17" t="s">
        <v>166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25">
      <c r="A18" t="s">
        <v>166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25">
      <c r="A19" t="s">
        <v>166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25">
      <c r="A20" t="s">
        <v>166</v>
      </c>
      <c r="B20">
        <v>1</v>
      </c>
      <c r="C20" s="9">
        <v>45308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25">
      <c r="A21" t="s">
        <v>166</v>
      </c>
      <c r="B21">
        <v>1</v>
      </c>
      <c r="C21" s="9">
        <v>45309</v>
      </c>
      <c r="E21" s="7" t="s">
        <v>140</v>
      </c>
      <c r="F21" t="s">
        <v>51</v>
      </c>
      <c r="G21">
        <v>98</v>
      </c>
      <c r="H21" t="s">
        <v>11</v>
      </c>
      <c r="I21">
        <v>11.4</v>
      </c>
      <c r="J21">
        <v>1000</v>
      </c>
      <c r="T21">
        <v>98</v>
      </c>
      <c r="AU21" s="1"/>
      <c r="AV21" s="8"/>
      <c r="AW21" s="4"/>
      <c r="AY21" s="1"/>
      <c r="AZ21"/>
      <c r="BA21" s="4"/>
      <c r="BB21"/>
      <c r="BC21"/>
      <c r="BD21"/>
      <c r="CA21" s="1"/>
      <c r="CB21" s="1"/>
      <c r="CC21" s="1"/>
      <c r="CD21" s="1"/>
      <c r="CE21" s="1"/>
      <c r="CF21" s="1"/>
    </row>
    <row r="22" spans="1:122" x14ac:dyDescent="0.25">
      <c r="A22" t="s">
        <v>166</v>
      </c>
      <c r="B22">
        <v>1</v>
      </c>
      <c r="C22" s="9">
        <v>45310</v>
      </c>
      <c r="G22">
        <v>99</v>
      </c>
      <c r="H22" t="s">
        <v>11</v>
      </c>
      <c r="I22">
        <v>11.4</v>
      </c>
      <c r="J22">
        <v>1000</v>
      </c>
      <c r="AU22" s="1"/>
      <c r="AV22" s="8"/>
      <c r="AW22" s="4"/>
      <c r="AY22" s="1"/>
      <c r="AZ22"/>
      <c r="BA22" s="4"/>
      <c r="BB22"/>
      <c r="BC22"/>
      <c r="BD22"/>
      <c r="CO22" s="1">
        <f>SUM(CU22,CX22,DA22,DD22,DG22,DJ22,DM22,DP22)</f>
        <v>633.59424999999999</v>
      </c>
      <c r="CU22">
        <f>CW22*CV22</f>
        <v>59.015499999999996</v>
      </c>
      <c r="CV22">
        <v>100</v>
      </c>
      <c r="CW22" s="15">
        <v>0.59015499999999999</v>
      </c>
      <c r="CX22">
        <f>CZ22*CY22</f>
        <v>57.871000000000009</v>
      </c>
      <c r="CY22">
        <v>100</v>
      </c>
      <c r="CZ22" s="15">
        <v>0.57871000000000006</v>
      </c>
      <c r="DA22">
        <f>DC22*DB22</f>
        <v>57.134500000000003</v>
      </c>
      <c r="DB22">
        <v>100</v>
      </c>
      <c r="DC22" s="15">
        <v>0.57134499999999999</v>
      </c>
      <c r="DD22">
        <f>DF22*DE22</f>
        <v>56.023000000000003</v>
      </c>
      <c r="DE22">
        <v>100</v>
      </c>
      <c r="DF22" s="15">
        <v>0.56023000000000001</v>
      </c>
      <c r="DG22">
        <f>DI22*DH22</f>
        <v>56.052999999999997</v>
      </c>
      <c r="DH22">
        <v>100</v>
      </c>
      <c r="DI22" s="15">
        <v>0.56052999999999997</v>
      </c>
      <c r="DJ22">
        <f>DL22*DK22</f>
        <v>136.31125</v>
      </c>
      <c r="DK22">
        <v>250</v>
      </c>
      <c r="DL22" s="15">
        <v>0.54524499999999998</v>
      </c>
      <c r="DM22">
        <f>DO22*DN22</f>
        <v>105.86</v>
      </c>
      <c r="DN22">
        <v>200</v>
      </c>
      <c r="DO22" s="15">
        <v>0.52929999999999999</v>
      </c>
      <c r="DP22">
        <f>DR22*DQ22</f>
        <v>105.32600000000001</v>
      </c>
      <c r="DQ22">
        <v>200</v>
      </c>
      <c r="DR22" s="15">
        <v>0.52663000000000004</v>
      </c>
    </row>
    <row r="23" spans="1:122" x14ac:dyDescent="0.25">
      <c r="A23" t="s">
        <v>166</v>
      </c>
      <c r="B23">
        <v>1</v>
      </c>
      <c r="C23" s="9">
        <v>45313</v>
      </c>
      <c r="G23">
        <v>102</v>
      </c>
      <c r="H23" t="s">
        <v>11</v>
      </c>
      <c r="I23">
        <v>11.4</v>
      </c>
      <c r="J23">
        <v>1000</v>
      </c>
      <c r="M23" s="1">
        <v>671.25</v>
      </c>
      <c r="N23" s="1">
        <v>21.375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25">
      <c r="A24" t="s">
        <v>166</v>
      </c>
      <c r="B24">
        <v>1</v>
      </c>
      <c r="C24" s="9">
        <v>45320</v>
      </c>
      <c r="G24">
        <v>109</v>
      </c>
      <c r="H24" t="s">
        <v>11</v>
      </c>
      <c r="I24">
        <v>11.4</v>
      </c>
      <c r="J24">
        <v>1000</v>
      </c>
      <c r="M24" s="1">
        <v>676.5</v>
      </c>
      <c r="N24" s="1">
        <v>21.824999999999999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</row>
    <row r="25" spans="1:122" x14ac:dyDescent="0.25">
      <c r="A25" t="s">
        <v>166</v>
      </c>
      <c r="B25">
        <v>1</v>
      </c>
      <c r="C25" s="9">
        <v>45329</v>
      </c>
      <c r="G25">
        <v>118</v>
      </c>
      <c r="H25" t="s">
        <v>11</v>
      </c>
      <c r="I25">
        <v>11.4</v>
      </c>
      <c r="J25">
        <v>1000</v>
      </c>
      <c r="M25" s="1">
        <v>679</v>
      </c>
      <c r="N25" s="1">
        <v>22.2</v>
      </c>
      <c r="AU25" s="1"/>
      <c r="AV25" s="8"/>
      <c r="AW25" s="4"/>
      <c r="AY25" s="1"/>
      <c r="AZ25"/>
      <c r="BA25" s="4"/>
      <c r="BB25"/>
      <c r="BC25"/>
      <c r="BD25"/>
      <c r="CA25" s="1"/>
      <c r="CB25" s="1"/>
      <c r="CC25" s="1"/>
      <c r="CD25" s="1"/>
      <c r="CE25" s="1"/>
      <c r="CF25" s="1"/>
      <c r="CO25" s="1">
        <f>SUM(CU25,CX25,DA25,DD25,DG25,DJ25,DM25,DP25)</f>
        <v>560.08000000000004</v>
      </c>
      <c r="CU25">
        <f>CW25*CV25</f>
        <v>38.226999999999997</v>
      </c>
      <c r="CV25">
        <v>100</v>
      </c>
      <c r="CW25" s="15">
        <v>0.38227</v>
      </c>
      <c r="CX25">
        <f>CZ25*CY25</f>
        <v>42.676000000000002</v>
      </c>
      <c r="CY25">
        <v>100</v>
      </c>
      <c r="CZ25" s="15">
        <v>0.42676000000000003</v>
      </c>
      <c r="DA25">
        <f>DC25*DB25</f>
        <v>43.892499999999998</v>
      </c>
      <c r="DB25">
        <v>100</v>
      </c>
      <c r="DC25" s="15">
        <v>0.43892500000000001</v>
      </c>
      <c r="DD25">
        <f>DF25*DE25</f>
        <v>46.421500000000002</v>
      </c>
      <c r="DE25">
        <v>100</v>
      </c>
      <c r="DF25" s="15">
        <v>0.46421500000000004</v>
      </c>
      <c r="DG25">
        <f>DI25*DH25</f>
        <v>48.949000000000005</v>
      </c>
      <c r="DH25">
        <v>100</v>
      </c>
      <c r="DI25" s="15">
        <v>0.48949000000000004</v>
      </c>
      <c r="DJ25">
        <f>DL25*DK25</f>
        <v>131.41</v>
      </c>
      <c r="DK25">
        <v>250</v>
      </c>
      <c r="DL25" s="15">
        <v>0.52564</v>
      </c>
      <c r="DM25">
        <f>DO25*DN25</f>
        <v>104.58200000000002</v>
      </c>
      <c r="DN25">
        <v>200</v>
      </c>
      <c r="DO25" s="15">
        <v>0.5229100000000001</v>
      </c>
      <c r="DP25">
        <f>DR25*DQ25</f>
        <v>103.92199999999998</v>
      </c>
      <c r="DQ25">
        <v>200</v>
      </c>
      <c r="DR25" s="15">
        <v>0.51960999999999991</v>
      </c>
    </row>
    <row r="26" spans="1:122" x14ac:dyDescent="0.25">
      <c r="A26" t="s">
        <v>166</v>
      </c>
      <c r="B26">
        <v>1</v>
      </c>
      <c r="C26" s="9">
        <v>45331</v>
      </c>
      <c r="G26">
        <v>120</v>
      </c>
      <c r="H26" t="s">
        <v>11</v>
      </c>
      <c r="I26">
        <v>11.4</v>
      </c>
      <c r="J26">
        <v>1000</v>
      </c>
      <c r="AU26" s="1"/>
      <c r="AV26" s="8"/>
      <c r="AW26" s="4"/>
      <c r="AY26" s="1"/>
      <c r="AZ26"/>
      <c r="BA26" s="4"/>
      <c r="BB26"/>
      <c r="BC26"/>
      <c r="BD26"/>
      <c r="CO26" s="1">
        <f>SUM(CU26,CX26,DA26,DD26,DG26,DJ26,DM26,DP26)</f>
        <v>630.65800000000002</v>
      </c>
      <c r="CU26">
        <f>CW26*CV26</f>
        <v>56.19850000000001</v>
      </c>
      <c r="CV26">
        <v>100</v>
      </c>
      <c r="CW26" s="15">
        <v>0.56198500000000007</v>
      </c>
      <c r="CX26">
        <f>CZ26*CY26</f>
        <v>57.814000000000007</v>
      </c>
      <c r="CY26">
        <v>100</v>
      </c>
      <c r="CZ26" s="15">
        <v>0.5781400000000001</v>
      </c>
      <c r="DA26">
        <f>DC26*DB26</f>
        <v>56.964999999999996</v>
      </c>
      <c r="DB26">
        <v>100</v>
      </c>
      <c r="DC26" s="15">
        <v>0.56964999999999999</v>
      </c>
      <c r="DD26">
        <f>DF26*DE26</f>
        <v>56.356000000000009</v>
      </c>
      <c r="DE26">
        <v>100</v>
      </c>
      <c r="DF26" s="15">
        <v>0.56356000000000006</v>
      </c>
      <c r="DG26">
        <f>DI26*DH26</f>
        <v>55.475499999999997</v>
      </c>
      <c r="DH26">
        <v>100</v>
      </c>
      <c r="DI26" s="15">
        <v>0.554755</v>
      </c>
      <c r="DJ26">
        <f>DL26*DK26</f>
        <v>135.89500000000001</v>
      </c>
      <c r="DK26">
        <v>250</v>
      </c>
      <c r="DL26" s="15">
        <v>0.54358000000000006</v>
      </c>
      <c r="DM26">
        <f>DO26*DN26</f>
        <v>105.497</v>
      </c>
      <c r="DN26">
        <v>200</v>
      </c>
      <c r="DO26" s="15">
        <v>0.52748499999999998</v>
      </c>
      <c r="DP26">
        <f>DR26*DQ26</f>
        <v>106.45700000000002</v>
      </c>
      <c r="DQ26">
        <v>200</v>
      </c>
      <c r="DR26" s="15">
        <v>0.53228500000000012</v>
      </c>
    </row>
    <row r="27" spans="1:122" x14ac:dyDescent="0.25">
      <c r="A27" t="s">
        <v>166</v>
      </c>
      <c r="B27">
        <v>1</v>
      </c>
      <c r="C27" s="9">
        <v>45335</v>
      </c>
      <c r="G27">
        <v>124</v>
      </c>
      <c r="H27" t="s">
        <v>11</v>
      </c>
      <c r="I27">
        <v>11.4</v>
      </c>
      <c r="J27">
        <v>1000</v>
      </c>
      <c r="M27" s="3">
        <v>754.5</v>
      </c>
      <c r="N27" s="3">
        <v>20.85</v>
      </c>
      <c r="Z27" s="3">
        <v>9.15</v>
      </c>
      <c r="AC27" s="1">
        <v>279.81200000000001</v>
      </c>
      <c r="AD27">
        <v>9.1000000000000004E-3</v>
      </c>
      <c r="AE27" s="4">
        <f>AC27*AD27</f>
        <v>2.5462892000000004</v>
      </c>
      <c r="AJ27" s="1">
        <v>189.2115</v>
      </c>
      <c r="AK27" s="3">
        <v>2.4968305957214549</v>
      </c>
      <c r="AQ27" s="5">
        <f>AK27/AJ27</f>
        <v>1.3195976966101189E-2</v>
      </c>
      <c r="AR27">
        <v>2.6800000000000001E-2</v>
      </c>
      <c r="AS27" s="4">
        <f>AJ27*AR27</f>
        <v>5.0708682000000005</v>
      </c>
      <c r="AU27" s="1">
        <v>0.67599999999999993</v>
      </c>
      <c r="AV27" s="8">
        <v>3.0679999999999999E-2</v>
      </c>
      <c r="AW27" s="4">
        <f>AU27*AV27</f>
        <v>2.0739679999999996E-2</v>
      </c>
      <c r="AY27" s="1">
        <v>484.5745</v>
      </c>
      <c r="AZ27"/>
      <c r="BA27" s="4"/>
      <c r="BB27"/>
      <c r="BC27" s="8">
        <v>1.409E-2</v>
      </c>
      <c r="BD27"/>
      <c r="BH27" s="1">
        <f>AU27+AY27+BG27</f>
        <v>485.25049999999999</v>
      </c>
      <c r="BK27" s="1">
        <v>954.274</v>
      </c>
      <c r="CA27" s="1">
        <v>292.25</v>
      </c>
      <c r="CB27" s="1">
        <v>4.4000000000000004</v>
      </c>
      <c r="CC27" s="1">
        <v>126.65</v>
      </c>
      <c r="CD27" s="1"/>
      <c r="CE27" s="1"/>
      <c r="CF27" s="1">
        <v>171.9</v>
      </c>
      <c r="CG27" s="1"/>
    </row>
    <row r="28" spans="1:122" x14ac:dyDescent="0.25">
      <c r="A28" t="s">
        <v>166</v>
      </c>
      <c r="B28">
        <v>1</v>
      </c>
      <c r="C28" s="9">
        <v>45355</v>
      </c>
      <c r="E28" s="7" t="s">
        <v>141</v>
      </c>
      <c r="F28" t="s">
        <v>14</v>
      </c>
      <c r="G28">
        <v>144</v>
      </c>
      <c r="H28" t="s">
        <v>11</v>
      </c>
      <c r="I28">
        <v>11.4</v>
      </c>
      <c r="J28">
        <v>1000</v>
      </c>
      <c r="V28">
        <v>144</v>
      </c>
      <c r="AU28" s="1"/>
      <c r="AV28" s="8"/>
      <c r="AW28" s="4"/>
      <c r="AY28" s="1"/>
      <c r="AZ28"/>
      <c r="BA28" s="4"/>
      <c r="BB28"/>
      <c r="BC28"/>
      <c r="BD28"/>
      <c r="CA28" s="1"/>
      <c r="CB28" s="1"/>
      <c r="CC28" s="1"/>
      <c r="CD28" s="1"/>
      <c r="CE28" s="1"/>
      <c r="CF28" s="1"/>
    </row>
    <row r="29" spans="1:122" x14ac:dyDescent="0.25">
      <c r="A29" t="s">
        <v>166</v>
      </c>
      <c r="B29">
        <v>1</v>
      </c>
      <c r="C29" s="9">
        <v>45370</v>
      </c>
      <c r="G29">
        <v>159</v>
      </c>
      <c r="H29" t="s">
        <v>11</v>
      </c>
      <c r="I29">
        <v>11.4</v>
      </c>
      <c r="J29">
        <v>1000</v>
      </c>
      <c r="M29" s="3">
        <v>821.5</v>
      </c>
      <c r="N29" s="3">
        <v>24.1</v>
      </c>
      <c r="Z29" s="3">
        <v>8.6</v>
      </c>
      <c r="AC29" s="1">
        <v>465.78100000000001</v>
      </c>
      <c r="AD29">
        <v>8.2000000000000007E-3</v>
      </c>
      <c r="AE29" s="4">
        <f>AC29*AD29</f>
        <v>3.8194042000000006</v>
      </c>
      <c r="AJ29" s="1">
        <v>223.70750000000004</v>
      </c>
      <c r="AK29" s="3">
        <v>2.7200899126375933</v>
      </c>
      <c r="AQ29" s="5">
        <f>AK29/AJ29</f>
        <v>1.2159135981751138E-2</v>
      </c>
      <c r="AR29">
        <v>1.89E-2</v>
      </c>
      <c r="AS29" s="4">
        <f>AJ29*AR29</f>
        <v>4.2280717500000007</v>
      </c>
      <c r="AU29" s="1">
        <v>4.1829999999999998</v>
      </c>
      <c r="AV29" s="8">
        <v>2.61125E-2</v>
      </c>
      <c r="AW29" s="4">
        <f>AU29*AV29</f>
        <v>0.1092285875</v>
      </c>
      <c r="AY29" s="1">
        <v>828.01250000000005</v>
      </c>
      <c r="AZ29"/>
      <c r="BA29" s="4"/>
      <c r="BB29"/>
      <c r="BC29"/>
      <c r="BD29"/>
      <c r="BH29" s="1">
        <f>AU29+AY29+BG29</f>
        <v>832.19550000000004</v>
      </c>
      <c r="BK29" s="1">
        <v>1521.684</v>
      </c>
      <c r="BR29" s="8">
        <v>3.2227500000000006E-2</v>
      </c>
      <c r="CA29" s="1">
        <v>398.05</v>
      </c>
      <c r="CB29" s="1">
        <v>30.2</v>
      </c>
      <c r="CC29" s="1">
        <v>11</v>
      </c>
      <c r="CD29" s="1"/>
      <c r="CE29" s="1"/>
      <c r="CF29" s="1">
        <v>184.15</v>
      </c>
      <c r="CG29" s="1"/>
    </row>
    <row r="30" spans="1:122" x14ac:dyDescent="0.25">
      <c r="A30" t="s">
        <v>166</v>
      </c>
      <c r="B30">
        <v>1</v>
      </c>
      <c r="C30" s="9">
        <v>45415</v>
      </c>
      <c r="E30" s="7" t="s">
        <v>142</v>
      </c>
      <c r="F30" t="s">
        <v>15</v>
      </c>
      <c r="G30">
        <v>210</v>
      </c>
      <c r="H30" t="s">
        <v>11</v>
      </c>
      <c r="I30">
        <v>11.4</v>
      </c>
      <c r="J30">
        <v>1000</v>
      </c>
      <c r="W30">
        <v>210</v>
      </c>
      <c r="AQ30" s="5"/>
      <c r="AU30"/>
      <c r="AV30"/>
      <c r="AW30"/>
      <c r="AY30"/>
      <c r="AZ30"/>
      <c r="BA30"/>
      <c r="BB30"/>
      <c r="BC30"/>
      <c r="BD30"/>
      <c r="BN30" s="1">
        <v>456.17500000000007</v>
      </c>
      <c r="BO30" s="1">
        <v>45.059448339772842</v>
      </c>
      <c r="BP30" s="1">
        <v>205.5499384639588</v>
      </c>
      <c r="BQ30" s="1">
        <v>250.62506153604127</v>
      </c>
      <c r="BR30" s="8">
        <v>3.0167499999999996E-2</v>
      </c>
      <c r="BS30" s="3">
        <v>7.5607315438885241</v>
      </c>
      <c r="BT30" s="3">
        <v>9.0550633684563344</v>
      </c>
      <c r="CA30" s="1"/>
      <c r="CB30" s="1"/>
      <c r="CC30" s="1"/>
      <c r="CD30" s="1"/>
      <c r="CE30" s="1"/>
      <c r="CF30" s="1"/>
    </row>
    <row r="31" spans="1:122" x14ac:dyDescent="0.25">
      <c r="A31" t="s">
        <v>143</v>
      </c>
      <c r="B31">
        <v>3</v>
      </c>
      <c r="C31" s="9">
        <v>45211</v>
      </c>
      <c r="E31" s="7" t="s">
        <v>137</v>
      </c>
      <c r="F31" t="s">
        <v>10</v>
      </c>
      <c r="G31">
        <v>0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2" x14ac:dyDescent="0.25">
      <c r="A32" t="s">
        <v>143</v>
      </c>
      <c r="B32">
        <v>3</v>
      </c>
      <c r="C32" s="9">
        <v>45232</v>
      </c>
      <c r="G32">
        <v>21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609.49</v>
      </c>
      <c r="CU32">
        <f>CW32*CV32</f>
        <v>51.107500000000009</v>
      </c>
      <c r="CV32">
        <v>100</v>
      </c>
      <c r="CW32" s="15">
        <v>0.51107500000000006</v>
      </c>
      <c r="CX32">
        <f>CZ32*CY32</f>
        <v>53.983000000000004</v>
      </c>
      <c r="CY32">
        <v>100</v>
      </c>
      <c r="CZ32" s="15">
        <v>0.53983000000000003</v>
      </c>
      <c r="DA32">
        <f>DC32*DB32</f>
        <v>54.744999999999997</v>
      </c>
      <c r="DB32">
        <v>100</v>
      </c>
      <c r="DC32" s="15">
        <v>0.54744999999999999</v>
      </c>
      <c r="DD32">
        <f>DF32*DE32</f>
        <v>54.533500000000004</v>
      </c>
      <c r="DE32">
        <v>100</v>
      </c>
      <c r="DF32" s="15">
        <v>0.54533500000000001</v>
      </c>
      <c r="DG32">
        <f>DI32*DH32</f>
        <v>54.143500000000003</v>
      </c>
      <c r="DH32">
        <v>100</v>
      </c>
      <c r="DI32" s="15">
        <v>0.541435</v>
      </c>
      <c r="DJ32">
        <f>DL32*DK32</f>
        <v>133.2175</v>
      </c>
      <c r="DK32">
        <v>250</v>
      </c>
      <c r="DL32" s="15">
        <v>0.53286999999999995</v>
      </c>
      <c r="DM32">
        <f>DO32*DN32</f>
        <v>103.53500000000003</v>
      </c>
      <c r="DN32">
        <v>200</v>
      </c>
      <c r="DO32" s="15">
        <v>0.51767500000000011</v>
      </c>
      <c r="DP32">
        <f>DR32*DQ32</f>
        <v>104.22500000000001</v>
      </c>
      <c r="DQ32">
        <v>200</v>
      </c>
      <c r="DR32" s="15">
        <v>0.52112500000000006</v>
      </c>
    </row>
    <row r="33" spans="1:122" x14ac:dyDescent="0.25">
      <c r="A33" t="s">
        <v>143</v>
      </c>
      <c r="B33">
        <v>3</v>
      </c>
      <c r="C33" s="9">
        <v>45240</v>
      </c>
      <c r="G33">
        <v>29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612.96100000000001</v>
      </c>
      <c r="CU33">
        <f>CW33*CV33</f>
        <v>52.061500000000002</v>
      </c>
      <c r="CV33">
        <v>100</v>
      </c>
      <c r="CW33" s="15">
        <v>0.52061500000000005</v>
      </c>
      <c r="CX33">
        <f>CZ33*CY33</f>
        <v>54.874000000000002</v>
      </c>
      <c r="CY33">
        <v>100</v>
      </c>
      <c r="CZ33" s="15">
        <v>0.54874000000000001</v>
      </c>
      <c r="DA33">
        <f>DC33*DB33</f>
        <v>54.791500000000006</v>
      </c>
      <c r="DB33">
        <v>100</v>
      </c>
      <c r="DC33" s="15">
        <v>0.54791500000000004</v>
      </c>
      <c r="DD33">
        <f>DF33*DE33</f>
        <v>54.798999999999999</v>
      </c>
      <c r="DE33">
        <v>100</v>
      </c>
      <c r="DF33" s="15">
        <v>0.54798999999999998</v>
      </c>
      <c r="DG33">
        <f>DI33*DH33</f>
        <v>54.784000000000013</v>
      </c>
      <c r="DH33">
        <v>100</v>
      </c>
      <c r="DI33" s="15">
        <v>0.5478400000000001</v>
      </c>
      <c r="DJ33">
        <f>DL33*DK33</f>
        <v>132.58000000000001</v>
      </c>
      <c r="DK33">
        <v>250</v>
      </c>
      <c r="DL33" s="15">
        <v>0.53032000000000001</v>
      </c>
      <c r="DM33">
        <f>DO33*DN33</f>
        <v>104.42899999999999</v>
      </c>
      <c r="DN33">
        <v>200</v>
      </c>
      <c r="DO33" s="15">
        <v>0.52214499999999997</v>
      </c>
      <c r="DP33">
        <f>DR33*DQ33</f>
        <v>104.642</v>
      </c>
      <c r="DQ33">
        <v>200</v>
      </c>
      <c r="DR33" s="15">
        <v>0.52320999999999995</v>
      </c>
    </row>
    <row r="34" spans="1:122" x14ac:dyDescent="0.25">
      <c r="A34" t="s">
        <v>143</v>
      </c>
      <c r="B34">
        <v>3</v>
      </c>
      <c r="C34" s="9">
        <v>45257</v>
      </c>
      <c r="G34">
        <v>46</v>
      </c>
      <c r="H34" t="s">
        <v>11</v>
      </c>
      <c r="I34">
        <v>11.6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SUM(CU34,CX34,DA34,DD34,DG34,DJ34,DM34,DP34)</f>
        <v>624.70749999999998</v>
      </c>
      <c r="CU34">
        <f>CW34*CV34</f>
        <v>55.051000000000002</v>
      </c>
      <c r="CV34">
        <v>100</v>
      </c>
      <c r="CW34" s="15">
        <v>0.55051000000000005</v>
      </c>
      <c r="CX34">
        <f>CZ34*CY34</f>
        <v>55.905999999999999</v>
      </c>
      <c r="CY34">
        <v>100</v>
      </c>
      <c r="CZ34" s="15">
        <v>0.55906</v>
      </c>
      <c r="DA34">
        <f>DC34*DB34</f>
        <v>55.865500000000004</v>
      </c>
      <c r="DB34">
        <v>100</v>
      </c>
      <c r="DC34" s="15">
        <v>0.55865500000000001</v>
      </c>
      <c r="DD34">
        <f>DF34*DE34</f>
        <v>55.617999999999988</v>
      </c>
      <c r="DE34">
        <v>100</v>
      </c>
      <c r="DF34" s="15">
        <v>0.5561799999999999</v>
      </c>
      <c r="DG34">
        <f>DI34*DH34</f>
        <v>55.7485</v>
      </c>
      <c r="DH34">
        <v>100</v>
      </c>
      <c r="DI34" s="15">
        <v>0.55748500000000001</v>
      </c>
      <c r="DJ34">
        <f>DL34*DK34</f>
        <v>135.07750000000001</v>
      </c>
      <c r="DK34">
        <v>250</v>
      </c>
      <c r="DL34" s="15">
        <v>0.54031000000000007</v>
      </c>
      <c r="DM34">
        <f>DO34*DN34</f>
        <v>104.72000000000001</v>
      </c>
      <c r="DN34">
        <v>200</v>
      </c>
      <c r="DO34" s="15">
        <v>0.52360000000000007</v>
      </c>
      <c r="DP34">
        <f>DR34*DQ34</f>
        <v>106.721</v>
      </c>
      <c r="DQ34">
        <v>200</v>
      </c>
      <c r="DR34" s="15">
        <v>0.533605</v>
      </c>
    </row>
    <row r="35" spans="1:122" x14ac:dyDescent="0.25">
      <c r="A35" t="s">
        <v>143</v>
      </c>
      <c r="B35">
        <v>3</v>
      </c>
      <c r="C35" s="9">
        <v>45260</v>
      </c>
      <c r="G35">
        <v>49</v>
      </c>
      <c r="H35" t="s">
        <v>11</v>
      </c>
      <c r="I35">
        <v>11.6</v>
      </c>
      <c r="J35">
        <v>1000</v>
      </c>
      <c r="M35" s="1">
        <v>164.75</v>
      </c>
      <c r="N35" s="1">
        <v>9.4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25">
      <c r="A36" t="s">
        <v>143</v>
      </c>
      <c r="B36">
        <v>3</v>
      </c>
      <c r="C36" s="9">
        <v>45266</v>
      </c>
      <c r="E36" s="7" t="s">
        <v>138</v>
      </c>
      <c r="F36" t="s">
        <v>12</v>
      </c>
      <c r="G36">
        <v>55</v>
      </c>
      <c r="H36" t="s">
        <v>11</v>
      </c>
      <c r="I36">
        <v>11.6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25">
      <c r="A37" t="s">
        <v>143</v>
      </c>
      <c r="B37">
        <v>3</v>
      </c>
      <c r="C37" s="9">
        <v>45267</v>
      </c>
      <c r="G37">
        <v>56</v>
      </c>
      <c r="H37" t="s">
        <v>11</v>
      </c>
      <c r="I37">
        <v>11.6</v>
      </c>
      <c r="J37">
        <v>1000</v>
      </c>
      <c r="M37" s="1">
        <v>245.25</v>
      </c>
      <c r="N37" s="1">
        <v>11.225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2" x14ac:dyDescent="0.25">
      <c r="A38" t="s">
        <v>143</v>
      </c>
      <c r="B38">
        <v>3</v>
      </c>
      <c r="C38" s="9">
        <v>45268</v>
      </c>
      <c r="G38">
        <v>57</v>
      </c>
      <c r="H38" t="s">
        <v>11</v>
      </c>
      <c r="I38">
        <v>11.6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SUM(CU38,CX38,DA38,DD38,DG38,DJ38,DM38,DP38)</f>
        <v>614.27425000000005</v>
      </c>
      <c r="CU38">
        <f>CW38*CV38</f>
        <v>48.585999999999999</v>
      </c>
      <c r="CV38">
        <v>100</v>
      </c>
      <c r="CW38" s="15">
        <v>0.48585999999999996</v>
      </c>
      <c r="CX38">
        <f>CZ38*CY38</f>
        <v>54.266499999999994</v>
      </c>
      <c r="CY38">
        <v>100</v>
      </c>
      <c r="CZ38" s="15">
        <v>0.54266499999999995</v>
      </c>
      <c r="DA38">
        <f>DC38*DB38</f>
        <v>55.681000000000004</v>
      </c>
      <c r="DB38">
        <v>100</v>
      </c>
      <c r="DC38" s="15">
        <v>0.55681000000000003</v>
      </c>
      <c r="DD38">
        <f>DF38*DE38</f>
        <v>55.658499999999997</v>
      </c>
      <c r="DE38">
        <v>100</v>
      </c>
      <c r="DF38" s="15">
        <v>0.556585</v>
      </c>
      <c r="DG38">
        <f>DI38*DH38</f>
        <v>55.363000000000007</v>
      </c>
      <c r="DH38">
        <v>100</v>
      </c>
      <c r="DI38" s="15">
        <v>0.55363000000000007</v>
      </c>
      <c r="DJ38">
        <f>DL38*DK38</f>
        <v>134.36124999999998</v>
      </c>
      <c r="DK38">
        <v>250</v>
      </c>
      <c r="DL38" s="15">
        <v>0.53744499999999995</v>
      </c>
      <c r="DM38">
        <f>DO38*DN38</f>
        <v>104.51300000000001</v>
      </c>
      <c r="DN38">
        <v>200</v>
      </c>
      <c r="DO38" s="15">
        <v>0.52256500000000006</v>
      </c>
      <c r="DP38">
        <f>DR38*DQ38</f>
        <v>105.84500000000001</v>
      </c>
      <c r="DQ38">
        <v>200</v>
      </c>
      <c r="DR38" s="15">
        <v>0.52922500000000006</v>
      </c>
    </row>
    <row r="39" spans="1:122" x14ac:dyDescent="0.25">
      <c r="A39" t="s">
        <v>143</v>
      </c>
      <c r="B39">
        <v>3</v>
      </c>
      <c r="C39" s="9">
        <v>45272</v>
      </c>
      <c r="G39">
        <v>61</v>
      </c>
      <c r="H39" t="s">
        <v>11</v>
      </c>
      <c r="I39">
        <v>11.6</v>
      </c>
      <c r="J39">
        <v>1000</v>
      </c>
      <c r="M39" s="1">
        <v>291.75</v>
      </c>
      <c r="N39" s="1">
        <v>12.5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SUM(CU39,CX39,DA39,DD39,DG39,DJ39,DM39,DP39)</f>
        <v>606.26200000000006</v>
      </c>
      <c r="CU39">
        <f>CW39*CV39</f>
        <v>42.466000000000001</v>
      </c>
      <c r="CV39">
        <v>100</v>
      </c>
      <c r="CW39" s="15">
        <v>0.42465999999999998</v>
      </c>
      <c r="CX39">
        <f>CZ39*CY39</f>
        <v>52.400500000000008</v>
      </c>
      <c r="CY39">
        <v>100</v>
      </c>
      <c r="CZ39" s="15">
        <v>0.52400500000000005</v>
      </c>
      <c r="DA39">
        <f>DC39*DB39</f>
        <v>54.88900000000001</v>
      </c>
      <c r="DB39">
        <v>100</v>
      </c>
      <c r="DC39" s="15">
        <v>0.5488900000000001</v>
      </c>
      <c r="DD39">
        <f>DF39*DE39</f>
        <v>55.25800000000001</v>
      </c>
      <c r="DE39">
        <v>100</v>
      </c>
      <c r="DF39" s="15">
        <v>0.55258000000000007</v>
      </c>
      <c r="DG39">
        <f>DI39*DH39</f>
        <v>55.409500000000001</v>
      </c>
      <c r="DH39">
        <v>100</v>
      </c>
      <c r="DI39" s="15">
        <v>0.554095</v>
      </c>
      <c r="DJ39">
        <f>DL39*DK39</f>
        <v>133.70499999999998</v>
      </c>
      <c r="DK39">
        <v>250</v>
      </c>
      <c r="DL39" s="15">
        <v>0.53481999999999996</v>
      </c>
      <c r="DM39">
        <f>DO39*DN39</f>
        <v>105.96500000000002</v>
      </c>
      <c r="DN39">
        <v>200</v>
      </c>
      <c r="DO39" s="15">
        <v>0.5298250000000001</v>
      </c>
      <c r="DP39">
        <f>DR39*DQ39</f>
        <v>106.169</v>
      </c>
      <c r="DQ39">
        <v>200</v>
      </c>
      <c r="DR39" s="15">
        <v>0.53084500000000001</v>
      </c>
    </row>
    <row r="40" spans="1:122" x14ac:dyDescent="0.25">
      <c r="A40" t="s">
        <v>143</v>
      </c>
      <c r="B40">
        <v>3</v>
      </c>
      <c r="C40" s="9">
        <v>45275</v>
      </c>
      <c r="G40">
        <v>64</v>
      </c>
      <c r="H40" t="s">
        <v>11</v>
      </c>
      <c r="I40">
        <v>11.6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SUM(CU40,CX40,DA40,DD40,DG40,DJ40,DM40,DP40)</f>
        <v>632.75275000000011</v>
      </c>
      <c r="CU40">
        <f>CW40*CV40</f>
        <v>57.194500000000005</v>
      </c>
      <c r="CV40">
        <v>100</v>
      </c>
      <c r="CW40" s="15">
        <v>0.57194500000000004</v>
      </c>
      <c r="CX40">
        <f>CZ40*CY40</f>
        <v>56.987500000000004</v>
      </c>
      <c r="CY40">
        <v>100</v>
      </c>
      <c r="CZ40" s="15">
        <v>0.56987500000000002</v>
      </c>
      <c r="DA40">
        <f>DC40*DB40</f>
        <v>56.052999999999997</v>
      </c>
      <c r="DB40">
        <v>100</v>
      </c>
      <c r="DC40" s="15">
        <v>0.56052999999999997</v>
      </c>
      <c r="DD40">
        <f>DF40*DE40</f>
        <v>56.738500000000002</v>
      </c>
      <c r="DE40">
        <v>100</v>
      </c>
      <c r="DF40" s="15">
        <v>0.56738500000000003</v>
      </c>
      <c r="DG40">
        <f>DI40*DH40</f>
        <v>55.530999999999999</v>
      </c>
      <c r="DH40">
        <v>100</v>
      </c>
      <c r="DI40" s="15">
        <v>0.55530999999999997</v>
      </c>
      <c r="DJ40">
        <f>DL40*DK40</f>
        <v>136.35625000000002</v>
      </c>
      <c r="DK40">
        <v>250</v>
      </c>
      <c r="DL40" s="15">
        <v>0.54542500000000005</v>
      </c>
      <c r="DM40">
        <f>DO40*DN40</f>
        <v>106.26200000000001</v>
      </c>
      <c r="DN40">
        <v>200</v>
      </c>
      <c r="DO40" s="15">
        <v>0.53131000000000006</v>
      </c>
      <c r="DP40">
        <f>DR40*DQ40</f>
        <v>107.63000000000001</v>
      </c>
      <c r="DQ40">
        <v>200</v>
      </c>
      <c r="DR40" s="15">
        <v>0.53815000000000002</v>
      </c>
    </row>
    <row r="41" spans="1:122" x14ac:dyDescent="0.25">
      <c r="A41" t="s">
        <v>143</v>
      </c>
      <c r="B41">
        <v>3</v>
      </c>
      <c r="C41" s="9">
        <v>45279</v>
      </c>
      <c r="G41">
        <v>68</v>
      </c>
      <c r="H41" t="s">
        <v>11</v>
      </c>
      <c r="I41">
        <v>11.6</v>
      </c>
      <c r="J41">
        <v>1000</v>
      </c>
      <c r="M41" s="1">
        <v>409.5</v>
      </c>
      <c r="N41" s="1">
        <v>14.95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2" x14ac:dyDescent="0.25">
      <c r="A42" t="s">
        <v>143</v>
      </c>
      <c r="B42">
        <v>3</v>
      </c>
      <c r="C42" s="9">
        <v>45282</v>
      </c>
      <c r="G42">
        <v>71</v>
      </c>
      <c r="H42" t="s">
        <v>11</v>
      </c>
      <c r="I42">
        <v>11.6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SUM(CU42,CX42,DA42,DD42,DG42,DJ42,DM42,DP42)</f>
        <v>634.71025000000009</v>
      </c>
      <c r="CU42">
        <f>CW42*CV42</f>
        <v>56.086000000000013</v>
      </c>
      <c r="CV42">
        <v>100</v>
      </c>
      <c r="CW42" s="15">
        <v>0.56086000000000014</v>
      </c>
      <c r="CX42">
        <f>CZ42*CY42</f>
        <v>56.315500000000007</v>
      </c>
      <c r="CY42">
        <v>100</v>
      </c>
      <c r="CZ42" s="15">
        <v>0.56315500000000007</v>
      </c>
      <c r="DA42">
        <f>DC42*DB42</f>
        <v>56.696499999999993</v>
      </c>
      <c r="DB42">
        <v>100</v>
      </c>
      <c r="DC42" s="15">
        <v>0.56696499999999994</v>
      </c>
      <c r="DD42">
        <f>DF42*DE42</f>
        <v>56.492499999999993</v>
      </c>
      <c r="DE42">
        <v>100</v>
      </c>
      <c r="DF42" s="15">
        <v>0.5649249999999999</v>
      </c>
      <c r="DG42">
        <f>DI42*DH42</f>
        <v>55.715500000000006</v>
      </c>
      <c r="DH42">
        <v>100</v>
      </c>
      <c r="DI42" s="15">
        <v>0.55715500000000007</v>
      </c>
      <c r="DJ42">
        <f>DL42*DK42</f>
        <v>137.19625000000002</v>
      </c>
      <c r="DK42">
        <v>250</v>
      </c>
      <c r="DL42" s="15">
        <v>0.54878500000000008</v>
      </c>
      <c r="DM42">
        <f>DO42*DN42</f>
        <v>106.08800000000001</v>
      </c>
      <c r="DN42">
        <v>200</v>
      </c>
      <c r="DO42" s="15">
        <v>0.53044000000000002</v>
      </c>
      <c r="DP42">
        <f>DR42*DQ42</f>
        <v>110.11999999999999</v>
      </c>
      <c r="DQ42">
        <v>200</v>
      </c>
      <c r="DR42" s="15">
        <v>0.55059999999999998</v>
      </c>
    </row>
    <row r="43" spans="1:122" x14ac:dyDescent="0.25">
      <c r="A43" t="s">
        <v>143</v>
      </c>
      <c r="B43">
        <v>3</v>
      </c>
      <c r="C43" s="9">
        <v>45286</v>
      </c>
      <c r="E43" s="7" t="s">
        <v>139</v>
      </c>
      <c r="F43" t="s">
        <v>13</v>
      </c>
      <c r="G43">
        <v>75</v>
      </c>
      <c r="H43" t="s">
        <v>11</v>
      </c>
      <c r="I43">
        <v>11.6</v>
      </c>
      <c r="J43">
        <v>1000</v>
      </c>
      <c r="S43">
        <v>75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2" x14ac:dyDescent="0.25">
      <c r="A44" t="s">
        <v>143</v>
      </c>
      <c r="B44">
        <v>3</v>
      </c>
      <c r="C44" s="9">
        <v>45287</v>
      </c>
      <c r="G44">
        <v>76</v>
      </c>
      <c r="H44" t="s">
        <v>11</v>
      </c>
      <c r="I44">
        <v>11.6</v>
      </c>
      <c r="J44">
        <v>1000</v>
      </c>
      <c r="M44" s="1">
        <v>555.75</v>
      </c>
      <c r="N44" s="1">
        <v>16.824999999999999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SUM(CU44,CX44,DA44,DD44,DG44,DJ44,DM44,DP44)</f>
        <v>621.36925000000008</v>
      </c>
      <c r="CU44">
        <f>CW44*CV44</f>
        <v>47.518000000000001</v>
      </c>
      <c r="CV44">
        <v>100</v>
      </c>
      <c r="CW44" s="15">
        <v>0.47517999999999999</v>
      </c>
      <c r="CX44">
        <f>CZ44*CY44</f>
        <v>53.595999999999997</v>
      </c>
      <c r="CY44">
        <v>100</v>
      </c>
      <c r="CZ44" s="15">
        <v>0.53595999999999999</v>
      </c>
      <c r="DA44">
        <f>DC44*DB44</f>
        <v>54.997000000000007</v>
      </c>
      <c r="DB44">
        <v>100</v>
      </c>
      <c r="DC44" s="15">
        <v>0.54997000000000007</v>
      </c>
      <c r="DD44">
        <f>DF44*DE44</f>
        <v>56.033500000000004</v>
      </c>
      <c r="DE44">
        <v>100</v>
      </c>
      <c r="DF44" s="15">
        <v>0.56033500000000003</v>
      </c>
      <c r="DG44">
        <f>DI44*DH44</f>
        <v>55.03</v>
      </c>
      <c r="DH44">
        <v>100</v>
      </c>
      <c r="DI44" s="15">
        <v>0.55030000000000001</v>
      </c>
      <c r="DJ44">
        <f>DL44*DK44</f>
        <v>135.95875000000001</v>
      </c>
      <c r="DK44">
        <v>250</v>
      </c>
      <c r="DL44" s="15">
        <v>0.54383500000000007</v>
      </c>
      <c r="DM44">
        <f>DO44*DN44</f>
        <v>106.75400000000002</v>
      </c>
      <c r="DN44">
        <v>200</v>
      </c>
      <c r="DO44" s="15">
        <v>0.53377000000000008</v>
      </c>
      <c r="DP44">
        <f>DR44*DQ44</f>
        <v>111.482</v>
      </c>
      <c r="DQ44">
        <v>200</v>
      </c>
      <c r="DR44" s="15">
        <v>0.55740999999999996</v>
      </c>
    </row>
    <row r="45" spans="1:122" x14ac:dyDescent="0.25">
      <c r="A45" t="s">
        <v>143</v>
      </c>
      <c r="B45">
        <v>3</v>
      </c>
      <c r="C45" s="9">
        <v>45294</v>
      </c>
      <c r="G45">
        <v>83</v>
      </c>
      <c r="H45" t="s">
        <v>11</v>
      </c>
      <c r="I45">
        <v>11.6</v>
      </c>
      <c r="J45">
        <v>1000</v>
      </c>
      <c r="M45" s="1">
        <v>608.5</v>
      </c>
      <c r="N45" s="1">
        <v>18.125</v>
      </c>
      <c r="Z45" s="3">
        <v>11.1</v>
      </c>
      <c r="AC45" s="1">
        <v>172.99200000000002</v>
      </c>
      <c r="AD45" s="8">
        <v>1.2960000000000001E-2</v>
      </c>
      <c r="AE45" s="4">
        <f>AC45*AD45</f>
        <v>2.2419763200000005</v>
      </c>
      <c r="AJ45" s="1">
        <v>128.01849999999999</v>
      </c>
      <c r="AK45" s="3">
        <v>1.63138775</v>
      </c>
      <c r="AQ45" s="5">
        <f>AK45/AJ45</f>
        <v>1.2743374980959784E-2</v>
      </c>
      <c r="AR45" s="8">
        <v>4.3092499999999999E-2</v>
      </c>
      <c r="AS45" s="4">
        <f>AJ45*AR45</f>
        <v>5.5166372112499991</v>
      </c>
      <c r="AU45" s="1">
        <v>23.605</v>
      </c>
      <c r="AV45" s="8">
        <v>3.8545000000000003E-2</v>
      </c>
      <c r="AW45" s="4">
        <f>AU45*AV45</f>
        <v>0.90985472500000009</v>
      </c>
      <c r="AY45" s="1">
        <v>14.282999999999999</v>
      </c>
      <c r="AZ45" s="8">
        <v>3.2402500000000001E-2</v>
      </c>
      <c r="BA45" s="4">
        <f>AY45*AZ45</f>
        <v>0.46280490749999997</v>
      </c>
      <c r="BB45" s="8"/>
      <c r="BC45" s="8"/>
      <c r="BD45"/>
      <c r="BH45" s="1">
        <f>AU45+AY45</f>
        <v>37.887999999999998</v>
      </c>
      <c r="BJ45" s="4">
        <f>AW45+BA45</f>
        <v>1.3726596325</v>
      </c>
      <c r="BK45" s="1">
        <v>338.89850000000001</v>
      </c>
      <c r="CA45" s="1">
        <v>265.45</v>
      </c>
      <c r="CB45" s="1">
        <v>217.35</v>
      </c>
      <c r="CC45" s="1">
        <v>29.6</v>
      </c>
      <c r="CD45" s="1"/>
      <c r="CE45" s="1"/>
      <c r="CF45" s="1">
        <v>255.6</v>
      </c>
      <c r="CG45" s="1"/>
    </row>
    <row r="46" spans="1:122" x14ac:dyDescent="0.25">
      <c r="A46" t="s">
        <v>143</v>
      </c>
      <c r="B46">
        <v>3</v>
      </c>
      <c r="C46" s="9">
        <v>45295</v>
      </c>
      <c r="G46">
        <v>84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578.69050000000004</v>
      </c>
      <c r="CU46">
        <f>CW46*CV46</f>
        <v>30.872499999999999</v>
      </c>
      <c r="CV46">
        <v>100</v>
      </c>
      <c r="CW46" s="15">
        <v>0.30872499999999997</v>
      </c>
      <c r="CX46">
        <f>CZ46*CY46</f>
        <v>40.741</v>
      </c>
      <c r="CY46">
        <v>100</v>
      </c>
      <c r="CZ46" s="15">
        <v>0.40740999999999999</v>
      </c>
      <c r="DA46">
        <f>DC46*DB46</f>
        <v>48.704500000000003</v>
      </c>
      <c r="DB46">
        <v>100</v>
      </c>
      <c r="DC46" s="15">
        <v>0.48704500000000001</v>
      </c>
      <c r="DD46">
        <f>DF46*DE46</f>
        <v>52.858000000000004</v>
      </c>
      <c r="DE46">
        <v>100</v>
      </c>
      <c r="DF46" s="15">
        <v>0.52858000000000005</v>
      </c>
      <c r="DG46">
        <f>DI46*DH46</f>
        <v>54.616</v>
      </c>
      <c r="DH46">
        <v>100</v>
      </c>
      <c r="DI46" s="15">
        <v>0.54615999999999998</v>
      </c>
      <c r="DJ46">
        <f>DL46*DK46</f>
        <v>133.5925</v>
      </c>
      <c r="DK46">
        <v>250</v>
      </c>
      <c r="DL46" s="15">
        <v>0.53437000000000001</v>
      </c>
      <c r="DM46">
        <f>DO46*DN46</f>
        <v>107.444</v>
      </c>
      <c r="DN46">
        <v>200</v>
      </c>
      <c r="DO46" s="15">
        <v>0.53722000000000003</v>
      </c>
      <c r="DP46">
        <f>DR46*DQ46</f>
        <v>109.86199999999999</v>
      </c>
      <c r="DQ46">
        <v>200</v>
      </c>
      <c r="DR46" s="15">
        <v>0.54930999999999996</v>
      </c>
    </row>
    <row r="47" spans="1:122" x14ac:dyDescent="0.25">
      <c r="A47" t="s">
        <v>143</v>
      </c>
      <c r="B47">
        <v>3</v>
      </c>
      <c r="C47" s="9">
        <v>45297</v>
      </c>
      <c r="G47">
        <v>86</v>
      </c>
      <c r="H47" t="s">
        <v>11</v>
      </c>
      <c r="I47">
        <v>11.6</v>
      </c>
      <c r="J47">
        <v>1000</v>
      </c>
      <c r="AU47" s="1"/>
      <c r="AV47" s="8"/>
      <c r="AW47"/>
      <c r="AY47" s="1"/>
      <c r="AZ47" s="8"/>
      <c r="BA47" s="8"/>
      <c r="BB47" s="8"/>
      <c r="BC47" s="8"/>
      <c r="BD47"/>
      <c r="CO47" s="1">
        <f>SUM(CU47,CX47,DA47,DD47,DG47,DJ47,DM47,DP47)</f>
        <v>633.89574999999991</v>
      </c>
      <c r="CU47">
        <f>CW47*CV47</f>
        <v>57.848499999999994</v>
      </c>
      <c r="CV47">
        <v>100</v>
      </c>
      <c r="CW47" s="15">
        <v>0.57848499999999992</v>
      </c>
      <c r="CX47">
        <f>CZ47*CY47</f>
        <v>56.810499999999998</v>
      </c>
      <c r="CY47">
        <v>100</v>
      </c>
      <c r="CZ47" s="15">
        <v>0.56810499999999997</v>
      </c>
      <c r="DA47">
        <f>DC47*DB47</f>
        <v>55.358499999999999</v>
      </c>
      <c r="DB47">
        <v>100</v>
      </c>
      <c r="DC47" s="15">
        <v>0.55358499999999999</v>
      </c>
      <c r="DD47">
        <f>DF47*DE47</f>
        <v>55.189</v>
      </c>
      <c r="DE47">
        <v>100</v>
      </c>
      <c r="DF47" s="15">
        <v>0.55188999999999999</v>
      </c>
      <c r="DG47">
        <f>DI47*DH47</f>
        <v>55.606000000000002</v>
      </c>
      <c r="DH47">
        <v>100</v>
      </c>
      <c r="DI47" s="15">
        <v>0.55606</v>
      </c>
      <c r="DJ47">
        <f>DL47*DK47</f>
        <v>134.48124999999999</v>
      </c>
      <c r="DK47">
        <v>250</v>
      </c>
      <c r="DL47" s="15">
        <v>0.53792499999999999</v>
      </c>
      <c r="DM47">
        <f>DO47*DN47</f>
        <v>106.53200000000001</v>
      </c>
      <c r="DN47">
        <v>200</v>
      </c>
      <c r="DO47" s="15">
        <v>0.53266000000000002</v>
      </c>
      <c r="DP47">
        <f>DR47*DQ47</f>
        <v>112.06999999999998</v>
      </c>
      <c r="DQ47">
        <v>200</v>
      </c>
      <c r="DR47" s="15">
        <v>0.5603499999999999</v>
      </c>
    </row>
    <row r="48" spans="1:122" x14ac:dyDescent="0.25">
      <c r="A48" t="s">
        <v>143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25">
      <c r="A49" t="s">
        <v>143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25">
      <c r="A50" t="s">
        <v>143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25">
      <c r="A51" t="s">
        <v>143</v>
      </c>
      <c r="B51">
        <v>3</v>
      </c>
      <c r="C51" s="9">
        <v>45312</v>
      </c>
      <c r="E51" s="7" t="s">
        <v>140</v>
      </c>
      <c r="F51" t="s">
        <v>51</v>
      </c>
      <c r="G51">
        <v>101</v>
      </c>
      <c r="H51" t="s">
        <v>11</v>
      </c>
      <c r="I51">
        <v>11.6</v>
      </c>
      <c r="J51">
        <v>1000</v>
      </c>
      <c r="T51">
        <v>101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25">
      <c r="A52" t="s">
        <v>143</v>
      </c>
      <c r="B52">
        <v>3</v>
      </c>
      <c r="C52" s="9">
        <v>45313</v>
      </c>
      <c r="G52">
        <v>102</v>
      </c>
      <c r="H52" t="s">
        <v>11</v>
      </c>
      <c r="I52">
        <v>11.6</v>
      </c>
      <c r="J52">
        <v>1000</v>
      </c>
      <c r="M52" s="1">
        <v>722</v>
      </c>
      <c r="N52" s="1">
        <v>21.774999999999999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25">
      <c r="A53" t="s">
        <v>143</v>
      </c>
      <c r="B53">
        <v>3</v>
      </c>
      <c r="C53" s="9">
        <v>45320</v>
      </c>
      <c r="G53">
        <v>109</v>
      </c>
      <c r="H53" t="s">
        <v>11</v>
      </c>
      <c r="I53">
        <v>11.6</v>
      </c>
      <c r="J53">
        <v>1000</v>
      </c>
      <c r="M53" s="1">
        <v>726.25</v>
      </c>
      <c r="N53" s="1">
        <v>21.95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</row>
    <row r="54" spans="1:122" x14ac:dyDescent="0.25">
      <c r="A54" t="s">
        <v>143</v>
      </c>
      <c r="B54">
        <v>3</v>
      </c>
      <c r="C54" s="9">
        <v>45329</v>
      </c>
      <c r="G54">
        <v>118</v>
      </c>
      <c r="H54" t="s">
        <v>11</v>
      </c>
      <c r="I54">
        <v>11.6</v>
      </c>
      <c r="J54">
        <v>1000</v>
      </c>
      <c r="M54" s="1">
        <v>726.25</v>
      </c>
      <c r="N54" s="1">
        <v>22.3</v>
      </c>
      <c r="AU54" s="1"/>
      <c r="AV54" s="8"/>
      <c r="AW54"/>
      <c r="AY54" s="1"/>
      <c r="AZ54" s="8"/>
      <c r="BA54" s="8"/>
      <c r="BB54" s="8"/>
      <c r="BC54" s="8"/>
      <c r="BD54"/>
      <c r="CA54" s="1"/>
      <c r="CB54" s="1"/>
      <c r="CC54" s="1"/>
      <c r="CD54" s="1"/>
      <c r="CE54" s="1"/>
      <c r="CF54" s="1"/>
      <c r="CO54" s="1">
        <f>SUM(CU54,CX54,DA54,DD54,DG54,DJ54,DM54,DP54)</f>
        <v>568.22424999999998</v>
      </c>
      <c r="CU54">
        <f>CW54*CV54</f>
        <v>36.557499999999997</v>
      </c>
      <c r="CV54">
        <v>100</v>
      </c>
      <c r="CW54" s="15">
        <v>0.36557499999999998</v>
      </c>
      <c r="CX54">
        <f>CZ54*CY54</f>
        <v>41.6905</v>
      </c>
      <c r="CY54">
        <v>100</v>
      </c>
      <c r="CZ54" s="15">
        <v>0.41690500000000003</v>
      </c>
      <c r="DA54">
        <f>DC54*DB54</f>
        <v>44.327500000000001</v>
      </c>
      <c r="DB54">
        <v>100</v>
      </c>
      <c r="DC54" s="15">
        <v>0.44327499999999997</v>
      </c>
      <c r="DD54">
        <f>DF54*DE54</f>
        <v>46.877500000000005</v>
      </c>
      <c r="DE54">
        <v>100</v>
      </c>
      <c r="DF54" s="15">
        <v>0.46877500000000005</v>
      </c>
      <c r="DG54">
        <f>DI54*DH54</f>
        <v>50.392000000000003</v>
      </c>
      <c r="DH54">
        <v>100</v>
      </c>
      <c r="DI54" s="15">
        <v>0.50392000000000003</v>
      </c>
      <c r="DJ54">
        <f>DL54*DK54</f>
        <v>130.49125000000001</v>
      </c>
      <c r="DK54">
        <v>250</v>
      </c>
      <c r="DL54" s="15">
        <v>0.52196500000000001</v>
      </c>
      <c r="DM54">
        <f>DO54*DN54</f>
        <v>105.866</v>
      </c>
      <c r="DN54">
        <v>200</v>
      </c>
      <c r="DO54" s="15">
        <v>0.52932999999999997</v>
      </c>
      <c r="DP54">
        <f>DR54*DQ54</f>
        <v>112.02200000000002</v>
      </c>
      <c r="DQ54">
        <v>200</v>
      </c>
      <c r="DR54" s="15">
        <v>0.56011000000000011</v>
      </c>
    </row>
    <row r="55" spans="1:122" x14ac:dyDescent="0.25">
      <c r="A55" t="s">
        <v>143</v>
      </c>
      <c r="B55">
        <v>3</v>
      </c>
      <c r="C55" s="9">
        <v>45331</v>
      </c>
      <c r="G55">
        <v>120</v>
      </c>
      <c r="H55" t="s">
        <v>11</v>
      </c>
      <c r="I55">
        <v>11.6</v>
      </c>
      <c r="J55">
        <v>1000</v>
      </c>
      <c r="AU55" s="1"/>
      <c r="AV55" s="8"/>
      <c r="AW55"/>
      <c r="AY55" s="1"/>
      <c r="AZ55" s="8"/>
      <c r="BA55" s="8"/>
      <c r="BB55" s="8"/>
      <c r="BC55" s="8"/>
      <c r="BD55"/>
      <c r="CO55" s="1">
        <f>SUM(CU55,CX55,DA55,DD55,DG55,DJ55,DM55,DP55)</f>
        <v>630.31000000000006</v>
      </c>
      <c r="CU55">
        <f>CW55*CV55</f>
        <v>57.335500000000003</v>
      </c>
      <c r="CV55">
        <v>100</v>
      </c>
      <c r="CW55" s="15">
        <v>0.57335500000000006</v>
      </c>
      <c r="CX55">
        <f>CZ55*CY55</f>
        <v>57.482500000000002</v>
      </c>
      <c r="CY55">
        <v>100</v>
      </c>
      <c r="CZ55" s="15">
        <v>0.57482500000000003</v>
      </c>
      <c r="DA55">
        <f>DC55*DB55</f>
        <v>55.9435</v>
      </c>
      <c r="DB55">
        <v>100</v>
      </c>
      <c r="DC55" s="15">
        <v>0.55943500000000002</v>
      </c>
      <c r="DD55">
        <f>DF55*DE55</f>
        <v>54.991</v>
      </c>
      <c r="DE55">
        <v>100</v>
      </c>
      <c r="DF55" s="15">
        <v>0.54991000000000001</v>
      </c>
      <c r="DG55">
        <f>DI55*DH55</f>
        <v>54.902499999999996</v>
      </c>
      <c r="DH55">
        <v>100</v>
      </c>
      <c r="DI55" s="15">
        <v>0.54902499999999999</v>
      </c>
      <c r="DJ55">
        <f>DL55*DK55</f>
        <v>132.07</v>
      </c>
      <c r="DK55">
        <v>250</v>
      </c>
      <c r="DL55" s="15">
        <v>0.52827999999999997</v>
      </c>
      <c r="DM55">
        <f>DO55*DN55</f>
        <v>104.91800000000001</v>
      </c>
      <c r="DN55">
        <v>200</v>
      </c>
      <c r="DO55" s="15">
        <v>0.52459</v>
      </c>
      <c r="DP55">
        <f>DR55*DQ55</f>
        <v>112.667</v>
      </c>
      <c r="DQ55">
        <v>200</v>
      </c>
      <c r="DR55" s="15">
        <v>0.56333500000000003</v>
      </c>
    </row>
    <row r="56" spans="1:122" x14ac:dyDescent="0.25">
      <c r="A56" t="s">
        <v>143</v>
      </c>
      <c r="B56">
        <v>3</v>
      </c>
      <c r="C56" s="9">
        <v>45335</v>
      </c>
      <c r="G56">
        <v>124</v>
      </c>
      <c r="H56" t="s">
        <v>11</v>
      </c>
      <c r="I56">
        <v>11.6</v>
      </c>
      <c r="J56">
        <v>1000</v>
      </c>
      <c r="M56" s="3">
        <v>785.5</v>
      </c>
      <c r="N56" s="3">
        <v>21.85</v>
      </c>
      <c r="Z56" s="3">
        <v>8.85</v>
      </c>
      <c r="AC56" s="1">
        <v>235.04249999999999</v>
      </c>
      <c r="AD56" s="8">
        <v>1.01525E-2</v>
      </c>
      <c r="AE56" s="4">
        <f>AC56*AD56</f>
        <v>2.3862689812499998</v>
      </c>
      <c r="AJ56" s="1">
        <v>155.39100000000002</v>
      </c>
      <c r="AK56" s="3">
        <v>2.252959570585281</v>
      </c>
      <c r="AQ56" s="5">
        <f>AK56/AJ56</f>
        <v>1.4498649024623568E-2</v>
      </c>
      <c r="AR56" s="8">
        <v>2.7895000000000003E-2</v>
      </c>
      <c r="AS56" s="4">
        <f>AJ56*AR56</f>
        <v>4.3346319450000008</v>
      </c>
      <c r="AU56" s="1">
        <v>0.33749999999999997</v>
      </c>
      <c r="AV56" s="8">
        <v>3.3319999999999995E-2</v>
      </c>
      <c r="AW56" s="4">
        <f>AU56*AV56</f>
        <v>1.1245499999999997E-2</v>
      </c>
      <c r="AY56" s="1">
        <v>432.12349999999998</v>
      </c>
      <c r="AZ56" s="8"/>
      <c r="BA56" s="8"/>
      <c r="BB56" s="8"/>
      <c r="BC56" s="8">
        <v>1.3875000000000002E-2</v>
      </c>
      <c r="BD56"/>
      <c r="BH56" s="1">
        <f>AU56+AY56</f>
        <v>432.46099999999996</v>
      </c>
      <c r="BK56" s="1">
        <v>822.89449999999988</v>
      </c>
      <c r="CA56" s="1">
        <v>266.95</v>
      </c>
      <c r="CB56" s="1">
        <v>6.75</v>
      </c>
      <c r="CC56" s="1">
        <v>101.6</v>
      </c>
      <c r="CD56" s="1"/>
      <c r="CE56" s="1"/>
      <c r="CF56" s="1">
        <v>145.5</v>
      </c>
      <c r="CG56" s="1"/>
    </row>
    <row r="57" spans="1:122" x14ac:dyDescent="0.25">
      <c r="A57" t="s">
        <v>143</v>
      </c>
      <c r="B57">
        <v>3</v>
      </c>
      <c r="C57" s="9">
        <v>45351</v>
      </c>
      <c r="E57" s="7" t="s">
        <v>141</v>
      </c>
      <c r="F57" t="s">
        <v>14</v>
      </c>
      <c r="G57">
        <v>140</v>
      </c>
      <c r="H57" t="s">
        <v>11</v>
      </c>
      <c r="I57">
        <v>11.6</v>
      </c>
      <c r="J57">
        <v>1000</v>
      </c>
      <c r="V57">
        <v>140</v>
      </c>
      <c r="AU57" s="1"/>
      <c r="AV57" s="8"/>
      <c r="AW57"/>
      <c r="AY57" s="1"/>
      <c r="AZ57"/>
      <c r="BA57"/>
      <c r="BB57"/>
      <c r="BC57"/>
      <c r="BD57"/>
      <c r="CA57" s="1"/>
      <c r="CB57" s="1"/>
      <c r="CC57" s="1"/>
      <c r="CD57" s="1"/>
      <c r="CE57" s="1"/>
      <c r="CF57" s="1"/>
    </row>
    <row r="58" spans="1:122" x14ac:dyDescent="0.25">
      <c r="A58" t="s">
        <v>143</v>
      </c>
      <c r="B58">
        <v>3</v>
      </c>
      <c r="C58" s="9">
        <v>45370</v>
      </c>
      <c r="G58">
        <v>159</v>
      </c>
      <c r="H58" t="s">
        <v>11</v>
      </c>
      <c r="I58">
        <v>11.6</v>
      </c>
      <c r="J58">
        <v>1000</v>
      </c>
      <c r="M58" s="3">
        <v>856</v>
      </c>
      <c r="N58" s="3">
        <v>25.2</v>
      </c>
      <c r="Z58" s="3">
        <v>8.8000000000000007</v>
      </c>
      <c r="AC58" s="1">
        <v>442.15949999999998</v>
      </c>
      <c r="AD58" s="8">
        <v>8.8242500000000005E-3</v>
      </c>
      <c r="AE58" s="4">
        <f>AC58*AD58</f>
        <v>3.901725967875</v>
      </c>
      <c r="AJ58" s="1">
        <v>226.61450000000002</v>
      </c>
      <c r="AK58" s="3">
        <v>2.7436913698420833</v>
      </c>
      <c r="AQ58" s="5">
        <f>AK58/AJ58</f>
        <v>1.2107307210448065E-2</v>
      </c>
      <c r="AR58" s="8">
        <v>2.0787500000000004E-2</v>
      </c>
      <c r="AS58" s="4">
        <f>AJ58*AR58</f>
        <v>4.7107489187500011</v>
      </c>
      <c r="AU58" s="1">
        <v>6.6830000000000007</v>
      </c>
      <c r="AV58" s="8">
        <v>3.0942500000000001E-2</v>
      </c>
      <c r="AW58" s="4">
        <f>AU58*AV58</f>
        <v>0.20678872750000002</v>
      </c>
      <c r="AY58" s="1">
        <v>756.41250000000014</v>
      </c>
      <c r="AZ58"/>
      <c r="BA58"/>
      <c r="BB58"/>
      <c r="BC58"/>
      <c r="BD58"/>
      <c r="BH58" s="1">
        <f>AU58+AY58</f>
        <v>763.09550000000013</v>
      </c>
      <c r="BK58" s="1">
        <v>1431.8695</v>
      </c>
      <c r="BR58" s="8">
        <v>3.1292500000000001E-2</v>
      </c>
      <c r="CA58" s="1">
        <v>418.3</v>
      </c>
      <c r="CB58" s="1">
        <v>44.9</v>
      </c>
      <c r="CC58" s="1">
        <v>7</v>
      </c>
      <c r="CD58" s="1"/>
      <c r="CE58" s="1"/>
      <c r="CF58" s="1">
        <v>180.2</v>
      </c>
      <c r="CG58" s="1"/>
    </row>
    <row r="59" spans="1:122" x14ac:dyDescent="0.25">
      <c r="A59" t="s">
        <v>143</v>
      </c>
      <c r="B59">
        <v>3</v>
      </c>
      <c r="C59" s="9">
        <v>45415</v>
      </c>
      <c r="E59" s="7" t="s">
        <v>142</v>
      </c>
      <c r="F59" t="s">
        <v>15</v>
      </c>
      <c r="G59">
        <v>210</v>
      </c>
      <c r="H59" t="s">
        <v>11</v>
      </c>
      <c r="I59">
        <v>11.6</v>
      </c>
      <c r="J59">
        <v>1000</v>
      </c>
      <c r="W59">
        <v>210</v>
      </c>
      <c r="AU59"/>
      <c r="AV59"/>
      <c r="AW59"/>
      <c r="AY59"/>
      <c r="AZ59"/>
      <c r="BA59"/>
      <c r="BB59"/>
      <c r="BC59"/>
      <c r="BD59"/>
      <c r="BN59" s="1">
        <v>519.75</v>
      </c>
      <c r="BO59" s="1">
        <v>45.116500983145187</v>
      </c>
      <c r="BP59" s="1">
        <v>234.4930138598971</v>
      </c>
      <c r="BQ59" s="1">
        <v>285.25698614010287</v>
      </c>
      <c r="BR59" s="8">
        <v>3.2247500000000005E-2</v>
      </c>
      <c r="BS59" s="3">
        <v>9.1988246605529689</v>
      </c>
      <c r="BT59" s="3">
        <v>10.330088716295027</v>
      </c>
      <c r="CA59" s="1"/>
      <c r="CB59" s="1"/>
      <c r="CC59" s="1"/>
      <c r="CD59" s="1"/>
      <c r="CE59" s="1"/>
      <c r="CF59" s="1"/>
    </row>
    <row r="60" spans="1:122" x14ac:dyDescent="0.25">
      <c r="A60" t="s">
        <v>144</v>
      </c>
      <c r="B60">
        <v>5</v>
      </c>
      <c r="C60" s="9">
        <v>45211</v>
      </c>
      <c r="E60" s="7" t="s">
        <v>137</v>
      </c>
      <c r="F60" t="s">
        <v>10</v>
      </c>
      <c r="G60">
        <v>0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A60" s="1"/>
      <c r="CB60" s="1"/>
      <c r="CC60" s="1"/>
      <c r="CD60" s="1"/>
      <c r="CE60" s="1"/>
      <c r="CF60" s="1"/>
    </row>
    <row r="61" spans="1:122" x14ac:dyDescent="0.25">
      <c r="A61" t="s">
        <v>144</v>
      </c>
      <c r="B61">
        <v>5</v>
      </c>
      <c r="C61" s="9">
        <v>45232</v>
      </c>
      <c r="G61">
        <v>21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592.78375000000005</v>
      </c>
      <c r="CU61">
        <f>CW61*CV61</f>
        <v>51.101500000000001</v>
      </c>
      <c r="CV61">
        <v>100</v>
      </c>
      <c r="CW61" s="15">
        <v>0.511015</v>
      </c>
      <c r="CX61">
        <f>CZ61*CY61</f>
        <v>54.317499999999995</v>
      </c>
      <c r="CY61">
        <v>100</v>
      </c>
      <c r="CZ61" s="15">
        <v>0.54317499999999996</v>
      </c>
      <c r="DA61">
        <f>DC61*DB61</f>
        <v>55.037500000000009</v>
      </c>
      <c r="DB61">
        <v>100</v>
      </c>
      <c r="DC61" s="15">
        <v>0.55037500000000006</v>
      </c>
      <c r="DD61">
        <f>DF61*DE61</f>
        <v>54.533500000000011</v>
      </c>
      <c r="DE61">
        <v>100</v>
      </c>
      <c r="DF61" s="15">
        <v>0.54533500000000013</v>
      </c>
      <c r="DG61">
        <f>DI61*DH61</f>
        <v>55.040500000000002</v>
      </c>
      <c r="DH61">
        <v>100</v>
      </c>
      <c r="DI61" s="15">
        <v>0.55040500000000003</v>
      </c>
      <c r="DJ61">
        <f>DL61*DK61</f>
        <v>131.21125000000001</v>
      </c>
      <c r="DK61">
        <v>250</v>
      </c>
      <c r="DL61" s="15">
        <v>0.52484500000000001</v>
      </c>
      <c r="DM61">
        <f>DO61*DN61</f>
        <v>96.998000000000005</v>
      </c>
      <c r="DN61">
        <v>200</v>
      </c>
      <c r="DO61" s="15">
        <v>0.48499000000000003</v>
      </c>
      <c r="DP61">
        <f>DR61*DQ61</f>
        <v>94.543999999999997</v>
      </c>
      <c r="DQ61">
        <v>200</v>
      </c>
      <c r="DR61" s="15">
        <v>0.47271999999999997</v>
      </c>
    </row>
    <row r="62" spans="1:122" x14ac:dyDescent="0.25">
      <c r="A62" t="s">
        <v>144</v>
      </c>
      <c r="B62">
        <v>5</v>
      </c>
      <c r="C62" s="9">
        <v>45240</v>
      </c>
      <c r="G62">
        <v>29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594.24400000000003</v>
      </c>
      <c r="CU62">
        <f>CW62*CV62</f>
        <v>51.971499999999992</v>
      </c>
      <c r="CV62">
        <v>100</v>
      </c>
      <c r="CW62" s="15">
        <v>0.51971499999999993</v>
      </c>
      <c r="CX62">
        <f>CZ62*CY62</f>
        <v>55.013500000000008</v>
      </c>
      <c r="CY62">
        <v>100</v>
      </c>
      <c r="CZ62" s="15">
        <v>0.55013500000000004</v>
      </c>
      <c r="DA62">
        <f>DC62*DB62</f>
        <v>55.220500000000008</v>
      </c>
      <c r="DB62">
        <v>100</v>
      </c>
      <c r="DC62" s="15">
        <v>0.55220500000000006</v>
      </c>
      <c r="DD62">
        <f>DF62*DE62</f>
        <v>54.652000000000001</v>
      </c>
      <c r="DE62">
        <v>100</v>
      </c>
      <c r="DF62" s="15">
        <v>0.54652000000000001</v>
      </c>
      <c r="DG62">
        <f>DI62*DH62</f>
        <v>54.4405</v>
      </c>
      <c r="DH62">
        <v>100</v>
      </c>
      <c r="DI62" s="15">
        <v>0.54440500000000003</v>
      </c>
      <c r="DJ62">
        <f>DL62*DK62</f>
        <v>131.005</v>
      </c>
      <c r="DK62">
        <v>250</v>
      </c>
      <c r="DL62" s="15">
        <v>0.52401999999999993</v>
      </c>
      <c r="DM62">
        <f>DO62*DN62</f>
        <v>95.366</v>
      </c>
      <c r="DN62">
        <v>200</v>
      </c>
      <c r="DO62" s="15">
        <v>0.47682999999999998</v>
      </c>
      <c r="DP62">
        <f>DR62*DQ62</f>
        <v>96.575000000000003</v>
      </c>
      <c r="DQ62">
        <v>200</v>
      </c>
      <c r="DR62" s="15">
        <v>0.482875</v>
      </c>
    </row>
    <row r="63" spans="1:122" x14ac:dyDescent="0.25">
      <c r="A63" t="s">
        <v>144</v>
      </c>
      <c r="B63">
        <v>5</v>
      </c>
      <c r="C63" s="9">
        <v>45257</v>
      </c>
      <c r="G63">
        <v>46</v>
      </c>
      <c r="H63" t="s">
        <v>11</v>
      </c>
      <c r="I63">
        <v>12.1</v>
      </c>
      <c r="J63">
        <v>1000</v>
      </c>
      <c r="AU63"/>
      <c r="AV63"/>
      <c r="AW63"/>
      <c r="AY63"/>
      <c r="AZ63"/>
      <c r="BA63"/>
      <c r="BB63"/>
      <c r="BC63"/>
      <c r="BD63"/>
      <c r="CO63" s="1">
        <f>SUM(CU63,CX63,DA63,DD63,DG63,DJ63,DM63,DP63)</f>
        <v>614.82925</v>
      </c>
      <c r="CU63">
        <f>CW63*CV63</f>
        <v>54.961000000000006</v>
      </c>
      <c r="CV63">
        <v>100</v>
      </c>
      <c r="CW63" s="15">
        <v>0.54961000000000004</v>
      </c>
      <c r="CX63">
        <f>CZ63*CY63</f>
        <v>56.218000000000004</v>
      </c>
      <c r="CY63">
        <v>100</v>
      </c>
      <c r="CZ63" s="15">
        <v>0.56218000000000001</v>
      </c>
      <c r="DA63">
        <f>DC63*DB63</f>
        <v>56.348500000000001</v>
      </c>
      <c r="DB63">
        <v>100</v>
      </c>
      <c r="DC63" s="15">
        <v>0.56348500000000001</v>
      </c>
      <c r="DD63">
        <f>DF63*DE63</f>
        <v>56.211999999999996</v>
      </c>
      <c r="DE63">
        <v>100</v>
      </c>
      <c r="DF63" s="15">
        <v>0.56211999999999995</v>
      </c>
      <c r="DG63">
        <f>DI63*DH63</f>
        <v>55.642000000000003</v>
      </c>
      <c r="DH63">
        <v>100</v>
      </c>
      <c r="DI63" s="15">
        <v>0.55642000000000003</v>
      </c>
      <c r="DJ63">
        <f>DL63*DK63</f>
        <v>136.04874999999998</v>
      </c>
      <c r="DK63">
        <v>250</v>
      </c>
      <c r="DL63" s="15">
        <v>0.54419499999999998</v>
      </c>
      <c r="DM63">
        <f>DO63*DN63</f>
        <v>101.735</v>
      </c>
      <c r="DN63">
        <v>200</v>
      </c>
      <c r="DO63" s="15">
        <v>0.50867499999999999</v>
      </c>
      <c r="DP63">
        <f>DR63*DQ63</f>
        <v>97.664000000000001</v>
      </c>
      <c r="DQ63">
        <v>200</v>
      </c>
      <c r="DR63" s="15">
        <v>0.48832000000000003</v>
      </c>
    </row>
    <row r="64" spans="1:122" x14ac:dyDescent="0.25">
      <c r="A64" t="s">
        <v>144</v>
      </c>
      <c r="B64">
        <v>5</v>
      </c>
      <c r="C64" s="9">
        <v>45260</v>
      </c>
      <c r="G64">
        <v>49</v>
      </c>
      <c r="H64" t="s">
        <v>11</v>
      </c>
      <c r="I64">
        <v>12.1</v>
      </c>
      <c r="J64">
        <v>1000</v>
      </c>
      <c r="M64" s="1">
        <v>164</v>
      </c>
      <c r="N64" s="1">
        <v>9.6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25">
      <c r="A65" t="s">
        <v>144</v>
      </c>
      <c r="B65">
        <v>5</v>
      </c>
      <c r="C65" s="9">
        <v>45266</v>
      </c>
      <c r="E65" s="7" t="s">
        <v>138</v>
      </c>
      <c r="F65" t="s">
        <v>12</v>
      </c>
      <c r="G65">
        <v>55</v>
      </c>
      <c r="H65" t="s">
        <v>11</v>
      </c>
      <c r="I65">
        <v>12.1</v>
      </c>
      <c r="J65">
        <v>1000</v>
      </c>
      <c r="R65">
        <v>55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25">
      <c r="A66" t="s">
        <v>144</v>
      </c>
      <c r="B66">
        <v>5</v>
      </c>
      <c r="C66" s="9">
        <v>45267</v>
      </c>
      <c r="G66">
        <v>56</v>
      </c>
      <c r="H66" t="s">
        <v>11</v>
      </c>
      <c r="I66">
        <v>12.1</v>
      </c>
      <c r="J66">
        <v>1000</v>
      </c>
      <c r="M66" s="1">
        <v>246.25</v>
      </c>
      <c r="N66" s="1">
        <v>11.574999999999999</v>
      </c>
      <c r="AU66"/>
      <c r="AV66"/>
      <c r="AW66"/>
      <c r="AY66"/>
      <c r="AZ66"/>
      <c r="BA66"/>
      <c r="BB66"/>
      <c r="BC66"/>
      <c r="BD66"/>
      <c r="CA66" s="1"/>
      <c r="CB66" s="1"/>
      <c r="CC66" s="1"/>
      <c r="CD66" s="1"/>
      <c r="CE66" s="1"/>
      <c r="CF66" s="1"/>
    </row>
    <row r="67" spans="1:122" x14ac:dyDescent="0.25">
      <c r="A67" t="s">
        <v>144</v>
      </c>
      <c r="B67">
        <v>5</v>
      </c>
      <c r="C67" s="9">
        <v>45268</v>
      </c>
      <c r="G67">
        <v>57</v>
      </c>
      <c r="H67" t="s">
        <v>11</v>
      </c>
      <c r="I67">
        <v>12.1</v>
      </c>
      <c r="J67">
        <v>1000</v>
      </c>
      <c r="AU67"/>
      <c r="AV67"/>
      <c r="AW67"/>
      <c r="AY67"/>
      <c r="AZ67"/>
      <c r="BA67"/>
      <c r="BB67"/>
      <c r="BC67"/>
      <c r="BD67"/>
      <c r="CO67" s="1">
        <f>SUM(CU67,CX67,DA67,DD67,DG67,DJ67,DM67,DP67)</f>
        <v>604.12225000000001</v>
      </c>
      <c r="CU67">
        <f>CW67*CV67</f>
        <v>47.990500000000004</v>
      </c>
      <c r="CV67">
        <v>100</v>
      </c>
      <c r="CW67" s="15">
        <v>0.47990500000000003</v>
      </c>
      <c r="CX67">
        <f>CZ67*CY67</f>
        <v>54.181000000000004</v>
      </c>
      <c r="CY67">
        <v>100</v>
      </c>
      <c r="CZ67" s="15">
        <v>0.54181000000000001</v>
      </c>
      <c r="DA67">
        <f>DC67*DB67</f>
        <v>55.7485</v>
      </c>
      <c r="DB67">
        <v>100</v>
      </c>
      <c r="DC67" s="15">
        <v>0.55748500000000001</v>
      </c>
      <c r="DD67">
        <f>DF67*DE67</f>
        <v>54.934000000000005</v>
      </c>
      <c r="DE67">
        <v>100</v>
      </c>
      <c r="DF67" s="15">
        <v>0.54934000000000005</v>
      </c>
      <c r="DG67">
        <f>DI67*DH67</f>
        <v>55.070500000000003</v>
      </c>
      <c r="DH67">
        <v>100</v>
      </c>
      <c r="DI67" s="15">
        <v>0.550705</v>
      </c>
      <c r="DJ67">
        <f>DL67*DK67</f>
        <v>135.55375000000001</v>
      </c>
      <c r="DK67">
        <v>250</v>
      </c>
      <c r="DL67" s="15">
        <v>0.542215</v>
      </c>
      <c r="DM67">
        <f>DO67*DN67</f>
        <v>103.559</v>
      </c>
      <c r="DN67">
        <v>200</v>
      </c>
      <c r="DO67" s="15">
        <v>0.51779500000000001</v>
      </c>
      <c r="DP67">
        <f>DR67*DQ67</f>
        <v>97.084999999999994</v>
      </c>
      <c r="DQ67">
        <v>200</v>
      </c>
      <c r="DR67" s="15">
        <v>0.48542499999999994</v>
      </c>
    </row>
    <row r="68" spans="1:122" x14ac:dyDescent="0.25">
      <c r="A68" t="s">
        <v>144</v>
      </c>
      <c r="B68">
        <v>5</v>
      </c>
      <c r="C68" s="9">
        <v>45272</v>
      </c>
      <c r="G68">
        <v>61</v>
      </c>
      <c r="H68" t="s">
        <v>11</v>
      </c>
      <c r="I68">
        <v>12.1</v>
      </c>
      <c r="J68">
        <v>1000</v>
      </c>
      <c r="M68" s="1">
        <v>294.25</v>
      </c>
      <c r="N68" s="1">
        <v>13.1</v>
      </c>
      <c r="AU68"/>
      <c r="AV68"/>
      <c r="AW68"/>
      <c r="AY68"/>
      <c r="AZ68"/>
      <c r="BA68"/>
      <c r="BB68"/>
      <c r="BC68"/>
      <c r="BD68"/>
      <c r="CA68" s="1"/>
      <c r="CB68" s="1"/>
      <c r="CC68" s="1"/>
      <c r="CD68" s="1"/>
      <c r="CE68" s="1"/>
      <c r="CF68" s="1"/>
      <c r="CO68" s="1">
        <f>SUM(CU68,CX68,DA68,DD68,DG68,DJ68,DM68,DP68)</f>
        <v>595.93225000000007</v>
      </c>
      <c r="CU68">
        <f>CW68*CV68</f>
        <v>42.362500000000004</v>
      </c>
      <c r="CV68">
        <v>100</v>
      </c>
      <c r="CW68" s="15">
        <v>0.42362500000000003</v>
      </c>
      <c r="CX68">
        <f>CZ68*CY68</f>
        <v>50.957500000000003</v>
      </c>
      <c r="CY68">
        <v>100</v>
      </c>
      <c r="CZ68" s="15">
        <v>0.509575</v>
      </c>
      <c r="DA68">
        <f>DC68*DB68</f>
        <v>54.067</v>
      </c>
      <c r="DB68">
        <v>100</v>
      </c>
      <c r="DC68" s="15">
        <v>0.54066999999999998</v>
      </c>
      <c r="DD68">
        <f>DF68*DE68</f>
        <v>55.640500000000003</v>
      </c>
      <c r="DE68">
        <v>100</v>
      </c>
      <c r="DF68" s="15">
        <v>0.55640500000000004</v>
      </c>
      <c r="DG68">
        <f>DI68*DH68</f>
        <v>55.936000000000007</v>
      </c>
      <c r="DH68">
        <v>100</v>
      </c>
      <c r="DI68" s="15">
        <v>0.55936000000000008</v>
      </c>
      <c r="DJ68">
        <f>DL68*DK68</f>
        <v>134.86375000000001</v>
      </c>
      <c r="DK68">
        <v>250</v>
      </c>
      <c r="DL68" s="15">
        <v>0.53945500000000002</v>
      </c>
      <c r="DM68">
        <f>DO68*DN68</f>
        <v>104.15600000000001</v>
      </c>
      <c r="DN68">
        <v>200</v>
      </c>
      <c r="DO68" s="15">
        <v>0.52078000000000002</v>
      </c>
      <c r="DP68">
        <f>DR68*DQ68</f>
        <v>97.949000000000012</v>
      </c>
      <c r="DQ68">
        <v>200</v>
      </c>
      <c r="DR68" s="15">
        <v>0.48974500000000004</v>
      </c>
    </row>
    <row r="69" spans="1:122" x14ac:dyDescent="0.25">
      <c r="A69" t="s">
        <v>144</v>
      </c>
      <c r="B69">
        <v>5</v>
      </c>
      <c r="C69" s="9">
        <v>45275</v>
      </c>
      <c r="G69">
        <v>64</v>
      </c>
      <c r="H69" t="s">
        <v>11</v>
      </c>
      <c r="I69">
        <v>12.1</v>
      </c>
      <c r="J69">
        <v>1000</v>
      </c>
      <c r="AU69"/>
      <c r="AV69"/>
      <c r="AW69"/>
      <c r="AY69"/>
      <c r="AZ69"/>
      <c r="BA69"/>
      <c r="BB69"/>
      <c r="BC69"/>
      <c r="BD69"/>
      <c r="CO69" s="1">
        <f>SUM(CU69,CX69,DA69,DD69,DG69,DJ69,DM69,DP69)</f>
        <v>630.00324999999998</v>
      </c>
      <c r="CU69">
        <f>CW69*CV69</f>
        <v>57.158500000000004</v>
      </c>
      <c r="CV69">
        <v>100</v>
      </c>
      <c r="CW69" s="15">
        <v>0.57158500000000001</v>
      </c>
      <c r="CX69">
        <f>CZ69*CY69</f>
        <v>57.357999999999997</v>
      </c>
      <c r="CY69">
        <v>100</v>
      </c>
      <c r="CZ69" s="15">
        <v>0.57357999999999998</v>
      </c>
      <c r="DA69">
        <f>DC69*DB69</f>
        <v>55.937499999999993</v>
      </c>
      <c r="DB69">
        <v>100</v>
      </c>
      <c r="DC69" s="15">
        <v>0.55937499999999996</v>
      </c>
      <c r="DD69">
        <f>DF69*DE69</f>
        <v>56.510499999999993</v>
      </c>
      <c r="DE69">
        <v>100</v>
      </c>
      <c r="DF69" s="15">
        <v>0.56510499999999997</v>
      </c>
      <c r="DG69">
        <f>DI69*DH69</f>
        <v>56.131</v>
      </c>
      <c r="DH69">
        <v>100</v>
      </c>
      <c r="DI69" s="15">
        <v>0.56130999999999998</v>
      </c>
      <c r="DJ69">
        <f>DL69*DK69</f>
        <v>136.22875000000002</v>
      </c>
      <c r="DK69">
        <v>250</v>
      </c>
      <c r="DL69" s="15">
        <v>0.54491500000000004</v>
      </c>
      <c r="DM69">
        <f>DO69*DN69</f>
        <v>105.221</v>
      </c>
      <c r="DN69">
        <v>200</v>
      </c>
      <c r="DO69" s="15">
        <v>0.52610500000000004</v>
      </c>
      <c r="DP69">
        <f>DR69*DQ69</f>
        <v>105.45799999999998</v>
      </c>
      <c r="DQ69">
        <v>200</v>
      </c>
      <c r="DR69" s="15">
        <v>0.52728999999999993</v>
      </c>
    </row>
    <row r="70" spans="1:122" x14ac:dyDescent="0.25">
      <c r="A70" t="s">
        <v>144</v>
      </c>
      <c r="B70">
        <v>5</v>
      </c>
      <c r="C70" s="9">
        <v>45279</v>
      </c>
      <c r="G70">
        <v>68</v>
      </c>
      <c r="H70" t="s">
        <v>11</v>
      </c>
      <c r="I70">
        <v>12.1</v>
      </c>
      <c r="J70">
        <v>1000</v>
      </c>
      <c r="M70" s="1">
        <v>412.05128205128204</v>
      </c>
      <c r="N70" s="1">
        <v>15.282051282051283</v>
      </c>
      <c r="AU70"/>
      <c r="AV70"/>
      <c r="AW70"/>
      <c r="AY70"/>
      <c r="AZ70"/>
      <c r="BA70"/>
      <c r="BB70"/>
      <c r="BC70"/>
      <c r="BD70"/>
      <c r="CA70" s="1"/>
      <c r="CB70" s="1"/>
      <c r="CC70" s="1"/>
      <c r="CD70" s="1"/>
      <c r="CE70" s="1"/>
      <c r="CF70" s="1"/>
    </row>
    <row r="71" spans="1:122" x14ac:dyDescent="0.25">
      <c r="A71" t="s">
        <v>144</v>
      </c>
      <c r="B71">
        <v>5</v>
      </c>
      <c r="C71" s="9">
        <v>45282</v>
      </c>
      <c r="G71">
        <v>71</v>
      </c>
      <c r="H71" t="s">
        <v>11</v>
      </c>
      <c r="I71">
        <v>12.1</v>
      </c>
      <c r="J71">
        <v>1000</v>
      </c>
      <c r="AU71"/>
      <c r="AV71"/>
      <c r="AW71"/>
      <c r="AY71"/>
      <c r="AZ71"/>
      <c r="BA71"/>
      <c r="BB71"/>
      <c r="BC71"/>
      <c r="BD71"/>
      <c r="CO71" s="1">
        <f>SUM(CU71,CX71,DA71,DD71,DG71,DJ71,DM71,DP71)</f>
        <v>634.40200000000004</v>
      </c>
      <c r="CU71">
        <f>CW71*CV71</f>
        <v>56.087499999999999</v>
      </c>
      <c r="CV71">
        <v>100</v>
      </c>
      <c r="CW71" s="15">
        <v>0.56087500000000001</v>
      </c>
      <c r="CX71">
        <f>CZ71*CY71</f>
        <v>56.623000000000005</v>
      </c>
      <c r="CY71">
        <v>100</v>
      </c>
      <c r="CZ71" s="15">
        <v>0.56623000000000001</v>
      </c>
      <c r="DA71">
        <f>DC71*DB71</f>
        <v>56.865999999999993</v>
      </c>
      <c r="DB71">
        <v>100</v>
      </c>
      <c r="DC71" s="15">
        <v>0.56865999999999994</v>
      </c>
      <c r="DD71">
        <f>DF71*DE71</f>
        <v>55.811500000000002</v>
      </c>
      <c r="DE71">
        <v>100</v>
      </c>
      <c r="DF71" s="15">
        <v>0.55811500000000003</v>
      </c>
      <c r="DG71">
        <f>DI71*DH71</f>
        <v>55.424500000000009</v>
      </c>
      <c r="DH71">
        <v>100</v>
      </c>
      <c r="DI71" s="15">
        <v>0.5542450000000001</v>
      </c>
      <c r="DJ71">
        <f>DL71*DK71</f>
        <v>136.8775</v>
      </c>
      <c r="DK71">
        <v>250</v>
      </c>
      <c r="DL71" s="15">
        <v>0.54750999999999994</v>
      </c>
      <c r="DM71">
        <f>DO71*DN71</f>
        <v>109.00699999999999</v>
      </c>
      <c r="DN71">
        <v>200</v>
      </c>
      <c r="DO71" s="15">
        <v>0.54503499999999994</v>
      </c>
      <c r="DP71">
        <f>DR71*DQ71</f>
        <v>107.70500000000001</v>
      </c>
      <c r="DQ71">
        <v>200</v>
      </c>
      <c r="DR71" s="15">
        <v>0.53852500000000003</v>
      </c>
    </row>
    <row r="72" spans="1:122" x14ac:dyDescent="0.25">
      <c r="A72" t="s">
        <v>144</v>
      </c>
      <c r="B72">
        <v>5</v>
      </c>
      <c r="C72" s="9">
        <v>45284</v>
      </c>
      <c r="E72" s="7" t="s">
        <v>139</v>
      </c>
      <c r="F72" t="s">
        <v>13</v>
      </c>
      <c r="G72">
        <v>73</v>
      </c>
      <c r="H72" t="s">
        <v>11</v>
      </c>
      <c r="I72">
        <v>12.1</v>
      </c>
      <c r="J72">
        <v>1000</v>
      </c>
      <c r="S72">
        <v>73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</row>
    <row r="73" spans="1:122" x14ac:dyDescent="0.25">
      <c r="A73" t="s">
        <v>144</v>
      </c>
      <c r="B73">
        <v>5</v>
      </c>
      <c r="C73" s="9">
        <v>45287</v>
      </c>
      <c r="G73">
        <v>76</v>
      </c>
      <c r="H73" t="s">
        <v>11</v>
      </c>
      <c r="I73">
        <v>12.1</v>
      </c>
      <c r="J73">
        <v>1000</v>
      </c>
      <c r="M73" s="1">
        <v>540</v>
      </c>
      <c r="N73" s="1">
        <v>17.175000000000001</v>
      </c>
      <c r="AU73"/>
      <c r="AV73"/>
      <c r="AW73"/>
      <c r="AY73"/>
      <c r="AZ73"/>
      <c r="BA73"/>
      <c r="BB73"/>
      <c r="BC73"/>
      <c r="BD73"/>
      <c r="CA73" s="1"/>
      <c r="CB73" s="1"/>
      <c r="CC73" s="1"/>
      <c r="CD73" s="1"/>
      <c r="CE73" s="1"/>
      <c r="CF73" s="1"/>
      <c r="CO73" s="1">
        <f>SUM(CU73,CX73,DA73,DD73,DG73,DJ73,DM73,DP73)</f>
        <v>622.41250000000002</v>
      </c>
      <c r="CU73">
        <f>CW73*CV73</f>
        <v>47.389000000000003</v>
      </c>
      <c r="CV73">
        <v>100</v>
      </c>
      <c r="CW73" s="15">
        <v>0.47389000000000003</v>
      </c>
      <c r="CX73">
        <f>CZ73*CY73</f>
        <v>53.47</v>
      </c>
      <c r="CY73">
        <v>100</v>
      </c>
      <c r="CZ73" s="15">
        <v>0.53469999999999995</v>
      </c>
      <c r="DA73">
        <f>DC73*DB73</f>
        <v>55.81</v>
      </c>
      <c r="DB73">
        <v>100</v>
      </c>
      <c r="DC73" s="15">
        <v>0.55810000000000004</v>
      </c>
      <c r="DD73">
        <f>DF73*DE73</f>
        <v>55.874500000000005</v>
      </c>
      <c r="DE73">
        <v>100</v>
      </c>
      <c r="DF73" s="15">
        <v>0.55874500000000005</v>
      </c>
      <c r="DG73">
        <f>DI73*DH73</f>
        <v>55.896999999999998</v>
      </c>
      <c r="DH73">
        <v>100</v>
      </c>
      <c r="DI73" s="15">
        <v>0.55896999999999997</v>
      </c>
      <c r="DJ73">
        <f>DL73*DK73</f>
        <v>137.03500000000003</v>
      </c>
      <c r="DK73">
        <v>250</v>
      </c>
      <c r="DL73" s="15">
        <v>0.54814000000000007</v>
      </c>
      <c r="DM73">
        <f>DO73*DN73</f>
        <v>108.28700000000001</v>
      </c>
      <c r="DN73">
        <v>200</v>
      </c>
      <c r="DO73" s="15">
        <v>0.541435</v>
      </c>
      <c r="DP73">
        <f>DR73*DQ73</f>
        <v>108.65</v>
      </c>
      <c r="DQ73">
        <v>200</v>
      </c>
      <c r="DR73" s="15">
        <v>0.54325000000000001</v>
      </c>
    </row>
    <row r="74" spans="1:122" x14ac:dyDescent="0.25">
      <c r="A74" t="s">
        <v>144</v>
      </c>
      <c r="B74">
        <v>5</v>
      </c>
      <c r="C74" s="9">
        <v>45294</v>
      </c>
      <c r="G74">
        <v>83</v>
      </c>
      <c r="H74" t="s">
        <v>11</v>
      </c>
      <c r="I74">
        <v>12.1</v>
      </c>
      <c r="J74">
        <v>1000</v>
      </c>
      <c r="M74" s="1">
        <v>616.66666666666663</v>
      </c>
      <c r="N74" s="1">
        <v>18.615384615384617</v>
      </c>
      <c r="Z74" s="3">
        <v>11.2</v>
      </c>
      <c r="AC74" s="1">
        <v>182.75550000000001</v>
      </c>
      <c r="AD74" s="8">
        <v>1.6025000000000001E-2</v>
      </c>
      <c r="AE74" s="4">
        <f>AC74*AD74</f>
        <v>2.9286568875000003</v>
      </c>
      <c r="AJ74" s="1">
        <v>136.01599999999999</v>
      </c>
      <c r="AK74" s="3">
        <v>1.7383221</v>
      </c>
      <c r="AQ74" s="5">
        <f>AK74/AJ74</f>
        <v>1.2780276585107634E-2</v>
      </c>
      <c r="AR74" s="8">
        <v>4.4622500000000002E-2</v>
      </c>
      <c r="AS74" s="4">
        <f>AJ74*AR74</f>
        <v>6.0693739600000001</v>
      </c>
      <c r="AU74" s="1">
        <v>26.206500000000002</v>
      </c>
      <c r="AV74" s="8">
        <v>3.9642499999999997E-2</v>
      </c>
      <c r="AW74" s="4">
        <f>AU74*AV74</f>
        <v>1.0388911762499999</v>
      </c>
      <c r="AY74" s="1">
        <v>15.7835</v>
      </c>
      <c r="AZ74" s="8">
        <v>3.3787499999999998E-2</v>
      </c>
      <c r="BA74" s="4">
        <f>AY74*AZ74</f>
        <v>0.53328500624999997</v>
      </c>
      <c r="BB74"/>
      <c r="BC74"/>
      <c r="BD74"/>
      <c r="BH74" s="1">
        <f>AU74+AY74</f>
        <v>41.99</v>
      </c>
      <c r="BJ74" s="4">
        <f>AW74+BA74</f>
        <v>1.5721761824999998</v>
      </c>
      <c r="BK74" s="1">
        <v>360.76150000000007</v>
      </c>
      <c r="CA74" s="1">
        <v>297.10000000000002</v>
      </c>
      <c r="CB74" s="1">
        <v>299.05</v>
      </c>
      <c r="CC74" s="1">
        <v>36.299999999999997</v>
      </c>
      <c r="CD74" s="1"/>
      <c r="CE74" s="1"/>
      <c r="CF74" s="1">
        <v>267.10000000000002</v>
      </c>
      <c r="CG74" s="1"/>
    </row>
    <row r="75" spans="1:122" x14ac:dyDescent="0.25">
      <c r="A75" t="s">
        <v>144</v>
      </c>
      <c r="B75">
        <v>5</v>
      </c>
      <c r="C75" s="9">
        <v>45295</v>
      </c>
      <c r="G75">
        <v>84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567.66475000000003</v>
      </c>
      <c r="CU75">
        <f>CW75*CV75</f>
        <v>30.283000000000005</v>
      </c>
      <c r="CV75">
        <v>100</v>
      </c>
      <c r="CW75" s="15">
        <v>0.30283000000000004</v>
      </c>
      <c r="CX75">
        <f>CZ75*CY75</f>
        <v>39.781000000000006</v>
      </c>
      <c r="CY75">
        <v>100</v>
      </c>
      <c r="CZ75" s="15">
        <v>0.39781000000000005</v>
      </c>
      <c r="DA75">
        <f>DC75*DB75</f>
        <v>45.983500000000006</v>
      </c>
      <c r="DB75">
        <v>100</v>
      </c>
      <c r="DC75" s="15">
        <v>0.45983500000000005</v>
      </c>
      <c r="DD75">
        <f>DF75*DE75</f>
        <v>49.729000000000006</v>
      </c>
      <c r="DE75">
        <v>100</v>
      </c>
      <c r="DF75" s="15">
        <v>0.49729000000000007</v>
      </c>
      <c r="DG75">
        <f>DI75*DH75</f>
        <v>52.808500000000016</v>
      </c>
      <c r="DH75">
        <v>100</v>
      </c>
      <c r="DI75" s="15">
        <v>0.52808500000000014</v>
      </c>
      <c r="DJ75">
        <f>DL75*DK75</f>
        <v>135.20874999999998</v>
      </c>
      <c r="DK75">
        <v>250</v>
      </c>
      <c r="DL75" s="15">
        <v>0.54083499999999995</v>
      </c>
      <c r="DM75">
        <f>DO75*DN75</f>
        <v>106.568</v>
      </c>
      <c r="DN75">
        <v>200</v>
      </c>
      <c r="DO75" s="15">
        <v>0.53283999999999998</v>
      </c>
      <c r="DP75">
        <f>DR75*DQ75</f>
        <v>107.30300000000001</v>
      </c>
      <c r="DQ75">
        <v>200</v>
      </c>
      <c r="DR75" s="15">
        <v>0.53651500000000008</v>
      </c>
    </row>
    <row r="76" spans="1:122" x14ac:dyDescent="0.25">
      <c r="A76" t="s">
        <v>144</v>
      </c>
      <c r="B76">
        <v>5</v>
      </c>
      <c r="C76" s="9">
        <v>45297</v>
      </c>
      <c r="G76">
        <v>86</v>
      </c>
      <c r="H76" t="s">
        <v>11</v>
      </c>
      <c r="I76">
        <v>12.1</v>
      </c>
      <c r="J76">
        <v>1000</v>
      </c>
      <c r="AU76" s="1"/>
      <c r="AV76"/>
      <c r="AW76"/>
      <c r="AY76" s="1"/>
      <c r="AZ76"/>
      <c r="BA76"/>
      <c r="BB76"/>
      <c r="BC76"/>
      <c r="BD76"/>
      <c r="CO76" s="1">
        <f>SUM(CU76,CX76,DA76,DD76,DG76,DJ76,DM76,DP76)</f>
        <v>630.00024999999994</v>
      </c>
      <c r="CU76">
        <f>CW76*CV76</f>
        <v>56.387500000000003</v>
      </c>
      <c r="CV76">
        <v>100</v>
      </c>
      <c r="CW76" s="15">
        <v>0.56387500000000002</v>
      </c>
      <c r="CX76">
        <f>CZ76*CY76</f>
        <v>56.714500000000001</v>
      </c>
      <c r="CY76">
        <v>100</v>
      </c>
      <c r="CZ76" s="15">
        <v>0.56714500000000001</v>
      </c>
      <c r="DA76">
        <f>DC76*DB76</f>
        <v>56.1145</v>
      </c>
      <c r="DB76">
        <v>100</v>
      </c>
      <c r="DC76" s="15">
        <v>0.561145</v>
      </c>
      <c r="DD76">
        <f>DF76*DE76</f>
        <v>55.375</v>
      </c>
      <c r="DE76">
        <v>100</v>
      </c>
      <c r="DF76" s="15">
        <v>0.55374999999999996</v>
      </c>
      <c r="DG76">
        <f>DI76*DH76</f>
        <v>55.506999999999998</v>
      </c>
      <c r="DH76">
        <v>100</v>
      </c>
      <c r="DI76" s="15">
        <v>0.55506999999999995</v>
      </c>
      <c r="DJ76">
        <f>DL76*DK76</f>
        <v>136.72374999999997</v>
      </c>
      <c r="DK76">
        <v>250</v>
      </c>
      <c r="DL76" s="15">
        <v>0.54689499999999991</v>
      </c>
      <c r="DM76">
        <f>DO76*DN76</f>
        <v>106.61900000000001</v>
      </c>
      <c r="DN76">
        <v>200</v>
      </c>
      <c r="DO76" s="15">
        <v>0.5330950000000001</v>
      </c>
      <c r="DP76">
        <f>DR76*DQ76</f>
        <v>106.559</v>
      </c>
      <c r="DQ76">
        <v>200</v>
      </c>
      <c r="DR76" s="15">
        <v>0.53279500000000002</v>
      </c>
    </row>
    <row r="77" spans="1:122" x14ac:dyDescent="0.25">
      <c r="A77" t="s">
        <v>144</v>
      </c>
      <c r="B77">
        <v>5</v>
      </c>
      <c r="C77" s="9">
        <v>45303</v>
      </c>
      <c r="G77">
        <v>92</v>
      </c>
      <c r="H77" t="s">
        <v>11</v>
      </c>
      <c r="I77">
        <v>12.1</v>
      </c>
      <c r="J77">
        <v>1000</v>
      </c>
      <c r="M77" s="1">
        <v>670.5</v>
      </c>
      <c r="N77" s="1">
        <v>20.475000000000001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  <c r="CO77" s="1">
        <f>SUM(CU77,CX77,DA77,DD77,DG77,DJ77,DM77,DP77)</f>
        <v>629.09725000000003</v>
      </c>
      <c r="CU77">
        <f>CW77*CV77</f>
        <v>55.444000000000003</v>
      </c>
      <c r="CV77">
        <v>100</v>
      </c>
      <c r="CW77" s="15">
        <v>0.55444000000000004</v>
      </c>
      <c r="CX77">
        <f>CZ77*CY77</f>
        <v>56.577999999999996</v>
      </c>
      <c r="CY77">
        <v>100</v>
      </c>
      <c r="CZ77" s="15">
        <v>0.56577999999999995</v>
      </c>
      <c r="DA77">
        <f>DC77*DB77</f>
        <v>56.105500000000006</v>
      </c>
      <c r="DB77">
        <v>100</v>
      </c>
      <c r="DC77" s="15">
        <v>0.56105500000000008</v>
      </c>
      <c r="DD77">
        <f>DF77*DE77</f>
        <v>55.475499999999997</v>
      </c>
      <c r="DE77">
        <v>100</v>
      </c>
      <c r="DF77" s="15">
        <v>0.554755</v>
      </c>
      <c r="DG77">
        <f>DI77*DH77</f>
        <v>54.293500000000009</v>
      </c>
      <c r="DH77">
        <v>100</v>
      </c>
      <c r="DI77" s="15">
        <v>0.54293500000000006</v>
      </c>
      <c r="DJ77">
        <f>DL77*DK77</f>
        <v>136.37875</v>
      </c>
      <c r="DK77">
        <v>250</v>
      </c>
      <c r="DL77" s="15">
        <v>0.54551499999999997</v>
      </c>
      <c r="DM77">
        <f>DO77*DN77</f>
        <v>106.955</v>
      </c>
      <c r="DN77">
        <v>200</v>
      </c>
      <c r="DO77" s="15">
        <v>0.534775</v>
      </c>
      <c r="DP77">
        <f>DR77*DQ77</f>
        <v>107.867</v>
      </c>
      <c r="DQ77">
        <v>200</v>
      </c>
      <c r="DR77" s="15">
        <v>0.53933500000000001</v>
      </c>
    </row>
    <row r="78" spans="1:122" x14ac:dyDescent="0.25">
      <c r="A78" t="s">
        <v>144</v>
      </c>
      <c r="B78">
        <v>5</v>
      </c>
      <c r="C78" s="9">
        <v>45308</v>
      </c>
      <c r="G78">
        <v>97</v>
      </c>
      <c r="H78" t="s">
        <v>11</v>
      </c>
      <c r="I78">
        <v>12.1</v>
      </c>
      <c r="J78">
        <v>1000</v>
      </c>
      <c r="M78" s="1">
        <v>736.92307692307691</v>
      </c>
      <c r="N78" s="1">
        <v>21.974358974358974</v>
      </c>
      <c r="AU78" s="1"/>
      <c r="AV78"/>
      <c r="AW78"/>
      <c r="AY78" s="1"/>
      <c r="AZ78"/>
      <c r="BA78"/>
      <c r="BB78"/>
      <c r="BC78"/>
      <c r="BD78"/>
      <c r="CA78" s="1"/>
      <c r="CB78" s="1"/>
      <c r="CC78" s="1"/>
      <c r="CD78" s="1"/>
      <c r="CE78" s="1"/>
      <c r="CF78" s="1"/>
    </row>
    <row r="79" spans="1:122" x14ac:dyDescent="0.25">
      <c r="A79" t="s">
        <v>144</v>
      </c>
      <c r="B79">
        <v>5</v>
      </c>
      <c r="C79" s="9">
        <v>45310</v>
      </c>
      <c r="G79">
        <v>99</v>
      </c>
      <c r="H79" t="s">
        <v>11</v>
      </c>
      <c r="I79">
        <v>12.1</v>
      </c>
      <c r="J79">
        <v>1000</v>
      </c>
      <c r="AU79" s="1"/>
      <c r="AV79"/>
      <c r="AW79"/>
      <c r="AY79" s="1"/>
      <c r="AZ79"/>
      <c r="BA79"/>
      <c r="BB79"/>
      <c r="BC79"/>
      <c r="BD79"/>
      <c r="CO79" s="1">
        <f>SUM(CU79,CX79,DA79,DD79,DG79,DJ79,DM79,DP79)</f>
        <v>633.02724999999998</v>
      </c>
      <c r="CU79">
        <f>CW79*CV79</f>
        <v>57.959500000000006</v>
      </c>
      <c r="CV79">
        <v>100</v>
      </c>
      <c r="CW79" s="15">
        <v>0.57959500000000008</v>
      </c>
      <c r="CX79">
        <f>CZ79*CY79</f>
        <v>57.026499999999999</v>
      </c>
      <c r="CY79">
        <v>100</v>
      </c>
      <c r="CZ79" s="15">
        <v>0.57026500000000002</v>
      </c>
      <c r="DA79">
        <f>DC79*DB79</f>
        <v>56.141500000000001</v>
      </c>
      <c r="DB79">
        <v>100</v>
      </c>
      <c r="DC79" s="15">
        <v>0.561415</v>
      </c>
      <c r="DD79">
        <f>DF79*DE79</f>
        <v>55.652500000000003</v>
      </c>
      <c r="DE79">
        <v>100</v>
      </c>
      <c r="DF79" s="15">
        <v>0.55652500000000005</v>
      </c>
      <c r="DG79">
        <f>DI79*DH79</f>
        <v>54.910000000000004</v>
      </c>
      <c r="DH79">
        <v>100</v>
      </c>
      <c r="DI79" s="15">
        <v>0.54910000000000003</v>
      </c>
      <c r="DJ79">
        <f>DL79*DK79</f>
        <v>135.50125000000003</v>
      </c>
      <c r="DK79">
        <v>250</v>
      </c>
      <c r="DL79" s="15">
        <v>0.54200500000000007</v>
      </c>
      <c r="DM79">
        <f>DO79*DN79</f>
        <v>106.62799999999999</v>
      </c>
      <c r="DN79">
        <v>200</v>
      </c>
      <c r="DO79" s="15">
        <v>0.53313999999999995</v>
      </c>
      <c r="DP79">
        <f>DR79*DQ79</f>
        <v>109.20800000000001</v>
      </c>
      <c r="DQ79">
        <v>200</v>
      </c>
      <c r="DR79" s="15">
        <v>0.54604000000000008</v>
      </c>
    </row>
    <row r="80" spans="1:122" x14ac:dyDescent="0.25">
      <c r="A80" t="s">
        <v>144</v>
      </c>
      <c r="B80">
        <v>5</v>
      </c>
      <c r="C80" s="9">
        <v>45313</v>
      </c>
      <c r="G80">
        <v>102</v>
      </c>
      <c r="H80" t="s">
        <v>11</v>
      </c>
      <c r="I80">
        <v>12.1</v>
      </c>
      <c r="J80">
        <v>1000</v>
      </c>
      <c r="M80" s="1">
        <v>769.48717948717945</v>
      </c>
      <c r="N80" s="1">
        <v>23.076923076923077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25">
      <c r="A81" t="s">
        <v>144</v>
      </c>
      <c r="B81">
        <v>5</v>
      </c>
      <c r="C81" s="9">
        <v>45316</v>
      </c>
      <c r="E81" s="7" t="s">
        <v>140</v>
      </c>
      <c r="F81" t="s">
        <v>51</v>
      </c>
      <c r="G81">
        <v>105</v>
      </c>
      <c r="H81" t="s">
        <v>11</v>
      </c>
      <c r="I81">
        <v>12.1</v>
      </c>
      <c r="J81">
        <v>1000</v>
      </c>
      <c r="T81">
        <v>105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25">
      <c r="A82" t="s">
        <v>144</v>
      </c>
      <c r="B82">
        <v>5</v>
      </c>
      <c r="C82" s="9">
        <v>45320</v>
      </c>
      <c r="G82">
        <v>109</v>
      </c>
      <c r="H82" t="s">
        <v>11</v>
      </c>
      <c r="I82">
        <v>12.1</v>
      </c>
      <c r="J82">
        <v>1000</v>
      </c>
      <c r="M82" s="1">
        <v>782.30769230769226</v>
      </c>
      <c r="N82" s="1">
        <v>23.564102564102566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</row>
    <row r="83" spans="1:122" x14ac:dyDescent="0.25">
      <c r="A83" t="s">
        <v>144</v>
      </c>
      <c r="B83">
        <v>5</v>
      </c>
      <c r="C83" s="9">
        <v>45329</v>
      </c>
      <c r="G83">
        <v>118</v>
      </c>
      <c r="H83" t="s">
        <v>11</v>
      </c>
      <c r="I83">
        <v>12.1</v>
      </c>
      <c r="J83">
        <v>1000</v>
      </c>
      <c r="M83" s="1">
        <v>788.46153846153834</v>
      </c>
      <c r="N83" s="1">
        <v>23.846153846153847</v>
      </c>
      <c r="AU83" s="1"/>
      <c r="AV83"/>
      <c r="AW83"/>
      <c r="AY83" s="1"/>
      <c r="AZ83"/>
      <c r="BA83"/>
      <c r="BB83"/>
      <c r="BC83"/>
      <c r="BD83"/>
      <c r="CA83" s="1"/>
      <c r="CB83" s="1"/>
      <c r="CC83" s="1"/>
      <c r="CD83" s="1"/>
      <c r="CE83" s="1"/>
      <c r="CF83" s="1"/>
      <c r="CO83" s="1">
        <f>SUM(CU83,CX83,DA83,DD83,DG83,DJ83,DM83,DP83)</f>
        <v>544.35024999999996</v>
      </c>
      <c r="CU83">
        <f>CW83*CV83</f>
        <v>32.6875</v>
      </c>
      <c r="CV83">
        <v>100</v>
      </c>
      <c r="CW83" s="15">
        <v>0.32687500000000003</v>
      </c>
      <c r="CX83">
        <f>CZ83*CY83</f>
        <v>38.768500000000003</v>
      </c>
      <c r="CY83">
        <v>100</v>
      </c>
      <c r="CZ83" s="15">
        <v>0.387685</v>
      </c>
      <c r="DA83">
        <f>DC83*DB83</f>
        <v>41.221000000000004</v>
      </c>
      <c r="DB83">
        <v>100</v>
      </c>
      <c r="DC83" s="15">
        <v>0.41221000000000002</v>
      </c>
      <c r="DD83">
        <f>DF83*DE83</f>
        <v>42.832000000000001</v>
      </c>
      <c r="DE83">
        <v>100</v>
      </c>
      <c r="DF83" s="15">
        <v>0.42832000000000003</v>
      </c>
      <c r="DG83">
        <f>DI83*DH83</f>
        <v>46.384</v>
      </c>
      <c r="DH83">
        <v>100</v>
      </c>
      <c r="DI83" s="15">
        <v>0.46384000000000003</v>
      </c>
      <c r="DJ83">
        <f>DL83*DK83</f>
        <v>129.44125</v>
      </c>
      <c r="DK83">
        <v>250</v>
      </c>
      <c r="DL83" s="15">
        <v>0.51776500000000003</v>
      </c>
      <c r="DM83">
        <f>DO83*DN83</f>
        <v>105.21499999999999</v>
      </c>
      <c r="DN83">
        <v>200</v>
      </c>
      <c r="DO83" s="15">
        <v>0.52607499999999996</v>
      </c>
      <c r="DP83">
        <f>DR83*DQ83</f>
        <v>107.80099999999999</v>
      </c>
      <c r="DQ83">
        <v>200</v>
      </c>
      <c r="DR83" s="15">
        <v>0.53900499999999996</v>
      </c>
    </row>
    <row r="84" spans="1:122" x14ac:dyDescent="0.25">
      <c r="A84" t="s">
        <v>144</v>
      </c>
      <c r="B84">
        <v>5</v>
      </c>
      <c r="C84" s="9">
        <v>45331</v>
      </c>
      <c r="G84">
        <v>120</v>
      </c>
      <c r="H84" t="s">
        <v>11</v>
      </c>
      <c r="I84">
        <v>12.1</v>
      </c>
      <c r="J84">
        <v>1000</v>
      </c>
      <c r="AU84" s="1"/>
      <c r="AV84"/>
      <c r="AW84"/>
      <c r="AY84" s="1"/>
      <c r="AZ84"/>
      <c r="BA84"/>
      <c r="BB84"/>
      <c r="BC84"/>
      <c r="BD84"/>
      <c r="CO84" s="1">
        <f>SUM(CU84,CX84,DA84,DD84,DG84,DJ84,DM84,DP84)</f>
        <v>629.72275000000002</v>
      </c>
      <c r="CU84">
        <f>CW84*CV84</f>
        <v>57.272500000000001</v>
      </c>
      <c r="CV84">
        <v>100</v>
      </c>
      <c r="CW84" s="15">
        <v>0.57272500000000004</v>
      </c>
      <c r="CX84">
        <f>CZ84*CY84</f>
        <v>58.108000000000004</v>
      </c>
      <c r="CY84">
        <v>100</v>
      </c>
      <c r="CZ84" s="15">
        <v>0.58108000000000004</v>
      </c>
      <c r="DA84">
        <f>DC84*DB84</f>
        <v>57.437500000000007</v>
      </c>
      <c r="DB84">
        <v>100</v>
      </c>
      <c r="DC84" s="15">
        <v>0.57437500000000008</v>
      </c>
      <c r="DD84">
        <f>DF84*DE84</f>
        <v>55.49649999999999</v>
      </c>
      <c r="DE84">
        <v>100</v>
      </c>
      <c r="DF84" s="15">
        <v>0.55496499999999993</v>
      </c>
      <c r="DG84">
        <f>DI84*DH84</f>
        <v>54.400000000000006</v>
      </c>
      <c r="DH84">
        <v>100</v>
      </c>
      <c r="DI84" s="15">
        <v>0.54400000000000004</v>
      </c>
      <c r="DJ84">
        <f>DL84*DK84</f>
        <v>132.98124999999999</v>
      </c>
      <c r="DK84">
        <v>250</v>
      </c>
      <c r="DL84" s="15">
        <v>0.53192499999999998</v>
      </c>
      <c r="DM84">
        <f>DO84*DN84</f>
        <v>105.76400000000001</v>
      </c>
      <c r="DN84">
        <v>200</v>
      </c>
      <c r="DO84" s="15">
        <v>0.52882000000000007</v>
      </c>
      <c r="DP84">
        <f>DR84*DQ84</f>
        <v>108.26300000000001</v>
      </c>
      <c r="DQ84">
        <v>200</v>
      </c>
      <c r="DR84" s="15">
        <v>0.54131499999999999</v>
      </c>
    </row>
    <row r="85" spans="1:122" x14ac:dyDescent="0.25">
      <c r="A85" t="s">
        <v>144</v>
      </c>
      <c r="B85">
        <v>5</v>
      </c>
      <c r="C85" s="9">
        <v>45335</v>
      </c>
      <c r="G85">
        <v>124</v>
      </c>
      <c r="H85" t="s">
        <v>11</v>
      </c>
      <c r="I85">
        <v>12.1</v>
      </c>
      <c r="J85">
        <v>1000</v>
      </c>
      <c r="M85" s="3">
        <v>870</v>
      </c>
      <c r="N85" s="3">
        <v>22.75</v>
      </c>
      <c r="Z85" s="3">
        <v>8.9</v>
      </c>
      <c r="AC85" s="1">
        <v>334.69849999999997</v>
      </c>
      <c r="AD85" s="8">
        <v>8.8367499999999991E-3</v>
      </c>
      <c r="AE85" s="4">
        <f>AC85*AD85</f>
        <v>2.9576469698749994</v>
      </c>
      <c r="AJ85" s="1">
        <v>223.25300000000001</v>
      </c>
      <c r="AK85" s="3">
        <v>3.1169915825983208</v>
      </c>
      <c r="AQ85" s="5">
        <f>AK85/AJ85</f>
        <v>1.3961700772658465E-2</v>
      </c>
      <c r="AR85" s="8">
        <v>2.7872500000000001E-2</v>
      </c>
      <c r="AS85" s="4">
        <f>AJ85*AR85</f>
        <v>6.2226192425000004</v>
      </c>
      <c r="AU85" s="1">
        <v>0.40300000000000002</v>
      </c>
      <c r="AV85" s="8">
        <v>3.4509999999999999E-2</v>
      </c>
      <c r="AW85" s="4">
        <f>AU85*AV85</f>
        <v>1.3907530000000001E-2</v>
      </c>
      <c r="AY85" s="1">
        <v>608.09950000000003</v>
      </c>
      <c r="AZ85"/>
      <c r="BA85"/>
      <c r="BB85"/>
      <c r="BC85">
        <v>1.3100000000000001E-2</v>
      </c>
      <c r="BD85"/>
      <c r="BH85" s="1">
        <f>AU85+AY85</f>
        <v>608.50250000000005</v>
      </c>
      <c r="BK85" s="1">
        <v>1166.454</v>
      </c>
      <c r="CA85" s="1">
        <v>357.2</v>
      </c>
      <c r="CB85" s="1">
        <v>3.85</v>
      </c>
      <c r="CC85" s="1">
        <v>148.30000000000001</v>
      </c>
      <c r="CD85" s="1"/>
      <c r="CE85" s="1"/>
      <c r="CF85" s="1">
        <v>204</v>
      </c>
      <c r="CG85" s="1"/>
      <c r="CW85" s="15"/>
      <c r="CX85" s="15"/>
      <c r="CY85" s="15"/>
      <c r="CZ85" s="15"/>
      <c r="DA85" s="15"/>
      <c r="DB85" s="15"/>
      <c r="DC85" s="15"/>
      <c r="DD85" s="15"/>
    </row>
    <row r="86" spans="1:122" x14ac:dyDescent="0.25">
      <c r="A86" t="s">
        <v>144</v>
      </c>
      <c r="B86">
        <v>5</v>
      </c>
      <c r="C86" s="9">
        <v>45370</v>
      </c>
      <c r="E86" s="7" t="s">
        <v>141</v>
      </c>
      <c r="F86" t="s">
        <v>14</v>
      </c>
      <c r="G86">
        <v>159</v>
      </c>
      <c r="H86" t="s">
        <v>11</v>
      </c>
      <c r="I86">
        <v>12.1</v>
      </c>
      <c r="J86">
        <v>1000</v>
      </c>
      <c r="M86" s="3">
        <v>901</v>
      </c>
      <c r="N86" s="3">
        <v>27.35</v>
      </c>
      <c r="V86">
        <v>159</v>
      </c>
      <c r="Z86" s="3">
        <v>8.8000000000000007</v>
      </c>
      <c r="AC86" s="1">
        <v>394.97549999999995</v>
      </c>
      <c r="AD86" s="8">
        <v>1.0012500000000001E-2</v>
      </c>
      <c r="AE86" s="4">
        <f>AC86*AD86</f>
        <v>3.9546921937499997</v>
      </c>
      <c r="AJ86" s="1">
        <v>209.44400000000002</v>
      </c>
      <c r="AK86" s="3">
        <v>2.7060270594204816</v>
      </c>
      <c r="AQ86" s="5">
        <f>AK86/AJ86</f>
        <v>1.2920050511929114E-2</v>
      </c>
      <c r="AR86" s="8">
        <v>2.4882500000000002E-2</v>
      </c>
      <c r="AS86" s="4">
        <f>AJ86*AR86</f>
        <v>5.2114903300000011</v>
      </c>
      <c r="AU86" s="1">
        <v>5.5324999999999998</v>
      </c>
      <c r="AV86" s="8">
        <v>3.0699999999999998E-2</v>
      </c>
      <c r="AW86" s="4">
        <f>AU86*AV86</f>
        <v>0.16984774999999999</v>
      </c>
      <c r="AY86" s="1">
        <v>762.35649999999998</v>
      </c>
      <c r="AZ86"/>
      <c r="BA86"/>
      <c r="BB86"/>
      <c r="BC86"/>
      <c r="BD86"/>
      <c r="BH86" s="1">
        <f>AU86+AY86</f>
        <v>767.88900000000001</v>
      </c>
      <c r="BK86" s="1">
        <v>1372.3085000000001</v>
      </c>
      <c r="BR86" s="8">
        <v>3.8272500000000001E-2</v>
      </c>
      <c r="CA86" s="1">
        <v>376.75</v>
      </c>
      <c r="CB86" s="1">
        <v>36.65</v>
      </c>
      <c r="CC86" s="1">
        <v>22.2</v>
      </c>
      <c r="CD86" s="1"/>
      <c r="CE86" s="1"/>
      <c r="CF86" s="1">
        <v>177.3</v>
      </c>
      <c r="CG86" s="1"/>
    </row>
    <row r="87" spans="1:122" x14ac:dyDescent="0.25">
      <c r="A87" t="s">
        <v>144</v>
      </c>
      <c r="B87">
        <v>5</v>
      </c>
      <c r="C87" s="9">
        <v>45415</v>
      </c>
      <c r="E87" s="7" t="s">
        <v>142</v>
      </c>
      <c r="F87" t="s">
        <v>15</v>
      </c>
      <c r="G87">
        <v>210</v>
      </c>
      <c r="H87" t="s">
        <v>11</v>
      </c>
      <c r="I87">
        <v>12.1</v>
      </c>
      <c r="J87">
        <v>1000</v>
      </c>
      <c r="W87">
        <v>210</v>
      </c>
      <c r="AU87"/>
      <c r="AV87"/>
      <c r="AW87"/>
      <c r="AY87"/>
      <c r="AZ87"/>
      <c r="BA87"/>
      <c r="BB87"/>
      <c r="BC87"/>
      <c r="BD87"/>
      <c r="BN87" s="1">
        <v>595.85</v>
      </c>
      <c r="BO87" s="1">
        <v>42.846152471728729</v>
      </c>
      <c r="BP87" s="1">
        <v>255.29879950279562</v>
      </c>
      <c r="BQ87" s="1">
        <v>340.55120049720438</v>
      </c>
      <c r="BR87" s="8">
        <v>3.6049999999999999E-2</v>
      </c>
      <c r="BS87" s="3">
        <v>12.276870777924218</v>
      </c>
      <c r="BT87" s="3">
        <v>11.246643149902891</v>
      </c>
    </row>
    <row r="88" spans="1:122" x14ac:dyDescent="0.2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1:122" x14ac:dyDescent="0.2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1:122" x14ac:dyDescent="0.2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0"/>
      <c r="BN90" s="10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1:122" x14ac:dyDescent="0.2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1:122" x14ac:dyDescent="0.2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1"/>
      <c r="BN92" s="11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1:122" x14ac:dyDescent="0.2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1:122" x14ac:dyDescent="0.2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1:122" x14ac:dyDescent="0.2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A95" s="1"/>
      <c r="CB95" s="1"/>
      <c r="CC95" s="1"/>
      <c r="CD95" s="1"/>
    </row>
    <row r="96" spans="1:122" x14ac:dyDescent="0.2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0"/>
      <c r="BN96" s="10"/>
      <c r="BO96" s="4"/>
      <c r="CB96" s="1"/>
      <c r="CC96" s="1"/>
      <c r="CD96" s="1"/>
      <c r="CO96" s="1"/>
    </row>
    <row r="97" spans="3:166" x14ac:dyDescent="0.2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2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2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0"/>
      <c r="BN99" s="10"/>
      <c r="BO99" s="4"/>
      <c r="CA99" s="1"/>
      <c r="CB99" s="1"/>
      <c r="CC99" s="1"/>
      <c r="CD99" s="1"/>
    </row>
    <row r="100" spans="3:166" x14ac:dyDescent="0.2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2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2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2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2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2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2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2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2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2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2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2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2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2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2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2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2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2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2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2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2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2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2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2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2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2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2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2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2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2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2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2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2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2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2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2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2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2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2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2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2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2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2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2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2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2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2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2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2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2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2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2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2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2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2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2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2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2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2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2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2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2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2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2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2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2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2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2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2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2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2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2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2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2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2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2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2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2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2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2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2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2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2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2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2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2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2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2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2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2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2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2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2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2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2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2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2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2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2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2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2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2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2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2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2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2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2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2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25">
      <c r="C208" s="9"/>
      <c r="AU208"/>
      <c r="AV208"/>
      <c r="AW208"/>
      <c r="AY208"/>
      <c r="AZ208"/>
      <c r="BA208"/>
      <c r="BB208"/>
      <c r="BC208"/>
      <c r="BD208"/>
    </row>
    <row r="209" spans="3:56" x14ac:dyDescent="0.25">
      <c r="C209" s="9"/>
      <c r="AU209"/>
      <c r="AV209"/>
      <c r="AW209"/>
      <c r="AY209"/>
      <c r="AZ209"/>
      <c r="BA209"/>
      <c r="BB209"/>
      <c r="BC209"/>
      <c r="BD209"/>
    </row>
    <row r="210" spans="3:56" x14ac:dyDescent="0.25">
      <c r="C210" s="9"/>
      <c r="AU210"/>
      <c r="AV210"/>
      <c r="AW210"/>
      <c r="AY210"/>
      <c r="AZ210"/>
      <c r="BA210"/>
      <c r="BB210"/>
      <c r="BC210"/>
      <c r="BD210"/>
    </row>
    <row r="211" spans="3:56" x14ac:dyDescent="0.25">
      <c r="C211" s="9"/>
      <c r="AU211"/>
      <c r="AV211"/>
      <c r="AW211"/>
      <c r="AY211"/>
      <c r="AZ211"/>
      <c r="BA211"/>
      <c r="BB211"/>
      <c r="BC211"/>
      <c r="BD211"/>
    </row>
    <row r="212" spans="3:56" x14ac:dyDescent="0.25">
      <c r="C212" s="9"/>
      <c r="AU212"/>
      <c r="AV212"/>
      <c r="AW212"/>
      <c r="AY212"/>
      <c r="AZ212"/>
      <c r="BA212"/>
      <c r="BB212"/>
      <c r="BC212"/>
      <c r="BD212"/>
    </row>
    <row r="213" spans="3:56" x14ac:dyDescent="0.25">
      <c r="C213" s="9"/>
      <c r="AU213"/>
      <c r="AV213"/>
      <c r="AW213"/>
      <c r="AY213"/>
      <c r="AZ213"/>
      <c r="BA213"/>
      <c r="BB213"/>
      <c r="BC213"/>
      <c r="BD213"/>
    </row>
    <row r="214" spans="3:56" x14ac:dyDescent="0.25">
      <c r="C214" s="9"/>
      <c r="AU214"/>
      <c r="AV214"/>
      <c r="AW214"/>
      <c r="AY214"/>
      <c r="AZ214"/>
      <c r="BA214"/>
      <c r="BB214"/>
      <c r="BC214"/>
      <c r="BD214"/>
    </row>
    <row r="215" spans="3:56" x14ac:dyDescent="0.25">
      <c r="C215" s="9"/>
      <c r="AU215"/>
      <c r="AV215"/>
      <c r="AW215"/>
      <c r="AY215"/>
      <c r="AZ215"/>
      <c r="BA215"/>
      <c r="BB215"/>
      <c r="BC215"/>
      <c r="BD215"/>
    </row>
    <row r="216" spans="3:56" x14ac:dyDescent="0.25">
      <c r="C216" s="9"/>
      <c r="AU216"/>
      <c r="AV216"/>
      <c r="AW216"/>
      <c r="AY216"/>
      <c r="AZ216"/>
      <c r="BA216"/>
      <c r="BB216"/>
      <c r="BC216"/>
      <c r="BD216"/>
    </row>
    <row r="217" spans="3:56" x14ac:dyDescent="0.25">
      <c r="C217" s="9"/>
      <c r="AU217"/>
      <c r="AV217"/>
      <c r="AW217"/>
      <c r="AY217"/>
      <c r="AZ217"/>
      <c r="BA217"/>
      <c r="BB217"/>
      <c r="BC217"/>
      <c r="BD217"/>
    </row>
    <row r="218" spans="3:56" x14ac:dyDescent="0.25">
      <c r="C218" s="9"/>
      <c r="AU218"/>
      <c r="AV218"/>
      <c r="AW218"/>
      <c r="AY218"/>
      <c r="AZ218"/>
      <c r="BA218"/>
      <c r="BB218"/>
      <c r="BC218"/>
      <c r="BD218"/>
    </row>
    <row r="219" spans="3:56" x14ac:dyDescent="0.25">
      <c r="C219" s="9"/>
      <c r="AU219"/>
      <c r="AV219"/>
      <c r="AW219"/>
      <c r="AY219"/>
      <c r="AZ219"/>
      <c r="BA219"/>
      <c r="BB219"/>
      <c r="BC219"/>
      <c r="BD219"/>
    </row>
    <row r="220" spans="3:56" x14ac:dyDescent="0.25">
      <c r="C220" s="9"/>
      <c r="AU220"/>
      <c r="AV220"/>
      <c r="AW220"/>
      <c r="AY220"/>
      <c r="AZ220"/>
      <c r="BA220"/>
      <c r="BB220"/>
      <c r="BC220"/>
      <c r="BD220"/>
    </row>
    <row r="221" spans="3:56" x14ac:dyDescent="0.25">
      <c r="C221" s="9"/>
      <c r="AU221"/>
      <c r="AV221"/>
      <c r="AW221"/>
      <c r="AY221"/>
      <c r="AZ221"/>
      <c r="BA221"/>
      <c r="BB221"/>
      <c r="BC221"/>
      <c r="BD221"/>
    </row>
    <row r="222" spans="3:56" x14ac:dyDescent="0.25">
      <c r="C222" s="9"/>
      <c r="AU222"/>
      <c r="AV222"/>
      <c r="AW222"/>
      <c r="AY222"/>
      <c r="AZ222"/>
      <c r="BA222"/>
      <c r="BB222"/>
      <c r="BC222"/>
      <c r="BD222"/>
    </row>
    <row r="223" spans="3:56" x14ac:dyDescent="0.25">
      <c r="C223" s="9"/>
      <c r="AU223"/>
      <c r="AV223"/>
      <c r="AW223"/>
      <c r="AY223"/>
      <c r="AZ223"/>
      <c r="BA223"/>
      <c r="BB223"/>
      <c r="BC223"/>
      <c r="BD223"/>
    </row>
    <row r="224" spans="3:56" x14ac:dyDescent="0.25">
      <c r="C224" s="9"/>
      <c r="AU224"/>
      <c r="AV224"/>
      <c r="AW224"/>
      <c r="AY224"/>
      <c r="AZ224"/>
      <c r="BA224"/>
      <c r="BB224"/>
      <c r="BC224"/>
      <c r="BD224"/>
    </row>
    <row r="225" spans="3:56" x14ac:dyDescent="0.25">
      <c r="C225" s="9"/>
      <c r="AU225"/>
      <c r="AV225"/>
      <c r="AW225"/>
      <c r="AY225"/>
      <c r="AZ225"/>
      <c r="BA225"/>
      <c r="BB225"/>
      <c r="BC225"/>
      <c r="BD225"/>
    </row>
    <row r="226" spans="3:56" x14ac:dyDescent="0.25">
      <c r="C226" s="9"/>
      <c r="AU226"/>
      <c r="AV226"/>
      <c r="AW226"/>
      <c r="AY226"/>
      <c r="AZ226"/>
      <c r="BA226"/>
      <c r="BB226"/>
      <c r="BC226"/>
      <c r="BD226"/>
    </row>
    <row r="227" spans="3:56" x14ac:dyDescent="0.25">
      <c r="C227" s="9"/>
      <c r="AU227"/>
      <c r="AV227"/>
      <c r="AW227"/>
      <c r="AY227"/>
      <c r="AZ227"/>
      <c r="BA227"/>
      <c r="BB227"/>
      <c r="BC227"/>
      <c r="BD227"/>
    </row>
    <row r="228" spans="3:56" x14ac:dyDescent="0.25">
      <c r="C228" s="9"/>
      <c r="AU228"/>
      <c r="AV228"/>
      <c r="AW228"/>
      <c r="AY228"/>
      <c r="AZ228"/>
      <c r="BA228"/>
      <c r="BB228"/>
      <c r="BC228"/>
      <c r="BD228"/>
    </row>
    <row r="229" spans="3:56" x14ac:dyDescent="0.25">
      <c r="C229" s="9"/>
      <c r="AU229"/>
      <c r="AV229"/>
      <c r="AW229"/>
      <c r="AY229"/>
      <c r="AZ229"/>
      <c r="BA229"/>
      <c r="BB229"/>
      <c r="BC229"/>
      <c r="BD229"/>
    </row>
    <row r="230" spans="3:56" x14ac:dyDescent="0.25">
      <c r="C230" s="9"/>
      <c r="AU230"/>
      <c r="AV230"/>
      <c r="AW230"/>
      <c r="AY230"/>
      <c r="AZ230"/>
      <c r="BA230"/>
      <c r="BB230"/>
      <c r="BC230"/>
      <c r="BD230"/>
    </row>
    <row r="231" spans="3:56" x14ac:dyDescent="0.25">
      <c r="C231" s="9"/>
      <c r="AU231"/>
      <c r="AV231"/>
      <c r="AW231"/>
      <c r="AY231"/>
      <c r="AZ231"/>
      <c r="BA231"/>
      <c r="BB231"/>
      <c r="BC231"/>
      <c r="BD231"/>
    </row>
    <row r="232" spans="3:56" x14ac:dyDescent="0.25">
      <c r="C232" s="9"/>
      <c r="AU232"/>
      <c r="AV232"/>
      <c r="AW232"/>
      <c r="AY232"/>
      <c r="AZ232"/>
      <c r="BA232"/>
      <c r="BB232"/>
      <c r="BC232"/>
      <c r="BD232"/>
    </row>
    <row r="233" spans="3:56" x14ac:dyDescent="0.25">
      <c r="C233" s="9"/>
      <c r="AU233"/>
      <c r="AV233"/>
      <c r="AW233"/>
      <c r="AY233"/>
      <c r="AZ233"/>
      <c r="BA233"/>
      <c r="BB233"/>
      <c r="BC233"/>
      <c r="BD233"/>
    </row>
    <row r="234" spans="3:56" x14ac:dyDescent="0.25">
      <c r="C234" s="9"/>
      <c r="AU234"/>
      <c r="AV234"/>
      <c r="AW234"/>
      <c r="AY234"/>
      <c r="AZ234"/>
      <c r="BA234"/>
      <c r="BB234"/>
      <c r="BC234"/>
      <c r="BD234"/>
    </row>
    <row r="235" spans="3:56" x14ac:dyDescent="0.25">
      <c r="C235" s="9"/>
      <c r="AU235"/>
      <c r="AV235"/>
      <c r="AW235"/>
      <c r="AY235"/>
      <c r="AZ235"/>
      <c r="BA235"/>
      <c r="BB235"/>
      <c r="BC235"/>
      <c r="BD235"/>
    </row>
    <row r="236" spans="3:56" x14ac:dyDescent="0.25">
      <c r="C236" s="9"/>
      <c r="AU236"/>
      <c r="AV236"/>
      <c r="AW236"/>
      <c r="AY236"/>
      <c r="AZ236"/>
      <c r="BA236"/>
      <c r="BB236"/>
      <c r="BC236"/>
      <c r="BD236"/>
    </row>
    <row r="237" spans="3:56" x14ac:dyDescent="0.25">
      <c r="C237" s="9"/>
      <c r="AU237"/>
      <c r="AV237"/>
      <c r="AW237"/>
      <c r="AY237"/>
      <c r="AZ237"/>
      <c r="BA237"/>
      <c r="BB237"/>
      <c r="BC237"/>
      <c r="BD237"/>
    </row>
    <row r="238" spans="3:56" x14ac:dyDescent="0.25">
      <c r="C238" s="9"/>
      <c r="AU238"/>
      <c r="AV238"/>
      <c r="AW238"/>
      <c r="AY238"/>
      <c r="AZ238"/>
      <c r="BA238"/>
      <c r="BB238"/>
      <c r="BC238"/>
      <c r="BD238"/>
    </row>
    <row r="239" spans="3:56" x14ac:dyDescent="0.25">
      <c r="C239" s="9"/>
      <c r="AU239"/>
      <c r="AV239"/>
      <c r="AW239"/>
      <c r="AY239"/>
      <c r="AZ239"/>
      <c r="BA239"/>
      <c r="BB239"/>
      <c r="BC239"/>
      <c r="BD239"/>
    </row>
    <row r="240" spans="3:56" x14ac:dyDescent="0.25">
      <c r="C240" s="9"/>
      <c r="AU240"/>
      <c r="AV240"/>
      <c r="AW240"/>
      <c r="AY240"/>
      <c r="AZ240"/>
      <c r="BA240"/>
      <c r="BB240"/>
      <c r="BC240"/>
      <c r="BD240"/>
    </row>
    <row r="241" spans="3:56" x14ac:dyDescent="0.25">
      <c r="C241" s="9"/>
      <c r="AU241"/>
      <c r="AV241"/>
      <c r="AW241"/>
      <c r="AY241"/>
      <c r="AZ241"/>
      <c r="BA241"/>
      <c r="BB241"/>
      <c r="BC241"/>
      <c r="BD241"/>
    </row>
    <row r="242" spans="3:56" x14ac:dyDescent="0.25">
      <c r="C242" s="9"/>
      <c r="AU242"/>
      <c r="AV242"/>
      <c r="AW242"/>
      <c r="AY242"/>
      <c r="AZ242"/>
      <c r="BA242"/>
      <c r="BB242"/>
      <c r="BC242"/>
      <c r="BD242"/>
    </row>
    <row r="243" spans="3:56" x14ac:dyDescent="0.25">
      <c r="C243" s="9"/>
      <c r="AU243"/>
      <c r="AV243"/>
      <c r="AW243"/>
      <c r="AY243"/>
      <c r="AZ243"/>
      <c r="BA243"/>
      <c r="BB243"/>
      <c r="BC243"/>
      <c r="BD243"/>
    </row>
    <row r="244" spans="3:56" x14ac:dyDescent="0.25">
      <c r="C244" s="9"/>
      <c r="AU244"/>
      <c r="AV244"/>
      <c r="AW244"/>
      <c r="AY244"/>
      <c r="AZ244"/>
      <c r="BA244"/>
      <c r="BB244"/>
      <c r="BC244"/>
      <c r="BD244"/>
    </row>
    <row r="245" spans="3:56" x14ac:dyDescent="0.25">
      <c r="C245" s="9"/>
      <c r="AU245"/>
      <c r="AV245"/>
      <c r="AW245"/>
      <c r="AY245"/>
      <c r="AZ245"/>
      <c r="BA245"/>
      <c r="BB245"/>
      <c r="BC245"/>
      <c r="BD245"/>
    </row>
    <row r="246" spans="3:56" x14ac:dyDescent="0.25">
      <c r="C246" s="9"/>
      <c r="AU246"/>
      <c r="AV246"/>
      <c r="AW246"/>
      <c r="AY246"/>
      <c r="AZ246"/>
      <c r="BA246"/>
      <c r="BB246"/>
      <c r="BC246"/>
      <c r="BD246"/>
    </row>
    <row r="247" spans="3:56" x14ac:dyDescent="0.25">
      <c r="C247" s="9"/>
      <c r="AU247"/>
      <c r="AV247"/>
      <c r="AW247"/>
      <c r="AY247"/>
      <c r="AZ247"/>
      <c r="BA247"/>
      <c r="BB247"/>
      <c r="BC247"/>
      <c r="BD247"/>
    </row>
    <row r="248" spans="3:56" x14ac:dyDescent="0.25">
      <c r="C248" s="9"/>
      <c r="AU248"/>
      <c r="AV248"/>
      <c r="AW248"/>
      <c r="AY248"/>
      <c r="AZ248"/>
      <c r="BA248"/>
      <c r="BB248"/>
      <c r="BC248"/>
      <c r="BD248"/>
    </row>
    <row r="249" spans="3:56" x14ac:dyDescent="0.25">
      <c r="C249" s="9"/>
      <c r="AU249"/>
      <c r="AV249"/>
      <c r="AW249"/>
      <c r="AY249"/>
      <c r="AZ249"/>
      <c r="BA249"/>
      <c r="BB249"/>
      <c r="BC249"/>
      <c r="BD249"/>
    </row>
    <row r="250" spans="3:56" x14ac:dyDescent="0.25">
      <c r="C250" s="9"/>
      <c r="AU250"/>
      <c r="AV250"/>
      <c r="AW250"/>
      <c r="AY250"/>
      <c r="AZ250"/>
      <c r="BA250"/>
      <c r="BB250"/>
      <c r="BC250"/>
      <c r="BD250"/>
    </row>
    <row r="251" spans="3:56" x14ac:dyDescent="0.25">
      <c r="C251" s="9"/>
      <c r="AU251"/>
      <c r="AV251"/>
      <c r="AW251"/>
      <c r="AY251"/>
      <c r="AZ251"/>
      <c r="BA251"/>
      <c r="BB251"/>
      <c r="BC251"/>
      <c r="BD251"/>
    </row>
    <row r="252" spans="3:56" x14ac:dyDescent="0.25">
      <c r="C252" s="9"/>
      <c r="AU252"/>
      <c r="AV252"/>
      <c r="AW252"/>
      <c r="AY252"/>
      <c r="AZ252"/>
      <c r="BA252"/>
      <c r="BB252"/>
      <c r="BC252"/>
      <c r="BD252"/>
    </row>
    <row r="253" spans="3:56" x14ac:dyDescent="0.25">
      <c r="C253" s="9"/>
      <c r="AU253"/>
      <c r="AV253"/>
      <c r="AW253"/>
      <c r="AY253"/>
      <c r="AZ253"/>
      <c r="BA253"/>
      <c r="BB253"/>
      <c r="BC253"/>
      <c r="BD253"/>
    </row>
    <row r="254" spans="3:56" x14ac:dyDescent="0.25">
      <c r="C254" s="9"/>
      <c r="AU254"/>
      <c r="AV254"/>
      <c r="AW254"/>
      <c r="AY254"/>
      <c r="AZ254"/>
      <c r="BA254"/>
      <c r="BB254"/>
      <c r="BC254"/>
      <c r="BD254"/>
    </row>
    <row r="255" spans="3:56" x14ac:dyDescent="0.25">
      <c r="C255" s="9"/>
      <c r="AU255"/>
      <c r="AV255"/>
      <c r="AW255"/>
      <c r="AY255"/>
      <c r="AZ255"/>
      <c r="BA255"/>
      <c r="BB255"/>
      <c r="BC255"/>
      <c r="BD255"/>
    </row>
    <row r="256" spans="3:56" x14ac:dyDescent="0.25">
      <c r="C256" s="9"/>
      <c r="AU256"/>
      <c r="AV256"/>
      <c r="AW256"/>
      <c r="AY256"/>
      <c r="AZ256"/>
      <c r="BA256"/>
      <c r="BB256"/>
      <c r="BC256"/>
      <c r="BD256"/>
    </row>
    <row r="257" spans="3:56" x14ac:dyDescent="0.25">
      <c r="C257" s="9"/>
      <c r="AU257"/>
      <c r="AV257"/>
      <c r="AW257"/>
      <c r="AY257"/>
      <c r="AZ257"/>
      <c r="BA257"/>
      <c r="BB257"/>
      <c r="BC257"/>
      <c r="BD257"/>
    </row>
    <row r="258" spans="3:56" x14ac:dyDescent="0.25">
      <c r="C258" s="9"/>
      <c r="AU258"/>
      <c r="AV258"/>
      <c r="AW258"/>
      <c r="AY258"/>
      <c r="AZ258"/>
      <c r="BA258"/>
      <c r="BB258"/>
      <c r="BC258"/>
      <c r="BD258"/>
    </row>
    <row r="259" spans="3:56" x14ac:dyDescent="0.25">
      <c r="C259" s="9"/>
      <c r="AU259"/>
      <c r="AV259"/>
      <c r="AW259"/>
      <c r="AY259"/>
      <c r="AZ259"/>
      <c r="BA259"/>
      <c r="BB259"/>
      <c r="BC259"/>
      <c r="BD259"/>
    </row>
    <row r="260" spans="3:56" x14ac:dyDescent="0.25">
      <c r="C260" s="9"/>
      <c r="AU260"/>
      <c r="AV260"/>
      <c r="AW260"/>
      <c r="AY260"/>
      <c r="AZ260"/>
      <c r="BA260"/>
      <c r="BB260"/>
      <c r="BC260"/>
      <c r="BD260"/>
    </row>
    <row r="261" spans="3:56" x14ac:dyDescent="0.25">
      <c r="C261" s="9"/>
      <c r="AU261"/>
      <c r="AV261"/>
      <c r="AW261"/>
      <c r="AY261"/>
      <c r="AZ261"/>
      <c r="BA261"/>
      <c r="BB261"/>
      <c r="BC261"/>
      <c r="BD261"/>
    </row>
    <row r="262" spans="3:56" x14ac:dyDescent="0.25">
      <c r="C262" s="9"/>
      <c r="AU262"/>
      <c r="AV262"/>
      <c r="AW262"/>
      <c r="AY262"/>
      <c r="AZ262"/>
      <c r="BA262"/>
      <c r="BB262"/>
      <c r="BC262"/>
      <c r="BD262"/>
    </row>
    <row r="263" spans="3:56" x14ac:dyDescent="0.25">
      <c r="C263" s="9"/>
      <c r="AU263"/>
      <c r="AV263"/>
      <c r="AW263"/>
      <c r="AY263"/>
      <c r="AZ263"/>
      <c r="BA263"/>
      <c r="BB263"/>
      <c r="BC263"/>
      <c r="BD263"/>
    </row>
    <row r="264" spans="3:56" x14ac:dyDescent="0.25">
      <c r="C264" s="9"/>
      <c r="AU264"/>
      <c r="AV264"/>
      <c r="AW264"/>
      <c r="AY264"/>
      <c r="AZ264"/>
      <c r="BA264"/>
      <c r="BB264"/>
      <c r="BC264"/>
      <c r="BD264"/>
    </row>
    <row r="265" spans="3:56" x14ac:dyDescent="0.25">
      <c r="C265" s="9"/>
      <c r="AU265"/>
      <c r="AV265"/>
      <c r="AW265"/>
      <c r="AY265"/>
      <c r="AZ265"/>
      <c r="BA265"/>
      <c r="BB265"/>
      <c r="BC265"/>
      <c r="BD265"/>
    </row>
    <row r="266" spans="3:56" x14ac:dyDescent="0.25">
      <c r="C266" s="9"/>
      <c r="AU266"/>
      <c r="AV266"/>
      <c r="AW266"/>
      <c r="AY266"/>
      <c r="AZ266"/>
      <c r="BA266"/>
      <c r="BB266"/>
      <c r="BC266"/>
      <c r="BD266"/>
    </row>
    <row r="267" spans="3:56" x14ac:dyDescent="0.25">
      <c r="C267" s="9"/>
      <c r="AU267"/>
      <c r="AV267"/>
      <c r="AW267"/>
      <c r="AY267"/>
      <c r="AZ267"/>
      <c r="BA267"/>
      <c r="BB267"/>
      <c r="BC267"/>
      <c r="BD267"/>
    </row>
    <row r="268" spans="3:56" x14ac:dyDescent="0.25">
      <c r="C268" s="9"/>
      <c r="AU268"/>
      <c r="AV268"/>
      <c r="AW268"/>
      <c r="AY268"/>
      <c r="AZ268"/>
      <c r="BA268"/>
      <c r="BB268"/>
      <c r="BC268"/>
      <c r="BD268"/>
    </row>
    <row r="269" spans="3:56" x14ac:dyDescent="0.25">
      <c r="C269" s="9"/>
      <c r="AU269"/>
      <c r="AV269"/>
      <c r="AW269"/>
      <c r="AY269"/>
      <c r="AZ269"/>
      <c r="BA269"/>
      <c r="BB269"/>
      <c r="BC269"/>
      <c r="BD269"/>
    </row>
    <row r="270" spans="3:56" x14ac:dyDescent="0.25">
      <c r="C270" s="9"/>
      <c r="AU270"/>
      <c r="AV270"/>
      <c r="AW270"/>
      <c r="AY270"/>
      <c r="AZ270"/>
      <c r="BA270"/>
      <c r="BB270"/>
      <c r="BC270"/>
      <c r="BD270"/>
    </row>
    <row r="271" spans="3:56" x14ac:dyDescent="0.25">
      <c r="C271" s="9"/>
      <c r="AU271"/>
      <c r="AV271"/>
      <c r="AW271"/>
      <c r="AY271"/>
      <c r="AZ271"/>
      <c r="BA271"/>
      <c r="BB271"/>
      <c r="BC271"/>
      <c r="BD271"/>
    </row>
    <row r="272" spans="3:56" x14ac:dyDescent="0.25">
      <c r="C272" s="9"/>
      <c r="AU272"/>
      <c r="AV272"/>
      <c r="AW272"/>
      <c r="AY272"/>
      <c r="AZ272"/>
      <c r="BA272"/>
      <c r="BB272"/>
      <c r="BC272"/>
      <c r="BD272"/>
    </row>
    <row r="273" spans="3:56" x14ac:dyDescent="0.25">
      <c r="C273" s="9"/>
      <c r="AU273"/>
      <c r="AV273"/>
      <c r="AW273"/>
      <c r="AY273"/>
      <c r="AZ273"/>
      <c r="BA273"/>
      <c r="BB273"/>
      <c r="BC273"/>
      <c r="BD273"/>
    </row>
    <row r="274" spans="3:56" x14ac:dyDescent="0.25">
      <c r="C274" s="9"/>
      <c r="AU274"/>
      <c r="AV274"/>
      <c r="AW274"/>
      <c r="AY274"/>
      <c r="AZ274"/>
      <c r="BA274"/>
      <c r="BB274"/>
      <c r="BC274"/>
      <c r="BD274"/>
    </row>
    <row r="275" spans="3:56" x14ac:dyDescent="0.25">
      <c r="C275" s="9"/>
      <c r="AU275"/>
      <c r="AV275"/>
      <c r="AW275"/>
      <c r="AY275"/>
      <c r="AZ275"/>
      <c r="BA275"/>
      <c r="BB275"/>
      <c r="BC275"/>
      <c r="BD275"/>
    </row>
    <row r="276" spans="3:56" x14ac:dyDescent="0.25">
      <c r="C276" s="9"/>
      <c r="AU276"/>
      <c r="AV276"/>
      <c r="AW276"/>
      <c r="AY276"/>
      <c r="AZ276"/>
      <c r="BA276"/>
      <c r="BB276"/>
      <c r="BC276"/>
      <c r="BD276"/>
    </row>
    <row r="277" spans="3:56" x14ac:dyDescent="0.25">
      <c r="C277" s="9"/>
      <c r="AU277"/>
      <c r="AV277"/>
      <c r="AW277"/>
      <c r="AY277"/>
      <c r="AZ277"/>
      <c r="BA277"/>
      <c r="BB277"/>
      <c r="BC277"/>
      <c r="BD277"/>
    </row>
    <row r="278" spans="3:56" x14ac:dyDescent="0.2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2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2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2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2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2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2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2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2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2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2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2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2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2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2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25">
      <c r="CR293" s="13"/>
      <c r="CU293" s="13"/>
      <c r="CX293" s="13"/>
      <c r="DA293" s="13"/>
      <c r="DG293" s="13"/>
      <c r="DJ293" s="13"/>
      <c r="DM293" s="13"/>
    </row>
  </sheetData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Paroz, Andrew (A&amp;F, Toowoomba)</cp:lastModifiedBy>
  <dcterms:created xsi:type="dcterms:W3CDTF">2022-10-31T01:28:22Z</dcterms:created>
  <dcterms:modified xsi:type="dcterms:W3CDTF">2025-04-23T06:44:49Z</dcterms:modified>
</cp:coreProperties>
</file>