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l430\code\ApsimOnR\inst\extdata\apsimx_files\"/>
    </mc:Choice>
  </mc:AlternateContent>
  <xr:revisionPtr revIDLastSave="0" documentId="13_ncr:1_{8173A740-1829-4025-8080-462410702EF5}" xr6:coauthVersionLast="41" xr6:coauthVersionMax="41" xr10:uidLastSave="{00000000-0000-0000-0000-000000000000}"/>
  <bookViews>
    <workbookView xWindow="-110" yWindow="-110" windowWidth="27580" windowHeight="18460" tabRatio="625" xr2:uid="{00000000-000D-0000-FFFF-FFFF00000000}"/>
  </bookViews>
  <sheets>
    <sheet name="Observed" sheetId="1" r:id="rId1"/>
    <sheet name="YuchengSWData" sheetId="6" r:id="rId2"/>
    <sheet name="MaxLeafSize" sheetId="4" r:id="rId3"/>
    <sheet name="QuestionableData" sheetId="5" r:id="rId4"/>
  </sheets>
  <definedNames>
    <definedName name="_xlnm._FilterDatabase" localSheetId="0" hidden="1">Observed!$C$1:$C$4053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953" i="1" l="1"/>
  <c r="V600" i="1" l="1"/>
  <c r="V593" i="1"/>
  <c r="V594" i="1"/>
  <c r="V595" i="1"/>
  <c r="V592" i="1"/>
  <c r="V6" i="1" l="1"/>
  <c r="AA3523" i="1" l="1"/>
  <c r="S2943" i="1" l="1"/>
  <c r="S2944" i="1"/>
  <c r="S2945" i="1"/>
  <c r="S2946" i="1"/>
  <c r="S2947" i="1"/>
  <c r="S2948" i="1"/>
  <c r="S2949" i="1"/>
  <c r="S2942" i="1"/>
  <c r="X2813" i="1" l="1"/>
  <c r="V2813" i="1" s="1"/>
  <c r="X2811" i="1"/>
  <c r="V2811" i="1" s="1"/>
  <c r="X2809" i="1"/>
  <c r="V2809" i="1" s="1"/>
  <c r="X2807" i="1"/>
  <c r="V2807" i="1" s="1"/>
  <c r="X2805" i="1"/>
  <c r="V2805" i="1" s="1"/>
  <c r="X2803" i="1"/>
  <c r="V2803" i="1" s="1"/>
  <c r="X2801" i="1"/>
  <c r="V2801" i="1" s="1"/>
  <c r="X2798" i="1"/>
  <c r="V2798" i="1" s="1"/>
  <c r="W2801" i="1"/>
  <c r="W2803" i="1"/>
  <c r="W2805" i="1"/>
  <c r="W2807" i="1"/>
  <c r="W2809" i="1"/>
  <c r="W2811" i="1"/>
  <c r="W2813" i="1"/>
  <c r="X2795" i="1" l="1"/>
  <c r="V2795" i="1" s="1"/>
  <c r="X2792" i="1"/>
  <c r="V2792" i="1" s="1"/>
  <c r="X2789" i="1"/>
  <c r="V2789" i="1" s="1"/>
  <c r="X2786" i="1"/>
  <c r="V2786" i="1" s="1"/>
  <c r="X2783" i="1"/>
  <c r="V2783" i="1" s="1"/>
  <c r="W2786" i="1"/>
  <c r="W2789" i="1"/>
  <c r="W2792" i="1"/>
  <c r="W2795" i="1"/>
  <c r="W2798" i="1"/>
  <c r="W2783" i="1"/>
  <c r="B600" i="1" l="1"/>
  <c r="B599" i="1"/>
  <c r="B598" i="1"/>
  <c r="B595" i="1" l="1"/>
  <c r="B594" i="1"/>
  <c r="B593" i="1"/>
  <c r="B592" i="1"/>
  <c r="B597" i="1"/>
  <c r="Y890" i="1" l="1"/>
  <c r="Y875" i="1"/>
  <c r="Y860" i="1"/>
  <c r="Y845" i="1"/>
  <c r="Y830" i="1"/>
  <c r="Y815" i="1"/>
  <c r="Y800" i="1"/>
  <c r="Y785" i="1"/>
  <c r="Y770" i="1"/>
  <c r="Y755" i="1"/>
  <c r="Y740" i="1"/>
  <c r="Y725" i="1"/>
  <c r="Y710" i="1"/>
  <c r="Y695" i="1"/>
  <c r="Y680" i="1"/>
  <c r="Y665" i="1"/>
  <c r="E2666" i="1" l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AP1279" i="1"/>
  <c r="AP1274" i="1"/>
  <c r="AP1268" i="1"/>
  <c r="AP1264" i="1"/>
  <c r="AP1261" i="1"/>
  <c r="AP1249" i="1"/>
  <c r="AP1239" i="1"/>
  <c r="AP1212" i="1"/>
  <c r="AP1207" i="1"/>
  <c r="AP1201" i="1"/>
  <c r="AP1197" i="1"/>
  <c r="AP1194" i="1"/>
  <c r="AP1182" i="1"/>
  <c r="AP1172" i="1"/>
  <c r="AP1145" i="1"/>
  <c r="AP1140" i="1"/>
  <c r="AP1134" i="1"/>
  <c r="AP1130" i="1"/>
  <c r="AP1127" i="1"/>
  <c r="AP1115" i="1"/>
  <c r="AP1105" i="1"/>
  <c r="AP1078" i="1"/>
  <c r="AP1073" i="1"/>
  <c r="AP1067" i="1"/>
  <c r="AP1063" i="1"/>
  <c r="AP1060" i="1"/>
  <c r="AP1048" i="1"/>
  <c r="AP1038" i="1"/>
  <c r="AP1011" i="1"/>
  <c r="AP1006" i="1"/>
  <c r="AP1000" i="1"/>
  <c r="AP996" i="1"/>
  <c r="AP993" i="1"/>
  <c r="AP981" i="1"/>
  <c r="AP971" i="1"/>
  <c r="AP944" i="1"/>
  <c r="AP939" i="1"/>
  <c r="AP933" i="1"/>
  <c r="AP929" i="1"/>
  <c r="AP926" i="1"/>
  <c r="AP914" i="1"/>
  <c r="AP904" i="1"/>
  <c r="BE70" i="1"/>
  <c r="BE68" i="1"/>
  <c r="BE67" i="1"/>
  <c r="BE64" i="1"/>
  <c r="BE61" i="1"/>
  <c r="BE60" i="1"/>
  <c r="BE59" i="1"/>
  <c r="BE58" i="1"/>
  <c r="BE56" i="1"/>
  <c r="BE54" i="1"/>
</calcChain>
</file>

<file path=xl/sharedStrings.xml><?xml version="1.0" encoding="utf-8"?>
<sst xmlns="http://schemas.openxmlformats.org/spreadsheetml/2006/main" count="8255" uniqueCount="400">
  <si>
    <t>SimulationName</t>
  </si>
  <si>
    <t>Clock.Today</t>
  </si>
  <si>
    <t>Wheat.Grain.Wt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</si>
  <si>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</si>
  <si>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</si>
  <si>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</si>
  <si>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</si>
  <si>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</si>
  <si>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</si>
  <si>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</si>
  <si>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</si>
  <si>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</si>
  <si>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</si>
  <si>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</si>
  <si>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</si>
  <si>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</si>
  <si>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</si>
  <si>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</si>
  <si>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</si>
  <si>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</si>
  <si>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</si>
  <si>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</si>
  <si>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</si>
  <si>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</si>
  <si>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</si>
  <si>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</si>
  <si>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</si>
  <si>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</si>
  <si>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</si>
  <si>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</si>
  <si>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</si>
  <si>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</si>
  <si>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</si>
  <si>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Wheat.Leaf.LAI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</si>
  <si>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</si>
  <si>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</si>
  <si>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</si>
  <si>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</si>
  <si>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</si>
  <si>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</si>
  <si>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</si>
  <si>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</si>
  <si>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</si>
  <si>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</si>
  <si>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</si>
  <si>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</si>
  <si>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</si>
  <si>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</si>
  <si>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</si>
  <si>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</si>
  <si>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</si>
  <si>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</si>
  <si>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</si>
  <si>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</si>
  <si>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</si>
  <si>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</si>
  <si>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</si>
  <si>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</si>
  <si>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</si>
  <si>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</si>
  <si>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</si>
  <si>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</si>
  <si>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</si>
  <si>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</si>
  <si>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</si>
  <si>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</si>
  <si>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</si>
  <si>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</si>
  <si>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</si>
  <si>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</si>
  <si>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</si>
  <si>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</si>
  <si>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</si>
  <si>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</si>
  <si>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</si>
  <si>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</si>
  <si>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</si>
  <si>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</si>
  <si>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</si>
  <si>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</si>
  <si>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</si>
  <si>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</si>
  <si>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</si>
  <si>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</si>
  <si>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</si>
  <si>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</si>
  <si>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</si>
  <si>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</si>
  <si>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</si>
  <si>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</si>
  <si>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</si>
  <si>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</si>
  <si>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</si>
  <si>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</si>
  <si>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</si>
  <si>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</si>
  <si>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</si>
  <si>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</si>
  <si>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</si>
  <si>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</si>
  <si>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</si>
  <si>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</si>
  <si>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</si>
  <si>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</si>
  <si>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</si>
  <si>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</si>
  <si>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</si>
  <si>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</si>
  <si>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</si>
  <si>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</si>
  <si>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</si>
  <si>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</si>
  <si>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</si>
  <si>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</si>
  <si>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</si>
  <si>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</si>
  <si>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</si>
  <si>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</si>
  <si>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</si>
  <si>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</si>
  <si>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</si>
  <si>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</si>
  <si>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</si>
  <si>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</si>
  <si>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</si>
  <si>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</si>
  <si>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</si>
  <si>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</si>
  <si>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</si>
  <si>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</si>
  <si>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</si>
  <si>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</si>
  <si>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</si>
  <si>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</si>
  <si>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</si>
  <si>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</si>
  <si>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</si>
  <si>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</si>
  <si>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</si>
  <si>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</si>
  <si>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</si>
  <si>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</si>
  <si>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</si>
  <si>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</si>
  <si>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</si>
  <si>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</si>
  <si>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</si>
  <si>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</si>
  <si>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</si>
  <si>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</si>
  <si>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</si>
  <si>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</si>
  <si>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</si>
  <si>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</si>
  <si>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</si>
  <si>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</si>
  <si>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</si>
  <si>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</si>
  <si>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</si>
  <si>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</si>
  <si>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</si>
  <si>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</si>
  <si>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</si>
  <si>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</si>
  <si>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</si>
  <si>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</si>
  <si>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</si>
  <si>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</si>
  <si>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</si>
  <si>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</si>
  <si>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</si>
  <si>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</si>
  <si>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</si>
  <si>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</si>
  <si>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</si>
  <si>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</si>
  <si>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</si>
  <si>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</si>
  <si>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</si>
  <si>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</si>
  <si>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</si>
  <si>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</si>
  <si>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</si>
  <si>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</si>
  <si>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</si>
  <si>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</si>
  <si>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</si>
  <si>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</si>
  <si>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</si>
  <si>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MouseRemoval0.00Date2002-09-10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</si>
  <si>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</si>
  <si>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</si>
  <si>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</si>
  <si>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</si>
  <si>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</si>
  <si>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</si>
  <si>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</si>
  <si>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</si>
  <si>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</si>
  <si>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</si>
  <si>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</si>
  <si>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</si>
  <si>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</si>
  <si>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</si>
  <si>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</si>
  <si>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</si>
  <si>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</si>
  <si>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</si>
  <si>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</si>
  <si>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</si>
  <si>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</si>
  <si>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</si>
  <si>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</si>
  <si>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</si>
  <si>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</si>
  <si>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</si>
  <si>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</si>
  <si>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</si>
  <si>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</si>
  <si>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</si>
  <si>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</si>
  <si>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Nagwee2012CvJanzTOS17-May</t>
  </si>
  <si>
    <t>Nagwee2012CvJanzTOS31-May</t>
  </si>
  <si>
    <t>Nagwee2012CvJanzTOS23-Jun</t>
  </si>
  <si>
    <t>Minnipa2012CvJanzTOS25-May</t>
  </si>
  <si>
    <t>Minnipa2012CvJanzTOS8-Jun</t>
  </si>
  <si>
    <t>Minnipa2012CvJanzTOS25-Jun</t>
  </si>
  <si>
    <t>Temora2012CvJanzTOS5-May</t>
  </si>
  <si>
    <t>Temora2012CvJanzTOS23-May</t>
  </si>
  <si>
    <t>Temora2012CvJanzTOS25-Jun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</si>
  <si>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</si>
  <si>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</si>
  <si>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</si>
  <si>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</si>
  <si>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</si>
  <si>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</si>
  <si>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BattenSpring</t>
  </si>
  <si>
    <t>Conquest</t>
  </si>
  <si>
    <t>Janz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</si>
  <si>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</si>
  <si>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</si>
  <si>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</si>
  <si>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</si>
  <si>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</si>
  <si>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</si>
  <si>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</si>
  <si>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</si>
  <si>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</si>
  <si>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</si>
  <si>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</si>
  <si>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</si>
  <si>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</si>
  <si>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</si>
  <si>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</si>
  <si>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</si>
  <si>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</si>
  <si>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</si>
  <si>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</si>
  <si>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</si>
  <si>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</si>
  <si>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Leeston2014Sow20-FebPopn150</t>
  </si>
  <si>
    <t>Leeston2014Sow10-MarPopn150</t>
  </si>
  <si>
    <t>Leeston2014Sow26-MarPopn150</t>
  </si>
  <si>
    <t>Leeston2014Sow23-AprPopn150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</si>
  <si>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</si>
  <si>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</si>
  <si>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</si>
  <si>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</si>
  <si>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</si>
  <si>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</si>
  <si>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</si>
  <si>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</si>
  <si>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</si>
  <si>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</si>
  <si>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</si>
  <si>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</si>
  <si>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</si>
  <si>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</si>
  <si>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</si>
  <si>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</si>
  <si>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</si>
  <si>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</si>
  <si>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</si>
  <si>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</si>
  <si>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</si>
  <si>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</si>
  <si>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</si>
  <si>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</si>
  <si>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</si>
  <si>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</si>
  <si>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</si>
  <si>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</si>
  <si>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</si>
  <si>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</si>
  <si>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</si>
  <si>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</si>
  <si>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</si>
  <si>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</si>
  <si>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</si>
  <si>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</si>
  <si>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</si>
  <si>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</si>
  <si>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</si>
  <si>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</si>
  <si>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</si>
  <si>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</si>
  <si>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</si>
  <si>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</si>
  <si>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</si>
  <si>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</si>
  <si>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</si>
  <si>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</si>
  <si>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</si>
  <si>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</si>
  <si>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</si>
  <si>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</si>
  <si>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</si>
  <si>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</si>
  <si>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</si>
  <si>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</si>
  <si>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</si>
  <si>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</si>
  <si>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</si>
  <si>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</si>
  <si>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</si>
  <si>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</si>
  <si>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</si>
  <si>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</si>
  <si>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</si>
  <si>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</si>
  <si>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</si>
  <si>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Wheat.Phenology.FlagLeafDAS.Value()</t>
  </si>
  <si>
    <t>Wheat.Phenology.FloweringDAS.Value()</t>
  </si>
  <si>
    <t>Wheat.Phenology.ReadyForHarvestDAS.Value()</t>
  </si>
  <si>
    <t>Wheat.Structure.HaunStage.Value()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</si>
  <si>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</si>
  <si>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</si>
  <si>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</si>
  <si>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</si>
  <si>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</si>
  <si>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</si>
  <si>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</si>
  <si>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</si>
  <si>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</si>
  <si>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</si>
  <si>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</si>
  <si>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</si>
  <si>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</si>
  <si>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</si>
  <si>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</si>
  <si>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</si>
  <si>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</si>
  <si>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</si>
  <si>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</si>
  <si>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</si>
  <si>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</si>
  <si>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</si>
  <si>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</si>
  <si>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</si>
  <si>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</si>
  <si>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</si>
  <si>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</si>
  <si>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</si>
  <si>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</si>
  <si>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</si>
  <si>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</si>
  <si>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</si>
  <si>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</si>
  <si>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</si>
  <si>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</si>
  <si>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</si>
  <si>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</si>
  <si>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</si>
  <si>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</si>
  <si>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</si>
  <si>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</si>
  <si>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</si>
  <si>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</si>
  <si>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</si>
  <si>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</si>
  <si>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</si>
  <si>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</si>
  <si>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</si>
  <si>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</si>
  <si>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</si>
  <si>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</si>
  <si>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</si>
  <si>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</si>
  <si>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</si>
  <si>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</si>
  <si>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Wheat.Leaf.Live.NConc</t>
  </si>
  <si>
    <t>Wheat.Stem.NConc</t>
  </si>
  <si>
    <t>Wheat.Spike.NConc</t>
  </si>
  <si>
    <t>Wheat.Grain.NConc</t>
  </si>
  <si>
    <t>Wheat.Leaf.Dead.NConc</t>
  </si>
  <si>
    <t>0-30</t>
  </si>
  <si>
    <t>30-60</t>
  </si>
  <si>
    <t>60-90</t>
  </si>
  <si>
    <t>90-120</t>
  </si>
  <si>
    <t>120-150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</si>
</sst>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2" borderId="1" xfId="0" applyFont="1" applyFill="1" applyBorder="1" applyAlignment="1">
      <alignment vertical="top"/>
    </xf>
    <xf numFmtId="169" fontId="1" fillId="2" borderId="1" xfId="0" applyNumberFormat="1" applyFont="1" applyFill="1" applyBorder="1" applyAlignment="1">
      <alignment horizontal="left" vertical="top"/>
    </xf>
    <xf numFmtId="164" fontId="1" fillId="2" borderId="0" xfId="0" applyNumberFormat="1" applyFont="1" applyFill="1" applyBorder="1" applyAlignment="1">
      <alignment horizontal="left" vertical="top"/>
    </xf>
    <xf numFmtId="0" fontId="0" fillId="2" borderId="0" xfId="0" applyFill="1"/>
    <xf numFmtId="0" fontId="0" fillId="2" borderId="7" xfId="0" applyNumberFormat="1" applyFill="1" applyBorder="1"/>
    <xf numFmtId="0" fontId="0" fillId="2" borderId="9" xfId="0" applyNumberFormat="1" applyFill="1" applyBorder="1"/>
    <xf numFmtId="0" fontId="0" fillId="2" borderId="5" xfId="0" applyNumberFormat="1" applyFill="1" applyBorder="1"/>
    <xf numFmtId="0" fontId="0" fillId="2" borderId="8" xfId="0" applyNumberFormat="1" applyFill="1" applyBorder="1"/>
    <xf numFmtId="0" fontId="0" fillId="2" borderId="0" xfId="0" applyNumberFormat="1" applyFill="1"/>
    <xf numFmtId="0" fontId="0" fillId="2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Y4827"/>
  <sheetViews>
    <sheetView tabSelected="1" zoomScaleNormal="100" workbookViewId="0">
      <pane xSplit="7370" ySplit="570" topLeftCell="BO4812" activePane="bottomLeft"/>
      <selection pane="topRight" activeCell="BG1" sqref="BG1:BG1048576"/>
      <selection pane="bottomLeft" activeCell="A2639" sqref="A2639:XFD2642"/>
      <selection pane="bottomRight" activeCell="BH3285" sqref="BH3285"/>
    </sheetView>
  </sheetViews>
  <sheetFormatPr defaultRowHeight="14.5" x14ac:dyDescent="0.35"/>
  <cols>
    <col min="1" max="1" width="47.1796875" style="3" bestFit="1" customWidth="1"/>
    <col min="2" max="2" width="18.1796875" style="29" customWidth="1"/>
    <col min="3" max="3" width="24.453125" bestFit="1" customWidth="1"/>
    <col min="4" max="4" width="10.54296875" customWidth="1"/>
    <col min="5" max="5" width="11.54296875" bestFit="1" customWidth="1"/>
    <col min="6" max="14" width="18.54296875" bestFit="1" customWidth="1"/>
    <col min="15" max="15" width="19.54296875" bestFit="1" customWidth="1"/>
    <col min="16" max="16" width="7.453125" customWidth="1"/>
    <col min="17" max="17" width="21" bestFit="1" customWidth="1"/>
    <col min="18" max="18" width="22.26953125" customWidth="1"/>
    <col min="19" max="19" width="12.7265625" bestFit="1" customWidth="1"/>
    <col min="20" max="20" width="15.7265625" customWidth="1"/>
    <col min="21" max="21" width="11.7265625" customWidth="1"/>
    <col min="22" max="22" width="21" style="43" bestFit="1" customWidth="1"/>
    <col min="23" max="23" width="20" bestFit="1" customWidth="1"/>
    <col min="24" max="24" width="20.81640625" customWidth="1"/>
    <col min="25" max="25" width="19.26953125" customWidth="1"/>
    <col min="26" max="26" width="18.453125" bestFit="1" customWidth="1"/>
    <col min="27" max="27" width="18.54296875" bestFit="1" customWidth="1"/>
    <col min="28" max="28" width="31.1796875" bestFit="1" customWidth="1"/>
    <col min="29" max="30" width="20.54296875" customWidth="1"/>
    <col min="31" max="31" width="21.7265625" customWidth="1"/>
    <col min="32" max="32" width="17.7265625" customWidth="1"/>
    <col min="33" max="33" width="18.7265625" customWidth="1"/>
    <col min="34" max="34" width="24.1796875" bestFit="1" customWidth="1"/>
    <col min="35" max="35" width="28.26953125" customWidth="1"/>
    <col min="36" max="36" width="19.81640625" customWidth="1"/>
    <col min="37" max="37" width="20.7265625" bestFit="1" customWidth="1"/>
    <col min="38" max="38" width="26.1796875" customWidth="1"/>
    <col min="39" max="39" width="23.54296875" customWidth="1"/>
    <col min="40" max="41" width="17.7265625" customWidth="1"/>
    <col min="42" max="42" width="21.81640625" bestFit="1" customWidth="1"/>
    <col min="43" max="43" width="33.26953125" customWidth="1"/>
    <col min="44" max="44" width="32.81640625" bestFit="1" customWidth="1"/>
    <col min="45" max="45" width="34.26953125" customWidth="1"/>
    <col min="46" max="46" width="40.453125" bestFit="1" customWidth="1"/>
    <col min="47" max="47" width="27.54296875" bestFit="1" customWidth="1"/>
    <col min="48" max="48" width="16.453125" bestFit="1" customWidth="1"/>
    <col min="49" max="49" width="13.7265625" bestFit="1" customWidth="1"/>
    <col min="50" max="50" width="13.7265625" customWidth="1"/>
    <col min="51" max="51" width="14.7265625" bestFit="1" customWidth="1"/>
    <col min="52" max="52" width="14.7265625" customWidth="1"/>
    <col min="53" max="53" width="17.54296875" bestFit="1" customWidth="1"/>
    <col min="54" max="54" width="13.453125" bestFit="1" customWidth="1"/>
    <col min="55" max="55" width="13.453125" customWidth="1"/>
    <col min="56" max="56" width="14.54296875" bestFit="1" customWidth="1"/>
    <col min="57" max="57" width="28.81640625" bestFit="1" customWidth="1"/>
    <col min="58" max="58" width="30.453125" customWidth="1"/>
    <col min="59" max="59" width="26" customWidth="1"/>
    <col min="60" max="67" width="26" bestFit="1" customWidth="1"/>
    <col min="68" max="76" width="27" bestFit="1" customWidth="1"/>
  </cols>
  <sheetData>
    <row r="1" spans="1:77" x14ac:dyDescent="0.35">
      <c r="A1" s="2" t="s">
        <v>0</v>
      </c>
      <c r="B1" s="28" t="s">
        <v>1</v>
      </c>
      <c r="C1" s="5" t="s">
        <v>241</v>
      </c>
      <c r="D1" s="1" t="s">
        <v>117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118</v>
      </c>
      <c r="O1" s="1" t="s">
        <v>119</v>
      </c>
      <c r="P1" s="1" t="s">
        <v>109</v>
      </c>
      <c r="Q1" s="1" t="s">
        <v>122</v>
      </c>
      <c r="R1" s="1" t="s">
        <v>121</v>
      </c>
      <c r="S1" s="1" t="s">
        <v>215</v>
      </c>
      <c r="T1" s="1" t="s">
        <v>292</v>
      </c>
      <c r="U1" s="1" t="s">
        <v>293</v>
      </c>
      <c r="V1" s="42" t="s">
        <v>393</v>
      </c>
      <c r="W1" s="1" t="s">
        <v>15</v>
      </c>
      <c r="X1" s="1" t="s">
        <v>214</v>
      </c>
      <c r="Y1" s="1" t="s">
        <v>120</v>
      </c>
      <c r="Z1" s="1" t="s">
        <v>19</v>
      </c>
      <c r="AA1" s="1" t="s">
        <v>2</v>
      </c>
      <c r="AB1" s="1" t="s">
        <v>230</v>
      </c>
      <c r="AC1" s="1" t="s">
        <v>176</v>
      </c>
      <c r="AD1" s="1" t="s">
        <v>389</v>
      </c>
      <c r="AE1" s="1" t="s">
        <v>394</v>
      </c>
      <c r="AF1" s="1" t="s">
        <v>6</v>
      </c>
      <c r="AG1" s="1" t="s">
        <v>4</v>
      </c>
      <c r="AH1" s="1" t="s">
        <v>175</v>
      </c>
      <c r="AI1" s="1" t="s">
        <v>52</v>
      </c>
      <c r="AJ1" s="1" t="s">
        <v>33</v>
      </c>
      <c r="AK1" s="1" t="s">
        <v>390</v>
      </c>
      <c r="AL1" s="1" t="s">
        <v>5</v>
      </c>
      <c r="AM1" s="1" t="s">
        <v>3</v>
      </c>
      <c r="AN1" s="1" t="s">
        <v>314</v>
      </c>
      <c r="AO1" s="1" t="s">
        <v>303</v>
      </c>
      <c r="AP1" s="1" t="s">
        <v>177</v>
      </c>
      <c r="AQ1" s="1" t="s">
        <v>44</v>
      </c>
      <c r="AR1" s="1" t="s">
        <v>331</v>
      </c>
      <c r="AS1" s="1" t="s">
        <v>332</v>
      </c>
      <c r="AT1" s="1" t="s">
        <v>333</v>
      </c>
      <c r="AU1" s="1" t="s">
        <v>112</v>
      </c>
      <c r="AV1" s="1" t="s">
        <v>216</v>
      </c>
      <c r="AW1" s="1" t="s">
        <v>217</v>
      </c>
      <c r="AX1" s="1" t="s">
        <v>313</v>
      </c>
      <c r="AY1" s="1" t="s">
        <v>218</v>
      </c>
      <c r="AZ1" s="1" t="s">
        <v>392</v>
      </c>
      <c r="BA1" s="1" t="s">
        <v>391</v>
      </c>
      <c r="BB1" s="1" t="s">
        <v>219</v>
      </c>
      <c r="BC1" s="1" t="s">
        <v>312</v>
      </c>
      <c r="BD1" s="1" t="s">
        <v>220</v>
      </c>
      <c r="BE1" s="1" t="s">
        <v>51</v>
      </c>
      <c r="BF1" s="9" t="s">
        <v>334</v>
      </c>
      <c r="BG1" t="s">
        <v>242</v>
      </c>
      <c r="BH1" t="s">
        <v>243</v>
      </c>
      <c r="BI1" t="s">
        <v>244</v>
      </c>
      <c r="BJ1" t="s">
        <v>245</v>
      </c>
      <c r="BK1" t="s">
        <v>246</v>
      </c>
      <c r="BL1" t="s">
        <v>247</v>
      </c>
      <c r="BM1" t="s">
        <v>248</v>
      </c>
      <c r="BN1" t="s">
        <v>249</v>
      </c>
      <c r="BO1" t="s">
        <v>250</v>
      </c>
      <c r="BP1" t="s">
        <v>251</v>
      </c>
      <c r="BQ1" t="s">
        <v>252</v>
      </c>
      <c r="BR1" t="s">
        <v>253</v>
      </c>
      <c r="BS1" t="s">
        <v>254</v>
      </c>
      <c r="BT1" t="s">
        <v>255</v>
      </c>
      <c r="BU1" t="s">
        <v>256</v>
      </c>
      <c r="BV1" t="s">
        <v>257</v>
      </c>
      <c r="BW1" t="s">
        <v>258</v>
      </c>
      <c r="BX1" t="s">
        <v>259</v>
      </c>
      <c r="BY1" t="s">
        <v>323</v>
      </c>
    </row>
    <row r="2" spans="1:77" s="35" customFormat="1" x14ac:dyDescent="0.35">
      <c r="A2" s="32" t="s">
        <v>11</v>
      </c>
      <c r="B2" s="33">
        <v>34912</v>
      </c>
      <c r="C2" s="34"/>
      <c r="Q2" s="35">
        <v>2</v>
      </c>
      <c r="R2" s="35">
        <v>52.7</v>
      </c>
      <c r="AA2" s="35">
        <v>0</v>
      </c>
      <c r="AF2" s="36">
        <v>0</v>
      </c>
      <c r="AG2" s="37">
        <v>0</v>
      </c>
      <c r="AJ2" s="35">
        <v>0.46</v>
      </c>
      <c r="AL2" s="37">
        <v>1.4686472940239417</v>
      </c>
      <c r="AM2" s="38">
        <v>35.300616112633826</v>
      </c>
      <c r="BB2" s="36">
        <v>0.50900917469018669</v>
      </c>
      <c r="BD2" s="37">
        <v>17.366050554032842</v>
      </c>
    </row>
    <row r="3" spans="1:77" s="35" customFormat="1" x14ac:dyDescent="0.35">
      <c r="A3" s="32" t="s">
        <v>11</v>
      </c>
      <c r="B3" s="33">
        <v>34942</v>
      </c>
      <c r="C3" s="34"/>
      <c r="Q3" s="35">
        <v>1.8</v>
      </c>
      <c r="R3" s="35">
        <v>187.2</v>
      </c>
      <c r="AA3" s="35">
        <v>0</v>
      </c>
      <c r="AF3" s="39">
        <v>9.5479569885218288E-2</v>
      </c>
      <c r="AG3" s="40">
        <v>12.396649408572941</v>
      </c>
      <c r="AJ3" s="35">
        <v>0.81</v>
      </c>
      <c r="AL3" s="40">
        <v>0.93854187800729372</v>
      </c>
      <c r="AM3" s="41">
        <v>42.042412593910427</v>
      </c>
      <c r="BB3" s="39">
        <v>0.79487311724022014</v>
      </c>
      <c r="BD3" s="40">
        <v>132.7276046641833</v>
      </c>
    </row>
    <row r="4" spans="1:77" s="35" customFormat="1" x14ac:dyDescent="0.35">
      <c r="A4" s="32" t="s">
        <v>11</v>
      </c>
      <c r="B4" s="33">
        <v>34962</v>
      </c>
      <c r="C4" s="34"/>
      <c r="Q4" s="35">
        <v>2</v>
      </c>
      <c r="R4" s="35">
        <v>258.7</v>
      </c>
      <c r="S4" s="40">
        <v>72.041876473361626</v>
      </c>
      <c r="U4" s="39">
        <v>0.90885708910891105</v>
      </c>
      <c r="AA4" s="35">
        <v>0</v>
      </c>
      <c r="AF4" s="39">
        <v>7.8137798019801988E-2</v>
      </c>
      <c r="AG4" s="40">
        <v>22.515155115511547</v>
      </c>
      <c r="AJ4" s="35">
        <v>0.31</v>
      </c>
      <c r="AL4" s="40">
        <v>0.43029220839226778</v>
      </c>
      <c r="AM4" s="41">
        <v>27.516393210749644</v>
      </c>
      <c r="BB4" s="39">
        <v>0.59097306496935409</v>
      </c>
      <c r="BD4" s="40">
        <v>136.59324186704384</v>
      </c>
    </row>
    <row r="5" spans="1:77" s="35" customFormat="1" x14ac:dyDescent="0.35">
      <c r="A5" s="32" t="s">
        <v>11</v>
      </c>
      <c r="B5" s="33">
        <v>34964</v>
      </c>
      <c r="C5" s="34"/>
      <c r="E5" s="35">
        <v>443.23677883604302</v>
      </c>
    </row>
    <row r="6" spans="1:77" s="35" customFormat="1" x14ac:dyDescent="0.35">
      <c r="A6" s="32" t="s">
        <v>11</v>
      </c>
      <c r="B6" s="33">
        <v>34991</v>
      </c>
      <c r="C6" s="34"/>
      <c r="E6" s="35">
        <v>430.37541025726898</v>
      </c>
      <c r="Q6" s="35">
        <v>2.5</v>
      </c>
      <c r="R6" s="35">
        <v>320.3</v>
      </c>
      <c r="S6" s="40">
        <v>190.29999999999998</v>
      </c>
      <c r="V6" s="35">
        <f>X6/AA6</f>
        <v>1.5575984902099552E-2</v>
      </c>
      <c r="W6" s="35">
        <v>4.07E-2</v>
      </c>
      <c r="X6" s="39">
        <v>2.2008866666666669</v>
      </c>
      <c r="Y6" s="35">
        <v>3468.9</v>
      </c>
      <c r="AA6" s="35">
        <v>141.30000000000001</v>
      </c>
      <c r="AJ6" s="35">
        <v>0</v>
      </c>
      <c r="AQ6" s="35" t="s">
        <v>294</v>
      </c>
      <c r="AS6" s="35">
        <v>88</v>
      </c>
      <c r="AT6" s="35">
        <v>120</v>
      </c>
      <c r="AU6" s="35">
        <v>90</v>
      </c>
    </row>
    <row r="7" spans="1:77" s="35" customFormat="1" x14ac:dyDescent="0.35">
      <c r="A7" s="32" t="s">
        <v>7</v>
      </c>
      <c r="B7" s="33">
        <v>34912</v>
      </c>
      <c r="C7" s="34"/>
      <c r="Q7" s="35">
        <v>1.5</v>
      </c>
      <c r="R7" s="35">
        <v>35.1</v>
      </c>
      <c r="AA7" s="35">
        <v>0</v>
      </c>
      <c r="AF7" s="37">
        <v>0</v>
      </c>
      <c r="AG7" s="37">
        <v>0</v>
      </c>
      <c r="AJ7" s="35">
        <v>0.39</v>
      </c>
      <c r="AL7" s="37">
        <v>1.0992142191142189</v>
      </c>
      <c r="AM7" s="38">
        <v>23.63240093240093</v>
      </c>
      <c r="BB7" s="37">
        <v>0.36177869463869466</v>
      </c>
      <c r="BD7" s="37">
        <v>11.467599067599068</v>
      </c>
    </row>
    <row r="8" spans="1:77" s="35" customFormat="1" x14ac:dyDescent="0.35">
      <c r="A8" s="32" t="s">
        <v>7</v>
      </c>
      <c r="B8" s="33">
        <v>34942</v>
      </c>
      <c r="C8" s="34"/>
      <c r="Q8" s="35">
        <v>1.8</v>
      </c>
      <c r="R8" s="35">
        <v>162.19999999999999</v>
      </c>
      <c r="AA8" s="35">
        <v>0</v>
      </c>
      <c r="AF8" s="40">
        <v>0.11299350741457126</v>
      </c>
      <c r="AG8" s="40">
        <v>14.031399097356543</v>
      </c>
      <c r="AJ8" s="35">
        <v>1</v>
      </c>
      <c r="AL8" s="40">
        <v>1.1474180526849038</v>
      </c>
      <c r="AM8" s="41">
        <v>51.967250621718712</v>
      </c>
      <c r="BB8" s="40">
        <v>0.49874572275951001</v>
      </c>
      <c r="BD8" s="40">
        <v>96.168016947591425</v>
      </c>
    </row>
    <row r="9" spans="1:77" s="35" customFormat="1" x14ac:dyDescent="0.35">
      <c r="A9" s="32" t="s">
        <v>7</v>
      </c>
      <c r="B9" s="33">
        <v>34962</v>
      </c>
      <c r="C9" s="34"/>
      <c r="Q9" s="35">
        <v>2.4</v>
      </c>
      <c r="R9" s="35">
        <v>299.39999999999998</v>
      </c>
      <c r="S9" s="40">
        <v>58.491272714798491</v>
      </c>
      <c r="U9" s="40">
        <v>0.81886072858252168</v>
      </c>
      <c r="AA9" s="35">
        <v>0</v>
      </c>
      <c r="AF9" s="40">
        <v>0.12783276165171317</v>
      </c>
      <c r="AG9" s="40">
        <v>24.980945234998952</v>
      </c>
      <c r="AJ9" s="35">
        <v>0.78</v>
      </c>
      <c r="AL9" s="40">
        <v>0.69750344513364571</v>
      </c>
      <c r="AM9" s="41">
        <v>37.364040778267388</v>
      </c>
      <c r="BB9" s="40">
        <v>0.74623844800583783</v>
      </c>
      <c r="BD9" s="40">
        <v>178.56374127193513</v>
      </c>
    </row>
    <row r="10" spans="1:77" s="35" customFormat="1" x14ac:dyDescent="0.35">
      <c r="A10" s="32" t="s">
        <v>7</v>
      </c>
      <c r="B10" s="33">
        <v>34964</v>
      </c>
      <c r="C10" s="34"/>
      <c r="E10" s="35">
        <v>566.214515678628</v>
      </c>
    </row>
    <row r="11" spans="1:77" s="35" customFormat="1" x14ac:dyDescent="0.35">
      <c r="A11" s="32" t="s">
        <v>7</v>
      </c>
      <c r="B11" s="33">
        <v>34991</v>
      </c>
      <c r="C11" s="34"/>
      <c r="Q11" s="35">
        <v>4.5999999999999996</v>
      </c>
      <c r="R11" s="35">
        <v>467.7</v>
      </c>
      <c r="S11" s="40">
        <v>265.06666666666666</v>
      </c>
      <c r="V11" s="35">
        <v>1.9300000000000001E-2</v>
      </c>
      <c r="W11" s="35">
        <v>3.8100000000000002E-2</v>
      </c>
      <c r="X11" s="35">
        <v>3.9</v>
      </c>
      <c r="Y11" s="35">
        <v>5295.7</v>
      </c>
      <c r="AA11" s="35">
        <v>201.8</v>
      </c>
      <c r="AQ11" s="35" t="s">
        <v>294</v>
      </c>
      <c r="AS11" s="35">
        <v>90</v>
      </c>
      <c r="AT11" s="35">
        <v>126</v>
      </c>
      <c r="AU11" s="35">
        <v>90</v>
      </c>
    </row>
    <row r="12" spans="1:77" s="35" customFormat="1" x14ac:dyDescent="0.35">
      <c r="A12" s="32" t="s">
        <v>14</v>
      </c>
      <c r="B12" s="33">
        <v>34864</v>
      </c>
      <c r="C12" s="34"/>
      <c r="E12" s="35">
        <v>516.59275781389795</v>
      </c>
      <c r="F12" s="35">
        <v>0.32744924271650899</v>
      </c>
      <c r="G12" s="35">
        <v>0.34294956238945101</v>
      </c>
      <c r="H12" s="35">
        <v>0.33403789108434701</v>
      </c>
      <c r="I12" s="35">
        <v>0.33034410475322701</v>
      </c>
      <c r="J12" s="35">
        <v>0.31063222100162002</v>
      </c>
      <c r="K12" s="35">
        <v>0.30604032268599601</v>
      </c>
      <c r="L12" s="35">
        <v>0.26944653865974499</v>
      </c>
    </row>
    <row r="13" spans="1:77" s="35" customFormat="1" x14ac:dyDescent="0.35">
      <c r="A13" s="32" t="s">
        <v>14</v>
      </c>
      <c r="B13" s="33">
        <v>34879</v>
      </c>
      <c r="C13" s="34"/>
      <c r="E13" s="35">
        <v>521.71251254502999</v>
      </c>
      <c r="G13" s="35">
        <v>0.34946910024931999</v>
      </c>
      <c r="H13" s="35">
        <v>0.33703618122311002</v>
      </c>
      <c r="I13" s="35">
        <v>0.32992573868735298</v>
      </c>
      <c r="J13" s="35">
        <v>0.32238133468491398</v>
      </c>
      <c r="K13" s="35">
        <v>0.30733028472244101</v>
      </c>
      <c r="L13" s="35">
        <v>0.267633619040957</v>
      </c>
    </row>
    <row r="14" spans="1:77" s="35" customFormat="1" x14ac:dyDescent="0.35">
      <c r="A14" s="32" t="s">
        <v>14</v>
      </c>
      <c r="B14" s="33">
        <v>34885</v>
      </c>
      <c r="C14" s="34"/>
      <c r="E14" s="35">
        <v>518.919919055322</v>
      </c>
      <c r="G14" s="35">
        <v>0.34451843513647801</v>
      </c>
      <c r="H14" s="35">
        <v>0.33076069023499999</v>
      </c>
      <c r="I14" s="35">
        <v>0.32901927887795901</v>
      </c>
      <c r="J14" s="35">
        <v>0.317151758861489</v>
      </c>
      <c r="K14" s="35">
        <v>0.30774865078831498</v>
      </c>
      <c r="L14" s="35">
        <v>0.27279346718673603</v>
      </c>
    </row>
    <row r="15" spans="1:77" s="35" customFormat="1" x14ac:dyDescent="0.35">
      <c r="A15" s="32" t="s">
        <v>14</v>
      </c>
      <c r="B15" s="33">
        <v>34894</v>
      </c>
      <c r="C15" s="34"/>
      <c r="E15" s="35">
        <v>537.84052438447202</v>
      </c>
      <c r="G15" s="35">
        <v>0.35630241265859502</v>
      </c>
      <c r="H15" s="35">
        <v>0.34188225481948298</v>
      </c>
      <c r="I15" s="35">
        <v>0.31639856922409398</v>
      </c>
      <c r="J15" s="35">
        <v>0.34807598389734001</v>
      </c>
      <c r="K15" s="35">
        <v>0.307295420883618</v>
      </c>
      <c r="L15" s="35">
        <v>0.30099831279440598</v>
      </c>
    </row>
    <row r="16" spans="1:77" s="35" customFormat="1" x14ac:dyDescent="0.35">
      <c r="A16" s="32" t="s">
        <v>14</v>
      </c>
      <c r="B16" s="33">
        <v>34901</v>
      </c>
      <c r="C16" s="34"/>
      <c r="E16" s="35">
        <v>520.00767082659399</v>
      </c>
      <c r="G16" s="35">
        <v>0.34716808688701301</v>
      </c>
      <c r="H16" s="35">
        <v>0.33313143127495298</v>
      </c>
      <c r="I16" s="35">
        <v>0.33525990602724598</v>
      </c>
      <c r="J16" s="35">
        <v>0.31446724327213099</v>
      </c>
      <c r="K16" s="35">
        <v>0.30551736510365302</v>
      </c>
      <c r="L16" s="35">
        <v>0.27139891363382301</v>
      </c>
    </row>
    <row r="17" spans="1:56" s="35" customFormat="1" x14ac:dyDescent="0.35">
      <c r="A17" s="32" t="s">
        <v>14</v>
      </c>
      <c r="B17" s="33">
        <v>34908</v>
      </c>
      <c r="C17" s="34"/>
      <c r="E17" s="35">
        <v>515.59913840744696</v>
      </c>
      <c r="G17" s="35">
        <v>0.33046830809087702</v>
      </c>
      <c r="H17" s="35">
        <v>0.33316629511377599</v>
      </c>
      <c r="I17" s="35">
        <v>0.331634066789671</v>
      </c>
      <c r="J17" s="35">
        <v>0.31446724327213099</v>
      </c>
      <c r="K17" s="35">
        <v>0.30635409723540102</v>
      </c>
      <c r="L17" s="35">
        <v>0.26780793823507199</v>
      </c>
    </row>
    <row r="18" spans="1:56" s="35" customFormat="1" x14ac:dyDescent="0.35">
      <c r="A18" s="32" t="s">
        <v>14</v>
      </c>
      <c r="B18" s="33">
        <v>34912</v>
      </c>
      <c r="C18" s="34"/>
      <c r="Q18" s="35">
        <v>4.5999999999999996</v>
      </c>
      <c r="R18" s="35">
        <v>88.3</v>
      </c>
      <c r="AA18" s="35">
        <v>0</v>
      </c>
      <c r="AF18" s="37">
        <v>0</v>
      </c>
      <c r="AG18" s="37">
        <v>0</v>
      </c>
      <c r="AJ18" s="35">
        <v>0.87</v>
      </c>
      <c r="AL18" s="37">
        <v>3.3747505472350228</v>
      </c>
      <c r="AM18" s="38">
        <v>60.298867127496159</v>
      </c>
      <c r="BB18" s="37">
        <v>1.2278411194316436</v>
      </c>
      <c r="BD18" s="37">
        <v>28.034466205837173</v>
      </c>
    </row>
    <row r="19" spans="1:56" s="35" customFormat="1" x14ac:dyDescent="0.35">
      <c r="A19" s="32" t="s">
        <v>14</v>
      </c>
      <c r="B19" s="33">
        <v>34915</v>
      </c>
      <c r="C19" s="34"/>
      <c r="E19" s="35">
        <v>507.04878193614798</v>
      </c>
      <c r="G19" s="35">
        <v>0.31537226588059197</v>
      </c>
      <c r="H19" s="35">
        <v>0.31970885332816301</v>
      </c>
      <c r="I19" s="35">
        <v>0.32316215395572401</v>
      </c>
      <c r="J19" s="35">
        <v>0.312898370525104</v>
      </c>
      <c r="K19" s="35">
        <v>0.30816701685418901</v>
      </c>
      <c r="L19" s="35">
        <v>0.26854007885035103</v>
      </c>
    </row>
    <row r="20" spans="1:56" s="35" customFormat="1" x14ac:dyDescent="0.35">
      <c r="A20" s="32" t="s">
        <v>14</v>
      </c>
      <c r="B20" s="33">
        <v>34921</v>
      </c>
      <c r="C20" s="34"/>
      <c r="E20" s="35">
        <v>498.880184499959</v>
      </c>
      <c r="G20" s="35">
        <v>0.299822993765609</v>
      </c>
      <c r="H20" s="35">
        <v>0.31050479987893598</v>
      </c>
      <c r="I20" s="35">
        <v>0.32030331917225202</v>
      </c>
      <c r="J20" s="35">
        <v>0.30962116967575798</v>
      </c>
      <c r="K20" s="35">
        <v>0.30346039861310597</v>
      </c>
      <c r="L20" s="35">
        <v>0.26913276411033898</v>
      </c>
    </row>
    <row r="21" spans="1:56" s="35" customFormat="1" x14ac:dyDescent="0.35">
      <c r="A21" s="32" t="s">
        <v>14</v>
      </c>
      <c r="B21" s="33">
        <v>34929</v>
      </c>
      <c r="C21" s="34"/>
      <c r="E21" s="35">
        <v>488.30598218499398</v>
      </c>
      <c r="G21" s="35">
        <v>0.28678391804587</v>
      </c>
      <c r="H21" s="35">
        <v>0.28909840284171801</v>
      </c>
      <c r="I21" s="35">
        <v>0.31001848671951598</v>
      </c>
      <c r="J21" s="35">
        <v>0.308644982188719</v>
      </c>
      <c r="K21" s="35">
        <v>0.307853242304783</v>
      </c>
      <c r="L21" s="35">
        <v>0.268679534205642</v>
      </c>
    </row>
    <row r="22" spans="1:56" s="35" customFormat="1" x14ac:dyDescent="0.35">
      <c r="A22" s="32" t="s">
        <v>14</v>
      </c>
      <c r="B22" s="33">
        <v>34936</v>
      </c>
      <c r="C22" s="34"/>
      <c r="E22" s="35">
        <v>470.04953298541898</v>
      </c>
      <c r="G22" s="35">
        <v>0.27845146056721398</v>
      </c>
      <c r="H22" s="35">
        <v>0.269923291489161</v>
      </c>
      <c r="I22" s="35">
        <v>0.29405084853865998</v>
      </c>
      <c r="J22" s="35">
        <v>0.29787205599246402</v>
      </c>
      <c r="K22" s="35">
        <v>0.30032265311905199</v>
      </c>
      <c r="L22" s="35">
        <v>0.26543719719511899</v>
      </c>
    </row>
    <row r="23" spans="1:56" s="35" customFormat="1" x14ac:dyDescent="0.35">
      <c r="A23" s="32" t="s">
        <v>14</v>
      </c>
      <c r="B23" s="33">
        <v>34942</v>
      </c>
      <c r="C23" s="34"/>
      <c r="Q23" s="35">
        <v>7.4</v>
      </c>
      <c r="R23" s="35">
        <v>447.7</v>
      </c>
      <c r="AA23" s="35">
        <v>0</v>
      </c>
      <c r="AF23" s="40">
        <v>0.17438514232414395</v>
      </c>
      <c r="AG23" s="40">
        <v>14.988954464131821</v>
      </c>
      <c r="AJ23" s="35">
        <v>2.83</v>
      </c>
      <c r="AL23" s="40">
        <v>4.7530630432093597</v>
      </c>
      <c r="AM23" s="41">
        <v>141.96913013387766</v>
      </c>
      <c r="BB23" s="40">
        <v>2.4253300451824891</v>
      </c>
      <c r="BD23" s="40">
        <v>290.74191540199052</v>
      </c>
    </row>
    <row r="24" spans="1:56" s="35" customFormat="1" x14ac:dyDescent="0.35">
      <c r="A24" s="32" t="s">
        <v>14</v>
      </c>
      <c r="B24" s="33">
        <v>34943</v>
      </c>
      <c r="C24" s="34"/>
      <c r="E24" s="35">
        <v>447.24335281946401</v>
      </c>
      <c r="G24" s="35">
        <v>0.26795744508154201</v>
      </c>
      <c r="H24" s="35">
        <v>0.25196841449540303</v>
      </c>
      <c r="I24" s="35">
        <v>0.27529410325197701</v>
      </c>
      <c r="J24" s="35">
        <v>0.27827857857403299</v>
      </c>
      <c r="K24" s="35">
        <v>0.29097914431453298</v>
      </c>
      <c r="L24" s="35">
        <v>0.26031221288816297</v>
      </c>
    </row>
    <row r="25" spans="1:56" s="35" customFormat="1" x14ac:dyDescent="0.35">
      <c r="A25" s="32" t="s">
        <v>14</v>
      </c>
      <c r="B25" s="33">
        <v>34948</v>
      </c>
      <c r="C25" s="34"/>
      <c r="E25" s="35">
        <v>431.67490559312898</v>
      </c>
      <c r="G25" s="35">
        <v>0.26645830001215998</v>
      </c>
      <c r="H25" s="35">
        <v>0.25005090336014701</v>
      </c>
      <c r="I25" s="35">
        <v>0.27271417917908802</v>
      </c>
      <c r="J25" s="35">
        <v>0.27608215672819503</v>
      </c>
      <c r="K25" s="35">
        <v>0.25186191715531703</v>
      </c>
      <c r="L25" s="35">
        <v>0.25497804554827003</v>
      </c>
    </row>
    <row r="26" spans="1:56" s="35" customFormat="1" x14ac:dyDescent="0.35">
      <c r="A26" s="32" t="s">
        <v>14</v>
      </c>
      <c r="B26" s="33">
        <v>34957</v>
      </c>
      <c r="C26" s="34"/>
      <c r="E26" s="35">
        <v>422.38717893072698</v>
      </c>
      <c r="G26" s="35">
        <v>0.26136817954402702</v>
      </c>
      <c r="H26" s="35">
        <v>0.24248545033559299</v>
      </c>
      <c r="I26" s="35">
        <v>0.26375417260161999</v>
      </c>
      <c r="J26" s="35">
        <v>0.25749973063562598</v>
      </c>
      <c r="K26" s="35">
        <v>0.27257103741607802</v>
      </c>
      <c r="L26" s="35">
        <v>0.24096278234149199</v>
      </c>
    </row>
    <row r="27" spans="1:56" s="35" customFormat="1" x14ac:dyDescent="0.35">
      <c r="A27" s="32" t="s">
        <v>14</v>
      </c>
      <c r="B27" s="33">
        <v>34962</v>
      </c>
      <c r="C27" s="34"/>
      <c r="Q27" s="35">
        <v>10.9</v>
      </c>
      <c r="R27" s="35">
        <v>742.5</v>
      </c>
      <c r="S27" s="40">
        <v>240.20508757621147</v>
      </c>
      <c r="U27" s="40">
        <v>4.386528587058498</v>
      </c>
      <c r="AA27" s="35">
        <v>0</v>
      </c>
      <c r="AF27" s="40">
        <v>0.36119436151766005</v>
      </c>
      <c r="AG27" s="40">
        <v>49.867126965731096</v>
      </c>
      <c r="AJ27" s="35">
        <v>1.74</v>
      </c>
      <c r="AL27" s="40">
        <v>3.4057704935745821</v>
      </c>
      <c r="AM27" s="41">
        <v>108.4650281522653</v>
      </c>
      <c r="BB27" s="40">
        <v>2.7445608816067484</v>
      </c>
      <c r="BD27" s="40">
        <v>343.96275730579208</v>
      </c>
    </row>
    <row r="28" spans="1:56" s="35" customFormat="1" x14ac:dyDescent="0.35">
      <c r="A28" s="32" t="s">
        <v>14</v>
      </c>
      <c r="B28" s="33">
        <v>34964</v>
      </c>
      <c r="C28" s="34"/>
      <c r="E28" s="35">
        <v>401.25446302826799</v>
      </c>
      <c r="F28" s="35">
        <v>0.20843729735721001</v>
      </c>
      <c r="G28" s="35">
        <v>0.25261735599949597</v>
      </c>
      <c r="H28" s="35">
        <v>0.22993446835937401</v>
      </c>
      <c r="I28" s="35">
        <v>0.25566576199472302</v>
      </c>
      <c r="J28" s="35">
        <v>0.247493808893473</v>
      </c>
      <c r="K28" s="35">
        <v>0.25635935236346202</v>
      </c>
      <c r="L28" s="35">
        <v>0.221752807150112</v>
      </c>
    </row>
    <row r="29" spans="1:56" s="35" customFormat="1" x14ac:dyDescent="0.35">
      <c r="A29" s="32" t="s">
        <v>14</v>
      </c>
      <c r="B29" s="33">
        <v>34971</v>
      </c>
      <c r="C29" s="34"/>
      <c r="E29" s="35">
        <v>389.23689778603801</v>
      </c>
      <c r="G29" s="35">
        <v>0.25024661495954398</v>
      </c>
      <c r="H29" s="35">
        <v>0.22850505096763801</v>
      </c>
      <c r="I29" s="35">
        <v>0.248553538874866</v>
      </c>
      <c r="J29" s="35">
        <v>0.24038158577361601</v>
      </c>
      <c r="K29" s="35">
        <v>0.24562129000603</v>
      </c>
      <c r="L29" s="35">
        <v>0.20927155285153901</v>
      </c>
    </row>
    <row r="30" spans="1:56" s="35" customFormat="1" x14ac:dyDescent="0.35">
      <c r="A30" s="32" t="s">
        <v>14</v>
      </c>
      <c r="B30" s="33">
        <v>34981</v>
      </c>
      <c r="C30" s="34"/>
      <c r="E30" s="35">
        <v>374.07112789810702</v>
      </c>
      <c r="G30" s="35">
        <v>0.24710886946548899</v>
      </c>
      <c r="H30" s="35">
        <v>0.221671738558363</v>
      </c>
      <c r="I30" s="35">
        <v>0.24290559698556699</v>
      </c>
      <c r="J30" s="35">
        <v>0.235152009950191</v>
      </c>
      <c r="K30" s="35">
        <v>0.23143170760513801</v>
      </c>
      <c r="L30" s="35">
        <v>0.19218827182835199</v>
      </c>
    </row>
    <row r="31" spans="1:56" s="35" customFormat="1" x14ac:dyDescent="0.35">
      <c r="A31" s="32" t="s">
        <v>14</v>
      </c>
      <c r="B31" s="33">
        <v>34988</v>
      </c>
      <c r="C31" s="34"/>
      <c r="E31" s="35">
        <v>371.79626241491701</v>
      </c>
      <c r="G31" s="35">
        <v>0.245818907429044</v>
      </c>
      <c r="H31" s="35">
        <v>0.22076527874897001</v>
      </c>
      <c r="I31" s="35">
        <v>0.242173456370288</v>
      </c>
      <c r="J31" s="35">
        <v>0.23159589839026301</v>
      </c>
      <c r="K31" s="35">
        <v>0.23042065627927599</v>
      </c>
      <c r="L31" s="35">
        <v>0.19145613121307201</v>
      </c>
    </row>
    <row r="32" spans="1:56" s="35" customFormat="1" x14ac:dyDescent="0.35">
      <c r="A32" s="32" t="s">
        <v>14</v>
      </c>
      <c r="B32" s="33">
        <v>34991</v>
      </c>
      <c r="C32" s="34"/>
      <c r="E32" s="35">
        <v>372.21462848079102</v>
      </c>
      <c r="F32" s="35">
        <v>0.207104383352366</v>
      </c>
      <c r="G32" s="35">
        <v>0.24484271994200499</v>
      </c>
      <c r="H32" s="35">
        <v>0.220486368038387</v>
      </c>
      <c r="I32" s="35">
        <v>0.244300150538481</v>
      </c>
      <c r="J32" s="35">
        <v>0.23281613274906199</v>
      </c>
      <c r="K32" s="35">
        <v>0.23195466518748101</v>
      </c>
      <c r="L32" s="35">
        <v>0.18873675178489199</v>
      </c>
      <c r="Q32" s="35">
        <v>12.8</v>
      </c>
      <c r="R32" s="35">
        <v>1039.4000000000001</v>
      </c>
      <c r="S32" s="40">
        <v>635.33333333333337</v>
      </c>
      <c r="V32" s="35">
        <v>2.1299999999999999E-2</v>
      </c>
      <c r="W32" s="35">
        <v>3.8899999999999997E-2</v>
      </c>
      <c r="X32" s="35">
        <v>10.5</v>
      </c>
      <c r="Y32" s="35">
        <v>12634.6</v>
      </c>
      <c r="AA32" s="35">
        <v>491.1</v>
      </c>
      <c r="AQ32" s="35" t="s">
        <v>294</v>
      </c>
      <c r="AS32" s="35">
        <v>85</v>
      </c>
      <c r="AT32" s="35">
        <v>122</v>
      </c>
      <c r="AU32" s="35">
        <v>90</v>
      </c>
    </row>
    <row r="33" spans="1:56" s="35" customFormat="1" x14ac:dyDescent="0.35">
      <c r="A33" s="32" t="s">
        <v>10</v>
      </c>
      <c r="B33" s="33">
        <v>34912</v>
      </c>
      <c r="C33" s="34"/>
      <c r="Q33" s="35">
        <v>4.3</v>
      </c>
      <c r="R33" s="35">
        <v>73.3</v>
      </c>
      <c r="AA33" s="35">
        <v>0</v>
      </c>
      <c r="AF33" s="37">
        <v>0</v>
      </c>
      <c r="AG33" s="37">
        <v>0</v>
      </c>
      <c r="AJ33" s="35">
        <v>0.76</v>
      </c>
      <c r="AL33" s="37">
        <v>2.960629557533061</v>
      </c>
      <c r="AM33" s="38">
        <v>47.837296584682569</v>
      </c>
      <c r="BB33" s="37">
        <v>1.3386125332674166</v>
      </c>
      <c r="BD33" s="37">
        <v>25.4293700819841</v>
      </c>
    </row>
    <row r="34" spans="1:56" s="35" customFormat="1" x14ac:dyDescent="0.35">
      <c r="A34" s="32" t="s">
        <v>10</v>
      </c>
      <c r="B34" s="33">
        <v>34942</v>
      </c>
      <c r="C34" s="34"/>
      <c r="Q34" s="35">
        <v>11.7</v>
      </c>
      <c r="R34" s="35">
        <v>464.6</v>
      </c>
      <c r="AA34" s="35">
        <v>0</v>
      </c>
      <c r="AF34" s="40">
        <v>0.50386382670970975</v>
      </c>
      <c r="AG34" s="40">
        <v>26.340301197266971</v>
      </c>
      <c r="AJ34" s="35">
        <v>5.97</v>
      </c>
      <c r="AL34" s="40">
        <v>8.4400262135126098</v>
      </c>
      <c r="AM34" s="41">
        <v>220.62953101819929</v>
      </c>
      <c r="BB34" s="40">
        <v>2.7888138563279625</v>
      </c>
      <c r="BD34" s="40">
        <v>217.66350111786707</v>
      </c>
    </row>
    <row r="35" spans="1:56" s="35" customFormat="1" x14ac:dyDescent="0.35">
      <c r="A35" s="32" t="s">
        <v>10</v>
      </c>
      <c r="B35" s="33">
        <v>34962</v>
      </c>
      <c r="C35" s="34"/>
      <c r="Q35" s="35">
        <v>14.2</v>
      </c>
      <c r="R35" s="35">
        <v>823.9</v>
      </c>
      <c r="S35" s="40">
        <v>143.7629757034517</v>
      </c>
      <c r="U35" s="40">
        <v>2.5179405849545353</v>
      </c>
      <c r="AA35" s="35">
        <v>0</v>
      </c>
      <c r="AF35" s="40">
        <v>0.87112324587202306</v>
      </c>
      <c r="AG35" s="40">
        <v>76.968996966156197</v>
      </c>
      <c r="AJ35" s="35">
        <v>4.4000000000000004</v>
      </c>
      <c r="AL35" s="40">
        <v>5.8282870345528908</v>
      </c>
      <c r="AM35" s="41">
        <v>187.03513297674431</v>
      </c>
      <c r="BB35" s="40">
        <v>5.0244621979166162</v>
      </c>
      <c r="BD35" s="40">
        <v>416.09956102031447</v>
      </c>
    </row>
    <row r="36" spans="1:56" s="35" customFormat="1" x14ac:dyDescent="0.35">
      <c r="A36" s="32" t="s">
        <v>10</v>
      </c>
      <c r="B36" s="33">
        <v>34964</v>
      </c>
      <c r="C36" s="34"/>
    </row>
    <row r="37" spans="1:56" s="35" customFormat="1" x14ac:dyDescent="0.35">
      <c r="A37" s="32" t="s">
        <v>10</v>
      </c>
      <c r="B37" s="33">
        <v>34991</v>
      </c>
      <c r="C37" s="34"/>
      <c r="Q37" s="35">
        <v>15.6</v>
      </c>
      <c r="R37" s="35">
        <v>1282</v>
      </c>
      <c r="S37" s="40">
        <v>692.76666666666677</v>
      </c>
      <c r="V37" s="35">
        <v>2.1700000000000001E-2</v>
      </c>
      <c r="W37" s="35">
        <v>4.0599999999999997E-2</v>
      </c>
      <c r="X37" s="35">
        <v>11.8</v>
      </c>
      <c r="Y37" s="35">
        <v>13360.7</v>
      </c>
      <c r="AA37" s="35">
        <v>542</v>
      </c>
      <c r="AQ37" s="35" t="s">
        <v>294</v>
      </c>
      <c r="AS37" s="35">
        <v>92</v>
      </c>
      <c r="AT37" s="35">
        <v>130</v>
      </c>
      <c r="AU37" s="35">
        <v>90</v>
      </c>
    </row>
    <row r="38" spans="1:56" s="35" customFormat="1" x14ac:dyDescent="0.35">
      <c r="A38" s="32" t="s">
        <v>12</v>
      </c>
      <c r="B38" s="33">
        <v>34912</v>
      </c>
      <c r="C38" s="34"/>
      <c r="Q38" s="35">
        <v>2</v>
      </c>
      <c r="R38" s="35">
        <v>66.900000000000006</v>
      </c>
      <c r="S38" s="37"/>
      <c r="U38" s="37"/>
      <c r="AA38" s="35">
        <v>0</v>
      </c>
      <c r="AF38" s="37">
        <v>0</v>
      </c>
      <c r="AG38" s="37">
        <v>0</v>
      </c>
      <c r="AJ38" s="35">
        <v>0.64</v>
      </c>
      <c r="AL38" s="37">
        <v>1.3890651400862069</v>
      </c>
      <c r="AM38" s="38">
        <v>43.834638409961684</v>
      </c>
      <c r="BB38" s="37">
        <v>0.57257536637931039</v>
      </c>
      <c r="BD38" s="37">
        <v>23.065361590038311</v>
      </c>
    </row>
    <row r="39" spans="1:56" s="35" customFormat="1" x14ac:dyDescent="0.35">
      <c r="A39" s="32" t="s">
        <v>12</v>
      </c>
      <c r="B39" s="33">
        <v>34942</v>
      </c>
      <c r="C39" s="34"/>
      <c r="Q39" s="35">
        <v>3.4</v>
      </c>
      <c r="R39" s="35">
        <v>310.8</v>
      </c>
      <c r="S39" s="40"/>
      <c r="U39" s="40"/>
      <c r="AA39" s="35">
        <v>0</v>
      </c>
      <c r="AF39" s="40">
        <v>0.1460527277623431</v>
      </c>
      <c r="AG39" s="40">
        <v>17.837918845081926</v>
      </c>
      <c r="AJ39" s="35">
        <v>1.46</v>
      </c>
      <c r="AL39" s="40">
        <v>1.856164973829002</v>
      </c>
      <c r="AM39" s="41">
        <v>74.089165026797545</v>
      </c>
      <c r="BB39" s="40">
        <v>1.3527659027609207</v>
      </c>
      <c r="BD39" s="40">
        <v>218.87291612812052</v>
      </c>
    </row>
    <row r="40" spans="1:56" s="35" customFormat="1" x14ac:dyDescent="0.35">
      <c r="A40" s="32" t="s">
        <v>12</v>
      </c>
      <c r="B40" s="33">
        <v>34962</v>
      </c>
      <c r="C40" s="34"/>
      <c r="Q40" s="35">
        <v>4.4000000000000004</v>
      </c>
      <c r="R40" s="35">
        <v>464.2</v>
      </c>
      <c r="S40" s="40">
        <v>144.24940137214858</v>
      </c>
      <c r="U40" s="40">
        <v>2.0932200779582146</v>
      </c>
      <c r="AA40" s="35">
        <v>0</v>
      </c>
      <c r="AF40" s="40">
        <v>0.14745796851526516</v>
      </c>
      <c r="AG40" s="40">
        <v>33.01077668348109</v>
      </c>
      <c r="AJ40" s="35">
        <v>0.69</v>
      </c>
      <c r="AL40" s="40">
        <v>0.95245196315991365</v>
      </c>
      <c r="AM40" s="41">
        <v>45.875936707769966</v>
      </c>
      <c r="BB40" s="40">
        <v>1.253063132049766</v>
      </c>
      <c r="BD40" s="40">
        <v>241.030551903267</v>
      </c>
    </row>
    <row r="41" spans="1:56" s="35" customFormat="1" x14ac:dyDescent="0.35">
      <c r="A41" s="32" t="s">
        <v>12</v>
      </c>
      <c r="B41" s="33">
        <v>34991</v>
      </c>
      <c r="C41" s="34"/>
      <c r="Q41" s="35">
        <v>5.9</v>
      </c>
      <c r="R41" s="35">
        <v>699.4</v>
      </c>
      <c r="S41" s="40">
        <v>428.73333333333329</v>
      </c>
      <c r="U41" s="40"/>
      <c r="V41" s="35">
        <v>1.6E-2</v>
      </c>
      <c r="W41" s="35">
        <v>4.36E-2</v>
      </c>
      <c r="X41" s="35">
        <v>5.2</v>
      </c>
      <c r="Y41" s="35">
        <v>7412.1</v>
      </c>
      <c r="AA41" s="35">
        <v>323.2</v>
      </c>
      <c r="AF41" s="40"/>
      <c r="AG41" s="40"/>
      <c r="AL41" s="40"/>
      <c r="AM41" s="41"/>
      <c r="AQ41" s="35" t="s">
        <v>294</v>
      </c>
      <c r="AS41" s="35">
        <v>84</v>
      </c>
      <c r="AT41" s="35">
        <v>117</v>
      </c>
      <c r="AU41" s="35">
        <v>90</v>
      </c>
      <c r="BB41" s="40"/>
      <c r="BD41" s="40"/>
    </row>
    <row r="42" spans="1:56" s="35" customFormat="1" x14ac:dyDescent="0.35">
      <c r="A42" s="32" t="s">
        <v>8</v>
      </c>
      <c r="B42" s="33">
        <v>34912</v>
      </c>
      <c r="C42" s="34"/>
      <c r="Q42" s="35">
        <v>2.5</v>
      </c>
      <c r="R42" s="35">
        <v>50.4</v>
      </c>
      <c r="S42" s="37"/>
      <c r="U42" s="37"/>
      <c r="AA42" s="35">
        <v>0</v>
      </c>
      <c r="AF42" s="37">
        <v>0</v>
      </c>
      <c r="AG42" s="37">
        <v>0</v>
      </c>
      <c r="AJ42" s="35">
        <v>0.51</v>
      </c>
      <c r="AL42" s="37">
        <v>1.827599763888889</v>
      </c>
      <c r="AM42" s="38">
        <v>33.552361111111111</v>
      </c>
      <c r="BB42" s="37">
        <v>0.63913538888888877</v>
      </c>
      <c r="BD42" s="37">
        <v>16.847638888888888</v>
      </c>
    </row>
    <row r="43" spans="1:56" s="35" customFormat="1" x14ac:dyDescent="0.35">
      <c r="A43" s="32" t="s">
        <v>8</v>
      </c>
      <c r="B43" s="33">
        <v>34942</v>
      </c>
      <c r="C43" s="34"/>
      <c r="Q43" s="35">
        <v>3.7</v>
      </c>
      <c r="R43" s="35">
        <v>310.7</v>
      </c>
      <c r="S43" s="40"/>
      <c r="U43" s="40"/>
      <c r="AA43" s="35">
        <v>0</v>
      </c>
      <c r="AF43" s="40">
        <v>0.13428140482274745</v>
      </c>
      <c r="AG43" s="40">
        <v>19.98966028164244</v>
      </c>
      <c r="AJ43" s="35">
        <v>2.1</v>
      </c>
      <c r="AL43" s="40">
        <v>2.3513809878313894</v>
      </c>
      <c r="AM43" s="41">
        <v>99.012613002769612</v>
      </c>
      <c r="BB43" s="40">
        <v>1.1779822529940442</v>
      </c>
      <c r="BD43" s="40">
        <v>191.66439338225462</v>
      </c>
    </row>
    <row r="44" spans="1:56" s="35" customFormat="1" x14ac:dyDescent="0.35">
      <c r="A44" s="32" t="s">
        <v>8</v>
      </c>
      <c r="B44" s="33">
        <v>34962</v>
      </c>
      <c r="C44" s="34"/>
      <c r="Q44" s="35">
        <v>4.9000000000000004</v>
      </c>
      <c r="R44" s="35">
        <v>611</v>
      </c>
      <c r="S44" s="40">
        <v>103.45369749774854</v>
      </c>
      <c r="U44" s="40">
        <v>1.4452792372782468</v>
      </c>
      <c r="AA44" s="35">
        <v>0</v>
      </c>
      <c r="AF44" s="40">
        <v>0.27351347620512684</v>
      </c>
      <c r="AG44" s="40">
        <v>61.908431109444962</v>
      </c>
      <c r="AJ44" s="35">
        <v>1.64</v>
      </c>
      <c r="AL44" s="40">
        <v>1.6661445524033589</v>
      </c>
      <c r="AM44" s="41">
        <v>88.655387463319414</v>
      </c>
      <c r="BB44" s="40">
        <v>1.5626995692663022</v>
      </c>
      <c r="BD44" s="40">
        <v>356.98248392948716</v>
      </c>
    </row>
    <row r="45" spans="1:56" s="35" customFormat="1" x14ac:dyDescent="0.35">
      <c r="A45" s="32" t="s">
        <v>8</v>
      </c>
      <c r="B45" s="33">
        <v>34991</v>
      </c>
      <c r="C45" s="34"/>
      <c r="Q45" s="35">
        <v>8.3000000000000007</v>
      </c>
      <c r="R45" s="35">
        <v>928.4</v>
      </c>
      <c r="S45" s="40">
        <v>530.1</v>
      </c>
      <c r="U45" s="40"/>
      <c r="V45" s="35">
        <v>1.7399999999999999E-2</v>
      </c>
      <c r="W45" s="35">
        <v>3.9399999999999998E-2</v>
      </c>
      <c r="X45" s="35">
        <v>7.1</v>
      </c>
      <c r="Y45" s="35">
        <v>10383.200000000001</v>
      </c>
      <c r="AA45" s="35">
        <v>409.1</v>
      </c>
      <c r="AF45" s="40"/>
      <c r="AG45" s="40"/>
      <c r="AL45" s="40"/>
      <c r="AM45" s="41"/>
      <c r="AQ45" s="35" t="s">
        <v>294</v>
      </c>
      <c r="AS45" s="35">
        <v>92</v>
      </c>
      <c r="AT45" s="35">
        <v>126</v>
      </c>
      <c r="AU45" s="35">
        <v>90</v>
      </c>
      <c r="BB45" s="40"/>
      <c r="BD45" s="40"/>
    </row>
    <row r="46" spans="1:56" s="35" customFormat="1" x14ac:dyDescent="0.35">
      <c r="A46" s="32" t="s">
        <v>13</v>
      </c>
      <c r="B46" s="33">
        <v>34912</v>
      </c>
      <c r="C46" s="34"/>
      <c r="Q46" s="35">
        <v>3.3</v>
      </c>
      <c r="R46" s="35">
        <v>70.2</v>
      </c>
      <c r="S46" s="37"/>
      <c r="U46" s="37"/>
      <c r="AA46" s="35">
        <v>0</v>
      </c>
      <c r="AF46" s="37">
        <v>0</v>
      </c>
      <c r="AG46" s="37">
        <v>0</v>
      </c>
      <c r="AJ46" s="35">
        <v>0.57999999999999996</v>
      </c>
      <c r="AL46" s="37">
        <v>2.3510132656453244</v>
      </c>
      <c r="AM46" s="38">
        <v>45.610416566298916</v>
      </c>
      <c r="BB46" s="37">
        <v>0.96695577331342042</v>
      </c>
      <c r="BD46" s="37">
        <v>24.556250100367748</v>
      </c>
    </row>
    <row r="47" spans="1:56" s="35" customFormat="1" x14ac:dyDescent="0.35">
      <c r="A47" s="32" t="s">
        <v>13</v>
      </c>
      <c r="B47" s="33">
        <v>34942</v>
      </c>
      <c r="C47" s="34"/>
      <c r="Q47" s="35">
        <v>4.8</v>
      </c>
      <c r="R47" s="35">
        <v>374.7</v>
      </c>
      <c r="S47" s="40"/>
      <c r="U47" s="40"/>
      <c r="AA47" s="35">
        <v>0</v>
      </c>
      <c r="AF47" s="40">
        <v>0.1485360618408916</v>
      </c>
      <c r="AG47" s="40">
        <v>16.006104639229374</v>
      </c>
      <c r="AJ47" s="35">
        <v>1.89</v>
      </c>
      <c r="AL47" s="40">
        <v>2.6159992558207881</v>
      </c>
      <c r="AM47" s="41">
        <v>98.189063173775935</v>
      </c>
      <c r="BB47" s="40">
        <v>2.0089032285571466</v>
      </c>
      <c r="BD47" s="40">
        <v>260.50483218699469</v>
      </c>
    </row>
    <row r="48" spans="1:56" s="35" customFormat="1" x14ac:dyDescent="0.35">
      <c r="A48" s="32" t="s">
        <v>13</v>
      </c>
      <c r="B48" s="33">
        <v>34962</v>
      </c>
      <c r="C48" s="34"/>
      <c r="Q48" s="35">
        <v>8.6999999999999993</v>
      </c>
      <c r="R48" s="35">
        <v>710.7</v>
      </c>
      <c r="S48" s="40">
        <v>216.72175761999185</v>
      </c>
      <c r="U48" s="40">
        <v>3.4011871697204854</v>
      </c>
      <c r="AA48" s="35">
        <v>0</v>
      </c>
      <c r="AF48" s="40">
        <v>0.27903788674120444</v>
      </c>
      <c r="AG48" s="40">
        <v>48.71735482063638</v>
      </c>
      <c r="AJ48" s="35">
        <v>1.8</v>
      </c>
      <c r="AL48" s="40">
        <v>2.4336294896920112</v>
      </c>
      <c r="AM48" s="41">
        <v>93.874561644911367</v>
      </c>
      <c r="BB48" s="40">
        <v>2.5645340278739095</v>
      </c>
      <c r="BD48" s="40">
        <v>351.41965924779379</v>
      </c>
    </row>
    <row r="49" spans="1:57" s="35" customFormat="1" x14ac:dyDescent="0.35">
      <c r="A49" s="32" t="s">
        <v>13</v>
      </c>
      <c r="B49" s="33">
        <v>34991</v>
      </c>
      <c r="C49" s="34"/>
      <c r="E49" s="35">
        <v>395.47191224766101</v>
      </c>
      <c r="Q49" s="35">
        <v>9.4</v>
      </c>
      <c r="R49" s="35">
        <v>912.4</v>
      </c>
      <c r="S49" s="40">
        <v>544.36666666666667</v>
      </c>
      <c r="U49" s="40"/>
      <c r="V49" s="35">
        <v>1.8800000000000001E-2</v>
      </c>
      <c r="W49" s="35">
        <v>4.0899999999999999E-2</v>
      </c>
      <c r="X49" s="35">
        <v>7.6</v>
      </c>
      <c r="Y49" s="35">
        <v>9886.7000000000007</v>
      </c>
      <c r="AA49" s="35">
        <v>404.4</v>
      </c>
      <c r="AF49" s="40"/>
      <c r="AG49" s="40"/>
      <c r="AL49" s="40"/>
      <c r="AM49" s="41"/>
      <c r="AQ49" s="35" t="s">
        <v>294</v>
      </c>
      <c r="AS49" s="35">
        <v>85</v>
      </c>
      <c r="AT49" s="35">
        <v>124</v>
      </c>
      <c r="AU49" s="35">
        <v>90</v>
      </c>
      <c r="BB49" s="40"/>
      <c r="BD49" s="40"/>
    </row>
    <row r="50" spans="1:57" s="35" customFormat="1" x14ac:dyDescent="0.35">
      <c r="A50" s="32" t="s">
        <v>9</v>
      </c>
      <c r="B50" s="33">
        <v>34912</v>
      </c>
      <c r="C50" s="34"/>
      <c r="Q50" s="35">
        <v>3.6</v>
      </c>
      <c r="R50" s="35">
        <v>63.2</v>
      </c>
      <c r="S50" s="37"/>
      <c r="U50" s="37"/>
      <c r="AA50" s="35">
        <v>0</v>
      </c>
      <c r="AF50" s="37">
        <v>0</v>
      </c>
      <c r="AG50" s="37">
        <v>0</v>
      </c>
      <c r="AJ50" s="35">
        <v>0.66</v>
      </c>
      <c r="AL50" s="37">
        <v>2.1410860237358098</v>
      </c>
      <c r="AM50" s="38">
        <v>35.582565437658317</v>
      </c>
      <c r="BB50" s="37">
        <v>0.79601701421334081</v>
      </c>
      <c r="BD50" s="37">
        <v>16.634101229008351</v>
      </c>
    </row>
    <row r="51" spans="1:57" s="35" customFormat="1" x14ac:dyDescent="0.35">
      <c r="A51" s="32" t="s">
        <v>9</v>
      </c>
      <c r="B51" s="33">
        <v>34942</v>
      </c>
      <c r="C51" s="34"/>
      <c r="Q51" s="35">
        <v>7.4</v>
      </c>
      <c r="R51" s="35">
        <v>423.6</v>
      </c>
      <c r="S51" s="40"/>
      <c r="U51" s="40"/>
      <c r="AA51" s="35">
        <v>0</v>
      </c>
      <c r="AF51" s="40">
        <v>0.21725812925247859</v>
      </c>
      <c r="AG51" s="40">
        <v>23.035572525280553</v>
      </c>
      <c r="AJ51" s="35">
        <v>3.91</v>
      </c>
      <c r="AL51" s="40">
        <v>4.4670311482934295</v>
      </c>
      <c r="AM51" s="41">
        <v>151.58572847688447</v>
      </c>
      <c r="BB51" s="40">
        <v>1.9947933156425217</v>
      </c>
      <c r="BD51" s="40">
        <v>240.07869899783501</v>
      </c>
    </row>
    <row r="52" spans="1:57" s="35" customFormat="1" x14ac:dyDescent="0.35">
      <c r="A52" s="32" t="s">
        <v>9</v>
      </c>
      <c r="B52" s="33">
        <v>34962</v>
      </c>
      <c r="C52" s="34"/>
      <c r="Q52" s="35">
        <v>8.5</v>
      </c>
      <c r="R52" s="35">
        <v>716.7</v>
      </c>
      <c r="S52" s="40">
        <v>147.9357056019536</v>
      </c>
      <c r="U52" s="40">
        <v>2.2986820865401287</v>
      </c>
      <c r="AA52" s="35">
        <v>0</v>
      </c>
      <c r="AF52" s="40">
        <v>0.30763956315612256</v>
      </c>
      <c r="AG52" s="40">
        <v>52.022277459213534</v>
      </c>
      <c r="AJ52" s="35">
        <v>2.82</v>
      </c>
      <c r="AL52" s="40">
        <v>2.666393905454818</v>
      </c>
      <c r="AM52" s="41">
        <v>114.21220207328646</v>
      </c>
      <c r="BB52" s="40">
        <v>2.5660428426219171</v>
      </c>
      <c r="BD52" s="40">
        <v>418.47981486554636</v>
      </c>
    </row>
    <row r="53" spans="1:57" s="35" customFormat="1" x14ac:dyDescent="0.35">
      <c r="A53" s="32" t="s">
        <v>9</v>
      </c>
      <c r="B53" s="33">
        <v>34991</v>
      </c>
      <c r="C53" s="34"/>
      <c r="Q53" s="35">
        <v>12.1</v>
      </c>
      <c r="R53" s="35">
        <v>1106.0999999999999</v>
      </c>
      <c r="S53" s="40">
        <v>594.83333333333337</v>
      </c>
      <c r="U53" s="40"/>
      <c r="V53" s="35">
        <v>1.9300000000000001E-2</v>
      </c>
      <c r="W53" s="35">
        <v>4.2000000000000003E-2</v>
      </c>
      <c r="X53" s="35">
        <v>9.1999999999999993</v>
      </c>
      <c r="Y53" s="35">
        <v>11395.6</v>
      </c>
      <c r="AA53" s="35">
        <v>478.2</v>
      </c>
      <c r="AF53" s="40"/>
      <c r="AL53" s="40"/>
      <c r="AM53" s="41"/>
      <c r="AQ53" s="35" t="s">
        <v>294</v>
      </c>
      <c r="AS53" s="35">
        <v>95</v>
      </c>
      <c r="AT53" s="35">
        <v>128</v>
      </c>
      <c r="AU53" s="35">
        <v>90</v>
      </c>
      <c r="BB53" s="40"/>
      <c r="BD53" s="40"/>
    </row>
    <row r="54" spans="1:57" x14ac:dyDescent="0.35">
      <c r="A54" s="2" t="s">
        <v>110</v>
      </c>
      <c r="B54" s="28">
        <v>33420</v>
      </c>
      <c r="C54" s="11"/>
      <c r="P54">
        <v>6.1333333333333302</v>
      </c>
      <c r="V54"/>
      <c r="AB54">
        <v>5.8571428571428603</v>
      </c>
      <c r="AH54">
        <v>0</v>
      </c>
      <c r="BE54">
        <f>60*P54</f>
        <v>367.99999999999983</v>
      </c>
    </row>
    <row r="55" spans="1:57" x14ac:dyDescent="0.35">
      <c r="A55" s="2" t="s">
        <v>110</v>
      </c>
      <c r="B55" s="28">
        <v>33423</v>
      </c>
      <c r="C55" s="11"/>
      <c r="Q55">
        <v>2.2424918618860099</v>
      </c>
      <c r="R55">
        <v>35.313913161281597</v>
      </c>
      <c r="V55"/>
      <c r="AJ55">
        <v>0.68653969189475805</v>
      </c>
    </row>
    <row r="56" spans="1:57" x14ac:dyDescent="0.35">
      <c r="A56" s="2" t="s">
        <v>110</v>
      </c>
      <c r="B56" s="28">
        <v>33434</v>
      </c>
      <c r="C56" s="11"/>
      <c r="P56">
        <v>11.266666666666699</v>
      </c>
      <c r="V56"/>
      <c r="AB56">
        <v>7.93333333333333</v>
      </c>
      <c r="AH56">
        <v>1.6</v>
      </c>
      <c r="AI56">
        <v>6</v>
      </c>
      <c r="BE56">
        <f>60*P56</f>
        <v>676.00000000000193</v>
      </c>
    </row>
    <row r="57" spans="1:57" x14ac:dyDescent="0.35">
      <c r="A57" s="2" t="s">
        <v>110</v>
      </c>
      <c r="B57" s="28">
        <v>33442</v>
      </c>
      <c r="C57" s="11"/>
      <c r="Q57">
        <v>9.4329815227589595</v>
      </c>
      <c r="R57">
        <v>182.431848383485</v>
      </c>
      <c r="V57"/>
      <c r="AJ57">
        <v>2.7445178577371498</v>
      </c>
    </row>
    <row r="58" spans="1:57" x14ac:dyDescent="0.35">
      <c r="A58" s="2" t="s">
        <v>110</v>
      </c>
      <c r="B58" s="28">
        <v>33449</v>
      </c>
      <c r="C58" s="11"/>
      <c r="P58">
        <v>10.7</v>
      </c>
      <c r="V58"/>
      <c r="AB58">
        <v>9.0526315789474001</v>
      </c>
      <c r="AH58">
        <v>3.2631578947368398</v>
      </c>
      <c r="AI58">
        <v>7.6315789473684204</v>
      </c>
      <c r="BE58">
        <f>60*P58</f>
        <v>642</v>
      </c>
    </row>
    <row r="59" spans="1:57" x14ac:dyDescent="0.35">
      <c r="A59" s="2" t="s">
        <v>110</v>
      </c>
      <c r="B59" s="28">
        <v>33466</v>
      </c>
      <c r="C59" s="11"/>
      <c r="P59">
        <v>9.4</v>
      </c>
      <c r="Q59">
        <v>18.498999702466399</v>
      </c>
      <c r="R59">
        <v>670.20951505517098</v>
      </c>
      <c r="V59"/>
      <c r="AB59">
        <v>10.6666666666667</v>
      </c>
      <c r="AH59">
        <v>5.8</v>
      </c>
      <c r="AI59">
        <v>10.533333333333299</v>
      </c>
      <c r="AJ59">
        <v>5.5488860835139704</v>
      </c>
      <c r="BE59">
        <f>60*P59</f>
        <v>564</v>
      </c>
    </row>
    <row r="60" spans="1:57" x14ac:dyDescent="0.35">
      <c r="A60" s="2" t="s">
        <v>110</v>
      </c>
      <c r="B60" s="28">
        <v>33480</v>
      </c>
      <c r="C60" s="11"/>
      <c r="P60">
        <v>6.7333333333333298</v>
      </c>
      <c r="V60"/>
      <c r="AB60">
        <v>10.6666666666667</v>
      </c>
      <c r="AH60">
        <v>6.3333333333333304</v>
      </c>
      <c r="AI60">
        <v>10.6666666666667</v>
      </c>
      <c r="BE60">
        <f>60*P60</f>
        <v>403.99999999999977</v>
      </c>
    </row>
    <row r="61" spans="1:57" x14ac:dyDescent="0.35">
      <c r="A61" s="2" t="s">
        <v>110</v>
      </c>
      <c r="B61" s="28">
        <v>33491</v>
      </c>
      <c r="C61" s="11"/>
      <c r="P61">
        <v>5</v>
      </c>
      <c r="Q61">
        <v>14.8452921871404</v>
      </c>
      <c r="R61">
        <v>924.10003844885898</v>
      </c>
      <c r="V61"/>
      <c r="AB61">
        <v>10.6666666666667</v>
      </c>
      <c r="AH61">
        <v>6.6666666666666696</v>
      </c>
      <c r="AI61">
        <v>10.6666666666667</v>
      </c>
      <c r="AJ61">
        <v>3.5856666666666701</v>
      </c>
      <c r="BE61">
        <f>60*P61</f>
        <v>300</v>
      </c>
    </row>
    <row r="62" spans="1:57" x14ac:dyDescent="0.35">
      <c r="A62" s="2" t="s">
        <v>110</v>
      </c>
      <c r="B62" s="28">
        <v>33513</v>
      </c>
      <c r="C62" s="11"/>
      <c r="Q62">
        <v>18.2339951272244</v>
      </c>
      <c r="R62">
        <v>1298.4713931264</v>
      </c>
      <c r="V62"/>
      <c r="AJ62">
        <v>1.71</v>
      </c>
    </row>
    <row r="63" spans="1:57" x14ac:dyDescent="0.35">
      <c r="A63" s="2" t="s">
        <v>110</v>
      </c>
      <c r="B63" s="28">
        <v>33529</v>
      </c>
      <c r="C63" s="11"/>
      <c r="Q63">
        <v>18.644127998804599</v>
      </c>
      <c r="R63">
        <v>1604.4136276852</v>
      </c>
      <c r="V63"/>
      <c r="W63">
        <v>4.0899999999999999E-2</v>
      </c>
      <c r="Y63">
        <v>17741.658403475802</v>
      </c>
      <c r="AA63">
        <v>725.23290576948204</v>
      </c>
      <c r="AJ63">
        <v>0</v>
      </c>
      <c r="AQ63" t="s">
        <v>294</v>
      </c>
      <c r="AU63">
        <v>90</v>
      </c>
    </row>
    <row r="64" spans="1:57" x14ac:dyDescent="0.35">
      <c r="A64" s="2" t="s">
        <v>111</v>
      </c>
      <c r="B64" s="28">
        <v>33483</v>
      </c>
      <c r="C64" s="11"/>
      <c r="P64">
        <v>5.6</v>
      </c>
      <c r="V64"/>
      <c r="AB64">
        <v>5.9285714285714297</v>
      </c>
      <c r="AH64">
        <v>2</v>
      </c>
      <c r="AI64">
        <v>4.21428571428571</v>
      </c>
      <c r="BE64">
        <f>60*P64</f>
        <v>336</v>
      </c>
    </row>
    <row r="65" spans="1:57" x14ac:dyDescent="0.35">
      <c r="A65" s="2" t="s">
        <v>111</v>
      </c>
      <c r="B65" s="28">
        <v>33487</v>
      </c>
      <c r="C65" s="11"/>
      <c r="Q65">
        <v>2.7294763765373902</v>
      </c>
      <c r="R65">
        <v>43.749995654063397</v>
      </c>
      <c r="V65"/>
      <c r="AJ65">
        <v>0.62</v>
      </c>
    </row>
    <row r="66" spans="1:57" x14ac:dyDescent="0.35">
      <c r="A66" s="2" t="s">
        <v>111</v>
      </c>
      <c r="B66" s="28">
        <v>33506</v>
      </c>
      <c r="C66" s="11"/>
      <c r="Q66">
        <v>11.4253567865458</v>
      </c>
      <c r="R66">
        <v>277.06931765688699</v>
      </c>
      <c r="V66"/>
      <c r="AJ66">
        <v>3.7066666666666701</v>
      </c>
    </row>
    <row r="67" spans="1:57" x14ac:dyDescent="0.35">
      <c r="A67" s="2" t="s">
        <v>111</v>
      </c>
      <c r="B67" s="28">
        <v>33507</v>
      </c>
      <c r="C67" s="11"/>
      <c r="P67">
        <v>11.1666666666667</v>
      </c>
      <c r="V67"/>
      <c r="AB67">
        <v>10</v>
      </c>
      <c r="AH67">
        <v>5</v>
      </c>
      <c r="AI67">
        <v>9</v>
      </c>
      <c r="BE67">
        <f>60*P67</f>
        <v>670.00000000000205</v>
      </c>
    </row>
    <row r="68" spans="1:57" x14ac:dyDescent="0.35">
      <c r="A68" s="2" t="s">
        <v>111</v>
      </c>
      <c r="B68" s="28">
        <v>33518</v>
      </c>
      <c r="C68" s="11"/>
      <c r="P68">
        <v>11.2</v>
      </c>
      <c r="V68"/>
      <c r="AB68">
        <v>9.5</v>
      </c>
      <c r="AH68">
        <v>5.5</v>
      </c>
      <c r="AI68">
        <v>9.5</v>
      </c>
      <c r="BE68">
        <f>60*P68</f>
        <v>672</v>
      </c>
    </row>
    <row r="69" spans="1:57" x14ac:dyDescent="0.35">
      <c r="A69" s="2" t="s">
        <v>111</v>
      </c>
      <c r="B69" s="28">
        <v>33535</v>
      </c>
      <c r="C69" s="11"/>
      <c r="Q69">
        <v>18.097752757724901</v>
      </c>
      <c r="R69">
        <v>1068.9052750845501</v>
      </c>
      <c r="V69"/>
      <c r="AJ69">
        <v>3.9766666666666701</v>
      </c>
    </row>
    <row r="70" spans="1:57" x14ac:dyDescent="0.35">
      <c r="A70" s="2" t="s">
        <v>111</v>
      </c>
      <c r="B70" s="28">
        <v>33541</v>
      </c>
      <c r="C70" s="11"/>
      <c r="P70">
        <v>5.8888888888888902</v>
      </c>
      <c r="V70"/>
      <c r="AB70">
        <v>9.6999999999999993</v>
      </c>
      <c r="AH70">
        <v>7.3</v>
      </c>
      <c r="AI70">
        <v>9.6999999999999993</v>
      </c>
      <c r="BE70">
        <f>60*P70</f>
        <v>353.33333333333343</v>
      </c>
    </row>
    <row r="71" spans="1:57" x14ac:dyDescent="0.35">
      <c r="A71" s="2" t="s">
        <v>111</v>
      </c>
      <c r="B71" s="28">
        <v>33554</v>
      </c>
      <c r="C71" s="11"/>
      <c r="Q71">
        <v>16.353745439800502</v>
      </c>
      <c r="R71">
        <v>1164.5275665177801</v>
      </c>
      <c r="V71"/>
      <c r="W71">
        <v>2.87E-2</v>
      </c>
      <c r="Y71">
        <v>16295.3319298855</v>
      </c>
      <c r="AA71">
        <v>468.44832234248503</v>
      </c>
      <c r="AJ71">
        <v>0</v>
      </c>
      <c r="AQ71" t="s">
        <v>294</v>
      </c>
      <c r="AU71">
        <v>90</v>
      </c>
    </row>
    <row r="72" spans="1:57" x14ac:dyDescent="0.35">
      <c r="A72" s="2" t="s">
        <v>20</v>
      </c>
      <c r="B72" s="28">
        <v>33797</v>
      </c>
      <c r="C72" s="11"/>
      <c r="Q72">
        <v>0.16</v>
      </c>
      <c r="R72">
        <v>4.0999999999999996</v>
      </c>
      <c r="V72"/>
      <c r="AJ72">
        <v>0.06</v>
      </c>
      <c r="AK72">
        <v>4.1935483870967703E-2</v>
      </c>
      <c r="AL72">
        <v>0.13</v>
      </c>
      <c r="AM72">
        <v>3.1</v>
      </c>
      <c r="AP72">
        <v>19354.838709677399</v>
      </c>
      <c r="BA72">
        <v>0.03</v>
      </c>
      <c r="BB72">
        <v>0.03</v>
      </c>
      <c r="BD72">
        <v>1</v>
      </c>
    </row>
    <row r="73" spans="1:57" x14ac:dyDescent="0.35">
      <c r="A73" s="2" t="s">
        <v>20</v>
      </c>
      <c r="B73" s="28">
        <v>33798</v>
      </c>
      <c r="C73" s="11"/>
      <c r="V73"/>
      <c r="BE73">
        <v>127.499996185303</v>
      </c>
    </row>
    <row r="74" spans="1:57" x14ac:dyDescent="0.35">
      <c r="A74" s="2" t="s">
        <v>20</v>
      </c>
      <c r="B74" s="28">
        <v>33812</v>
      </c>
      <c r="C74" s="11"/>
      <c r="Q74">
        <v>0.43</v>
      </c>
      <c r="R74">
        <v>15.02</v>
      </c>
      <c r="V74"/>
      <c r="AJ74">
        <v>0.17</v>
      </c>
      <c r="AK74">
        <v>3.3333333333333298E-2</v>
      </c>
      <c r="AL74">
        <v>0.35</v>
      </c>
      <c r="AM74">
        <v>10.5</v>
      </c>
      <c r="AP74">
        <v>16190.4761904762</v>
      </c>
      <c r="BA74">
        <v>1.9565217391304301E-2</v>
      </c>
      <c r="BB74">
        <v>0.09</v>
      </c>
      <c r="BD74">
        <v>4.5999999999999996</v>
      </c>
    </row>
    <row r="75" spans="1:57" x14ac:dyDescent="0.35">
      <c r="A75" s="2" t="s">
        <v>20</v>
      </c>
      <c r="B75" s="28">
        <v>33813</v>
      </c>
      <c r="C75" s="11"/>
      <c r="V75"/>
      <c r="BE75">
        <v>106.666667938232</v>
      </c>
    </row>
    <row r="76" spans="1:57" x14ac:dyDescent="0.35">
      <c r="A76" s="2" t="s">
        <v>20</v>
      </c>
      <c r="B76" s="28">
        <v>33840</v>
      </c>
      <c r="C76" s="11"/>
      <c r="Q76">
        <v>0.59</v>
      </c>
      <c r="R76">
        <v>48.6</v>
      </c>
      <c r="V76"/>
      <c r="AE76">
        <v>6.1224489795918399E-3</v>
      </c>
      <c r="AF76">
        <v>0.03</v>
      </c>
      <c r="AG76">
        <v>4.9000000000000004</v>
      </c>
      <c r="AJ76">
        <v>0.35</v>
      </c>
      <c r="AK76">
        <v>1.9774011299434999E-2</v>
      </c>
      <c r="AL76">
        <v>0.35</v>
      </c>
      <c r="AM76">
        <v>17.7</v>
      </c>
      <c r="AP76">
        <v>19774.011299434998</v>
      </c>
      <c r="BA76">
        <v>8.1081081081081103E-3</v>
      </c>
      <c r="BB76">
        <v>0.21</v>
      </c>
      <c r="BD76">
        <v>25.9</v>
      </c>
      <c r="BE76">
        <v>243.58333587646499</v>
      </c>
    </row>
    <row r="77" spans="1:57" x14ac:dyDescent="0.35">
      <c r="A77" s="2" t="s">
        <v>20</v>
      </c>
      <c r="B77" s="28">
        <v>33856</v>
      </c>
      <c r="C77" s="11"/>
      <c r="Q77">
        <v>0.56999999999999995</v>
      </c>
      <c r="R77">
        <v>65.27</v>
      </c>
      <c r="V77"/>
      <c r="AE77">
        <v>4.3859649122806998E-3</v>
      </c>
      <c r="AF77">
        <v>0.05</v>
      </c>
      <c r="AG77">
        <v>11.4</v>
      </c>
      <c r="AJ77">
        <v>0.22</v>
      </c>
      <c r="AK77">
        <v>1.7699115044247801E-2</v>
      </c>
      <c r="AL77">
        <v>0.2</v>
      </c>
      <c r="AM77">
        <v>11.3</v>
      </c>
      <c r="AP77">
        <v>19469.026548672598</v>
      </c>
      <c r="BA77">
        <v>6.3013698630136998E-3</v>
      </c>
      <c r="BB77">
        <v>0.23</v>
      </c>
      <c r="BD77">
        <v>36.5</v>
      </c>
      <c r="BE77">
        <v>161.875</v>
      </c>
    </row>
    <row r="78" spans="1:57" x14ac:dyDescent="0.35">
      <c r="A78" s="2" t="s">
        <v>20</v>
      </c>
      <c r="B78" s="28">
        <v>33877</v>
      </c>
      <c r="C78" s="11"/>
      <c r="Q78">
        <v>1.2</v>
      </c>
      <c r="R78">
        <v>128.74</v>
      </c>
      <c r="V78"/>
      <c r="AE78">
        <v>4.7999999999999996E-3</v>
      </c>
      <c r="AF78">
        <v>0.06</v>
      </c>
      <c r="AG78">
        <v>12.5</v>
      </c>
      <c r="AJ78">
        <v>0.11</v>
      </c>
      <c r="AK78">
        <v>1.6494845360824701E-2</v>
      </c>
      <c r="AL78">
        <v>0.16</v>
      </c>
      <c r="AM78">
        <v>9.6999999999999993</v>
      </c>
      <c r="AP78">
        <v>11340.206185567</v>
      </c>
      <c r="BA78">
        <v>5.8015267175572502E-3</v>
      </c>
      <c r="BB78">
        <v>0.38</v>
      </c>
      <c r="BD78">
        <v>65.5</v>
      </c>
      <c r="BE78">
        <v>130.902912139893</v>
      </c>
    </row>
    <row r="79" spans="1:57" x14ac:dyDescent="0.35">
      <c r="A79" s="2" t="s">
        <v>20</v>
      </c>
      <c r="B79" s="28">
        <v>33889</v>
      </c>
      <c r="C79" s="11"/>
      <c r="Q79">
        <v>1.74</v>
      </c>
      <c r="R79">
        <v>162.91999999999999</v>
      </c>
      <c r="V79"/>
      <c r="AA79">
        <v>48.75</v>
      </c>
      <c r="AE79">
        <v>4.5801526717557297E-3</v>
      </c>
      <c r="AF79">
        <v>0.06</v>
      </c>
      <c r="AG79">
        <v>13.1</v>
      </c>
      <c r="AJ79">
        <v>0.11</v>
      </c>
      <c r="AK79">
        <v>1.2987012987013E-2</v>
      </c>
      <c r="AL79">
        <v>0.1</v>
      </c>
      <c r="AM79">
        <v>7.7</v>
      </c>
      <c r="AP79">
        <v>14285.714285714301</v>
      </c>
      <c r="BA79">
        <v>4.6325878594249198E-3</v>
      </c>
      <c r="BB79">
        <v>0.28999999999999998</v>
      </c>
      <c r="BD79">
        <v>62.6</v>
      </c>
      <c r="BE79">
        <v>125.541667938232</v>
      </c>
    </row>
    <row r="80" spans="1:57" x14ac:dyDescent="0.35">
      <c r="A80" s="2" t="s">
        <v>20</v>
      </c>
      <c r="B80" s="28">
        <v>33907</v>
      </c>
      <c r="C80" s="11"/>
      <c r="Q80">
        <v>1.97</v>
      </c>
      <c r="R80">
        <v>198.73</v>
      </c>
      <c r="V80">
        <v>1.9300000000000001E-2</v>
      </c>
      <c r="W80">
        <v>4.07E-2</v>
      </c>
      <c r="X80">
        <v>1.66</v>
      </c>
      <c r="Y80">
        <v>2102.69</v>
      </c>
      <c r="Z80">
        <v>11</v>
      </c>
      <c r="AA80">
        <v>85.93</v>
      </c>
      <c r="AQ80" t="s">
        <v>294</v>
      </c>
      <c r="AU80">
        <v>90</v>
      </c>
      <c r="BD80">
        <v>61</v>
      </c>
      <c r="BE80">
        <v>135</v>
      </c>
    </row>
    <row r="81" spans="1:57" x14ac:dyDescent="0.35">
      <c r="A81" s="2" t="s">
        <v>23</v>
      </c>
      <c r="B81" s="28">
        <v>33797</v>
      </c>
      <c r="C81" s="11"/>
      <c r="Q81">
        <v>0.53</v>
      </c>
      <c r="R81">
        <v>8.9499999999999993</v>
      </c>
      <c r="V81"/>
      <c r="AJ81">
        <v>0.13</v>
      </c>
      <c r="AK81">
        <v>6.30769230769231E-2</v>
      </c>
      <c r="AL81">
        <v>0.41</v>
      </c>
      <c r="AM81">
        <v>6.5</v>
      </c>
      <c r="AP81">
        <v>20000</v>
      </c>
      <c r="BA81">
        <v>0.05</v>
      </c>
      <c r="BB81">
        <v>0.12</v>
      </c>
      <c r="BD81">
        <v>2.4</v>
      </c>
    </row>
    <row r="82" spans="1:57" x14ac:dyDescent="0.35">
      <c r="A82" s="2" t="s">
        <v>23</v>
      </c>
      <c r="B82" s="28">
        <v>33798</v>
      </c>
      <c r="C82" s="11"/>
      <c r="V82"/>
      <c r="BE82">
        <v>118.75</v>
      </c>
    </row>
    <row r="83" spans="1:57" x14ac:dyDescent="0.35">
      <c r="A83" s="2" t="s">
        <v>23</v>
      </c>
      <c r="B83" s="28">
        <v>33812</v>
      </c>
      <c r="C83" s="11"/>
      <c r="Q83">
        <v>2.44</v>
      </c>
      <c r="R83">
        <v>52.61</v>
      </c>
      <c r="V83"/>
      <c r="AJ83">
        <v>0.79</v>
      </c>
      <c r="AK83">
        <v>5.1862464183381099E-2</v>
      </c>
      <c r="AL83">
        <v>1.81</v>
      </c>
      <c r="AM83">
        <v>34.9</v>
      </c>
      <c r="AP83">
        <v>22636.103151862499</v>
      </c>
      <c r="BA83">
        <v>3.55932203389831E-2</v>
      </c>
      <c r="BB83">
        <v>0.63</v>
      </c>
      <c r="BD83">
        <v>17.7</v>
      </c>
    </row>
    <row r="84" spans="1:57" x14ac:dyDescent="0.35">
      <c r="A84" s="2" t="s">
        <v>23</v>
      </c>
      <c r="B84" s="28">
        <v>33813</v>
      </c>
      <c r="C84" s="11"/>
      <c r="V84"/>
      <c r="BE84">
        <v>112.5</v>
      </c>
    </row>
    <row r="85" spans="1:57" x14ac:dyDescent="0.35">
      <c r="A85" s="2" t="s">
        <v>23</v>
      </c>
      <c r="B85" s="28">
        <v>33840</v>
      </c>
      <c r="C85" s="11"/>
      <c r="Q85">
        <v>6.6</v>
      </c>
      <c r="R85">
        <v>360.62</v>
      </c>
      <c r="V85"/>
      <c r="AE85">
        <v>8.3333333333333297E-3</v>
      </c>
      <c r="AF85">
        <v>0.13</v>
      </c>
      <c r="AG85">
        <v>15.6</v>
      </c>
      <c r="AJ85">
        <v>3.27</v>
      </c>
      <c r="AK85">
        <v>3.1057764441110299E-2</v>
      </c>
      <c r="AL85">
        <v>4.1399999999999997</v>
      </c>
      <c r="AM85">
        <v>133.30000000000001</v>
      </c>
      <c r="AP85">
        <v>24531.132783195801</v>
      </c>
      <c r="BA85">
        <v>1.1006140765233799E-2</v>
      </c>
      <c r="BB85">
        <v>2.33</v>
      </c>
      <c r="BD85">
        <v>211.7</v>
      </c>
      <c r="BE85">
        <v>523.5</v>
      </c>
    </row>
    <row r="86" spans="1:57" x14ac:dyDescent="0.35">
      <c r="A86" s="2" t="s">
        <v>23</v>
      </c>
      <c r="B86" s="28">
        <v>33856</v>
      </c>
      <c r="C86" s="11"/>
      <c r="Q86">
        <v>6.93</v>
      </c>
      <c r="R86">
        <v>604.07000000000005</v>
      </c>
      <c r="V86"/>
      <c r="AE86">
        <v>5.9322033898305104E-3</v>
      </c>
      <c r="AF86">
        <v>0.21</v>
      </c>
      <c r="AG86">
        <v>35.4</v>
      </c>
      <c r="AJ86">
        <v>3.6</v>
      </c>
      <c r="AK86">
        <v>2.48627450980392E-2</v>
      </c>
      <c r="AL86">
        <v>3.17</v>
      </c>
      <c r="AM86">
        <v>127.5</v>
      </c>
      <c r="AP86">
        <v>28235.294117647099</v>
      </c>
      <c r="BA86">
        <v>6.18612157073695E-3</v>
      </c>
      <c r="BB86">
        <v>2.2999999999999998</v>
      </c>
      <c r="BD86">
        <v>371.8</v>
      </c>
      <c r="BE86">
        <v>501.52915954589798</v>
      </c>
    </row>
    <row r="87" spans="1:57" x14ac:dyDescent="0.35">
      <c r="A87" s="2" t="s">
        <v>23</v>
      </c>
      <c r="B87" s="28">
        <v>33877</v>
      </c>
      <c r="C87" s="11"/>
      <c r="Q87">
        <v>8.07</v>
      </c>
      <c r="R87">
        <v>1070.5899999999999</v>
      </c>
      <c r="V87"/>
      <c r="AE87">
        <v>4.6742209631728104E-3</v>
      </c>
      <c r="AF87">
        <v>0.33</v>
      </c>
      <c r="AG87">
        <v>70.599999999999994</v>
      </c>
      <c r="AJ87">
        <v>2.2799999999999998</v>
      </c>
      <c r="AK87">
        <v>1.53434433541481E-2</v>
      </c>
      <c r="AL87">
        <v>1.72</v>
      </c>
      <c r="AM87">
        <v>112.1</v>
      </c>
      <c r="AP87">
        <v>20338.983050847499</v>
      </c>
      <c r="BA87">
        <v>3.7487828627069098E-3</v>
      </c>
      <c r="BB87">
        <v>2.31</v>
      </c>
      <c r="BD87">
        <v>616.20000000000005</v>
      </c>
      <c r="BE87">
        <v>369.16665649414102</v>
      </c>
    </row>
    <row r="88" spans="1:57" x14ac:dyDescent="0.35">
      <c r="A88" s="2" t="s">
        <v>23</v>
      </c>
      <c r="B88" s="28">
        <v>33889</v>
      </c>
      <c r="C88" s="11"/>
      <c r="Q88">
        <v>10.15</v>
      </c>
      <c r="R88">
        <v>1294.04</v>
      </c>
      <c r="V88"/>
      <c r="AA88">
        <v>332.07</v>
      </c>
      <c r="AE88">
        <v>4.9836601307189504E-3</v>
      </c>
      <c r="AF88">
        <v>0.61</v>
      </c>
      <c r="AG88">
        <v>122.4</v>
      </c>
      <c r="AJ88">
        <v>1.06</v>
      </c>
      <c r="AK88">
        <v>9.7069597069597106E-3</v>
      </c>
      <c r="AL88">
        <v>0.53</v>
      </c>
      <c r="AM88">
        <v>54.6</v>
      </c>
      <c r="AP88">
        <v>19413.919413919401</v>
      </c>
      <c r="BA88">
        <v>2.8446033810143002E-3</v>
      </c>
      <c r="BB88">
        <v>1.75</v>
      </c>
      <c r="BD88">
        <v>615.20000000000005</v>
      </c>
      <c r="BE88">
        <v>351.59709167480497</v>
      </c>
    </row>
    <row r="89" spans="1:57" x14ac:dyDescent="0.35">
      <c r="A89" s="2" t="s">
        <v>23</v>
      </c>
      <c r="B89" s="28">
        <v>33907</v>
      </c>
      <c r="C89" s="11"/>
      <c r="Q89">
        <v>8.41</v>
      </c>
      <c r="R89">
        <v>1202.75</v>
      </c>
      <c r="V89">
        <v>1.43E-2</v>
      </c>
      <c r="W89">
        <v>4.0800000000000003E-2</v>
      </c>
      <c r="X89">
        <v>6.89</v>
      </c>
      <c r="Y89">
        <v>11760.51</v>
      </c>
      <c r="Z89">
        <v>8.15</v>
      </c>
      <c r="AA89">
        <v>480.18</v>
      </c>
      <c r="AQ89" t="s">
        <v>294</v>
      </c>
      <c r="AU89">
        <v>90</v>
      </c>
      <c r="BD89">
        <v>407.6</v>
      </c>
      <c r="BE89">
        <v>297.5</v>
      </c>
    </row>
    <row r="90" spans="1:57" x14ac:dyDescent="0.35">
      <c r="A90" s="2" t="s">
        <v>24</v>
      </c>
      <c r="B90" s="28">
        <v>33797</v>
      </c>
      <c r="C90" s="11"/>
      <c r="Q90">
        <v>0.5</v>
      </c>
      <c r="R90">
        <v>9.08</v>
      </c>
      <c r="V90"/>
      <c r="AJ90">
        <v>0.16</v>
      </c>
      <c r="AK90">
        <v>5.75342465753425E-2</v>
      </c>
      <c r="AL90">
        <v>0.42</v>
      </c>
      <c r="AM90">
        <v>7.3</v>
      </c>
      <c r="AP90">
        <v>21917.8082191781</v>
      </c>
      <c r="BA90">
        <v>4.4444444444444398E-2</v>
      </c>
      <c r="BB90">
        <v>0.08</v>
      </c>
      <c r="BD90">
        <v>1.8</v>
      </c>
    </row>
    <row r="91" spans="1:57" x14ac:dyDescent="0.35">
      <c r="A91" s="2" t="s">
        <v>24</v>
      </c>
      <c r="B91" s="28">
        <v>33798</v>
      </c>
      <c r="C91" s="11"/>
      <c r="V91"/>
      <c r="BE91">
        <v>135</v>
      </c>
    </row>
    <row r="92" spans="1:57" x14ac:dyDescent="0.35">
      <c r="A92" s="2" t="s">
        <v>24</v>
      </c>
      <c r="B92" s="28">
        <v>33812</v>
      </c>
      <c r="C92" s="11"/>
      <c r="Q92">
        <v>1.82</v>
      </c>
      <c r="R92">
        <v>48.19</v>
      </c>
      <c r="V92"/>
      <c r="AJ92">
        <v>0.8</v>
      </c>
      <c r="AK92">
        <v>4.3076923076923103E-2</v>
      </c>
      <c r="AL92">
        <v>1.4</v>
      </c>
      <c r="AM92">
        <v>32.5</v>
      </c>
      <c r="AP92">
        <v>24615.384615384599</v>
      </c>
      <c r="BA92">
        <v>2.73885350318471E-2</v>
      </c>
      <c r="BB92">
        <v>0.43</v>
      </c>
      <c r="BD92">
        <v>15.7</v>
      </c>
    </row>
    <row r="93" spans="1:57" x14ac:dyDescent="0.35">
      <c r="A93" s="2" t="s">
        <v>24</v>
      </c>
      <c r="B93" s="28">
        <v>33813</v>
      </c>
      <c r="C93" s="11"/>
      <c r="V93"/>
      <c r="BE93">
        <v>112.083332061768</v>
      </c>
    </row>
    <row r="94" spans="1:57" x14ac:dyDescent="0.35">
      <c r="A94" s="2" t="s">
        <v>24</v>
      </c>
      <c r="B94" s="28">
        <v>33840</v>
      </c>
      <c r="C94" s="11"/>
      <c r="Q94">
        <v>7.99</v>
      </c>
      <c r="R94">
        <v>323.04000000000002</v>
      </c>
      <c r="V94"/>
      <c r="AE94">
        <v>1.05263157894737E-2</v>
      </c>
      <c r="AF94">
        <v>0.08</v>
      </c>
      <c r="AG94">
        <v>7.6</v>
      </c>
      <c r="AJ94">
        <v>3.72</v>
      </c>
      <c r="AK94">
        <v>3.6924167257264301E-2</v>
      </c>
      <c r="AL94">
        <v>5.21</v>
      </c>
      <c r="AM94">
        <v>141.1</v>
      </c>
      <c r="AP94">
        <v>26364.280652019799</v>
      </c>
      <c r="BA94">
        <v>1.5433161216293701E-2</v>
      </c>
      <c r="BB94">
        <v>2.69</v>
      </c>
      <c r="BD94">
        <v>174.3</v>
      </c>
      <c r="BE94">
        <v>518.87501525878895</v>
      </c>
    </row>
    <row r="95" spans="1:57" x14ac:dyDescent="0.35">
      <c r="A95" s="2" t="s">
        <v>24</v>
      </c>
      <c r="B95" s="28">
        <v>33856</v>
      </c>
      <c r="C95" s="11"/>
      <c r="Q95">
        <v>10.33</v>
      </c>
      <c r="R95">
        <v>604.15</v>
      </c>
      <c r="V95"/>
      <c r="AE95">
        <v>7.9710144927536194E-3</v>
      </c>
      <c r="AF95">
        <v>0.11</v>
      </c>
      <c r="AG95">
        <v>13.8</v>
      </c>
      <c r="AJ95">
        <v>5</v>
      </c>
      <c r="AK95">
        <v>3.2391930835734897E-2</v>
      </c>
      <c r="AL95">
        <v>5.62</v>
      </c>
      <c r="AM95">
        <v>173.5</v>
      </c>
      <c r="AP95">
        <v>28818.443804034599</v>
      </c>
      <c r="BA95">
        <v>9.5238095238095195E-3</v>
      </c>
      <c r="BB95">
        <v>3.4</v>
      </c>
      <c r="BD95">
        <v>357</v>
      </c>
      <c r="BE95">
        <v>534.09584045410202</v>
      </c>
    </row>
    <row r="96" spans="1:57" x14ac:dyDescent="0.35">
      <c r="A96" s="2" t="s">
        <v>24</v>
      </c>
      <c r="B96" s="28">
        <v>33877</v>
      </c>
      <c r="C96" s="11"/>
      <c r="Q96">
        <v>10.91</v>
      </c>
      <c r="R96">
        <v>1105.1600000000001</v>
      </c>
      <c r="V96"/>
      <c r="AE96">
        <v>5.5655296229802503E-3</v>
      </c>
      <c r="AF96">
        <v>0.31</v>
      </c>
      <c r="AG96">
        <v>55.7</v>
      </c>
      <c r="AJ96">
        <v>3.64</v>
      </c>
      <c r="AK96">
        <v>2.1433182698515199E-2</v>
      </c>
      <c r="AL96">
        <v>3.32</v>
      </c>
      <c r="AM96">
        <v>154.9</v>
      </c>
      <c r="AP96">
        <v>23499.031633311799</v>
      </c>
      <c r="BA96">
        <v>5.0136590069098496E-3</v>
      </c>
      <c r="BB96">
        <v>3.12</v>
      </c>
      <c r="BD96">
        <v>622.29999999999995</v>
      </c>
      <c r="BE96">
        <v>389.58332824707003</v>
      </c>
    </row>
    <row r="97" spans="1:57" x14ac:dyDescent="0.35">
      <c r="A97" s="2" t="s">
        <v>24</v>
      </c>
      <c r="B97" s="28">
        <v>33889</v>
      </c>
      <c r="C97" s="11"/>
      <c r="Q97">
        <v>14.36</v>
      </c>
      <c r="R97">
        <v>1414.58</v>
      </c>
      <c r="V97"/>
      <c r="AA97">
        <v>321.08999999999997</v>
      </c>
      <c r="AE97">
        <v>5.5722891566265097E-3</v>
      </c>
      <c r="AF97">
        <v>0.37</v>
      </c>
      <c r="AG97">
        <v>66.400000000000006</v>
      </c>
      <c r="AJ97">
        <v>2.58</v>
      </c>
      <c r="AK97">
        <v>1.7808219178082198E-2</v>
      </c>
      <c r="AL97">
        <v>2.34</v>
      </c>
      <c r="AM97">
        <v>131.4</v>
      </c>
      <c r="AP97">
        <v>19634.703196347</v>
      </c>
      <c r="BA97">
        <v>4.1370979918465998E-3</v>
      </c>
      <c r="BB97">
        <v>2.74</v>
      </c>
      <c r="BD97">
        <v>662.3</v>
      </c>
      <c r="BE97">
        <v>455</v>
      </c>
    </row>
    <row r="98" spans="1:57" x14ac:dyDescent="0.35">
      <c r="A98" s="2" t="s">
        <v>24</v>
      </c>
      <c r="B98" s="28">
        <v>33907</v>
      </c>
      <c r="C98" s="11"/>
      <c r="Q98">
        <v>13.78</v>
      </c>
      <c r="R98">
        <v>1720.61</v>
      </c>
      <c r="V98">
        <v>1.6199999999999999E-2</v>
      </c>
      <c r="W98">
        <v>4.36E-2</v>
      </c>
      <c r="X98">
        <v>11.06</v>
      </c>
      <c r="Y98">
        <v>15809.27</v>
      </c>
      <c r="Z98">
        <v>9.23</v>
      </c>
      <c r="AA98">
        <v>684.42</v>
      </c>
      <c r="AQ98" t="s">
        <v>294</v>
      </c>
      <c r="AU98">
        <v>90</v>
      </c>
      <c r="BD98">
        <v>556</v>
      </c>
      <c r="BE98">
        <v>373.61125183105497</v>
      </c>
    </row>
    <row r="99" spans="1:57" x14ac:dyDescent="0.35">
      <c r="A99" s="2" t="s">
        <v>25</v>
      </c>
      <c r="B99" s="28">
        <v>33797</v>
      </c>
      <c r="C99" s="11"/>
      <c r="Q99">
        <v>0.56999999999999995</v>
      </c>
      <c r="R99">
        <v>9.11</v>
      </c>
      <c r="V99"/>
      <c r="AJ99">
        <v>0.14000000000000001</v>
      </c>
      <c r="AK99">
        <v>6.5714285714285697E-2</v>
      </c>
      <c r="AL99">
        <v>0.46</v>
      </c>
      <c r="AM99">
        <v>7</v>
      </c>
      <c r="AP99">
        <v>20000</v>
      </c>
      <c r="BA99">
        <v>5.4545454545454501E-2</v>
      </c>
      <c r="BB99">
        <v>0.12</v>
      </c>
      <c r="BD99">
        <v>2.2000000000000002</v>
      </c>
    </row>
    <row r="100" spans="1:57" x14ac:dyDescent="0.35">
      <c r="A100" s="2" t="s">
        <v>25</v>
      </c>
      <c r="B100" s="28">
        <v>33798</v>
      </c>
      <c r="C100" s="11"/>
      <c r="V100"/>
      <c r="BE100">
        <v>121.249996185303</v>
      </c>
    </row>
    <row r="101" spans="1:57" x14ac:dyDescent="0.35">
      <c r="A101" s="2" t="s">
        <v>25</v>
      </c>
      <c r="B101" s="28">
        <v>33812</v>
      </c>
      <c r="C101" s="11"/>
      <c r="Q101">
        <v>3.5</v>
      </c>
      <c r="R101">
        <v>66.2</v>
      </c>
      <c r="V101"/>
      <c r="AJ101">
        <v>1.03</v>
      </c>
      <c r="AK101">
        <v>5.8144796380090499E-2</v>
      </c>
      <c r="AL101">
        <v>2.57</v>
      </c>
      <c r="AM101">
        <v>44.2</v>
      </c>
      <c r="AP101">
        <v>23303.167420814501</v>
      </c>
      <c r="BA101">
        <v>4.2272727272727302E-2</v>
      </c>
      <c r="BB101">
        <v>0.93</v>
      </c>
      <c r="BD101">
        <v>22</v>
      </c>
    </row>
    <row r="102" spans="1:57" x14ac:dyDescent="0.35">
      <c r="A102" s="2" t="s">
        <v>25</v>
      </c>
      <c r="B102" s="28">
        <v>33813</v>
      </c>
      <c r="C102" s="11"/>
      <c r="V102"/>
      <c r="BE102">
        <v>115.833332061768</v>
      </c>
    </row>
    <row r="103" spans="1:57" x14ac:dyDescent="0.35">
      <c r="A103" s="2" t="s">
        <v>25</v>
      </c>
      <c r="B103" s="28">
        <v>33840</v>
      </c>
      <c r="C103" s="11"/>
      <c r="Q103">
        <v>15.68</v>
      </c>
      <c r="R103">
        <v>465.18</v>
      </c>
      <c r="V103"/>
      <c r="AE103">
        <v>1.37931034482759E-2</v>
      </c>
      <c r="AF103">
        <v>0.2</v>
      </c>
      <c r="AG103">
        <v>14.5</v>
      </c>
      <c r="AJ103">
        <v>6.27</v>
      </c>
      <c r="AK103">
        <v>4.2731092436974802E-2</v>
      </c>
      <c r="AL103">
        <v>10.17</v>
      </c>
      <c r="AM103">
        <v>238</v>
      </c>
      <c r="AP103">
        <v>26344.537815126099</v>
      </c>
      <c r="BA103">
        <v>2.4917724494593299E-2</v>
      </c>
      <c r="BB103">
        <v>5.3</v>
      </c>
      <c r="BD103">
        <v>212.7</v>
      </c>
      <c r="BE103">
        <v>786.08334350585903</v>
      </c>
    </row>
    <row r="104" spans="1:57" x14ac:dyDescent="0.35">
      <c r="A104" s="2" t="s">
        <v>25</v>
      </c>
      <c r="B104" s="28">
        <v>33856</v>
      </c>
      <c r="C104" s="11"/>
      <c r="Q104">
        <v>16.2</v>
      </c>
      <c r="R104">
        <v>702.86</v>
      </c>
      <c r="V104"/>
      <c r="AE104">
        <v>1.27768313458262E-2</v>
      </c>
      <c r="AF104">
        <v>0.75</v>
      </c>
      <c r="AG104">
        <v>58.7</v>
      </c>
      <c r="AJ104">
        <v>7.25</v>
      </c>
      <c r="AK104">
        <v>3.7963376507369397E-2</v>
      </c>
      <c r="AL104">
        <v>8.5</v>
      </c>
      <c r="AM104">
        <v>223.9</v>
      </c>
      <c r="AP104">
        <v>32380.5270209915</v>
      </c>
      <c r="BA104">
        <v>1.58826504805261E-2</v>
      </c>
      <c r="BB104">
        <v>6.28</v>
      </c>
      <c r="BD104">
        <v>395.4</v>
      </c>
      <c r="BE104">
        <v>836.48747253418003</v>
      </c>
    </row>
    <row r="105" spans="1:57" x14ac:dyDescent="0.35">
      <c r="A105" s="2" t="s">
        <v>25</v>
      </c>
      <c r="B105" s="28">
        <v>33877</v>
      </c>
      <c r="C105" s="11"/>
      <c r="Q105">
        <v>23.38</v>
      </c>
      <c r="R105">
        <v>1317.75</v>
      </c>
      <c r="V105"/>
      <c r="AE105">
        <v>1.1265164644714E-2</v>
      </c>
      <c r="AF105">
        <v>0.65</v>
      </c>
      <c r="AG105">
        <v>57.7</v>
      </c>
      <c r="AJ105">
        <v>6.44</v>
      </c>
      <c r="AK105">
        <v>3.56317093311313E-2</v>
      </c>
      <c r="AL105">
        <v>8.6300000000000008</v>
      </c>
      <c r="AM105">
        <v>242.2</v>
      </c>
      <c r="AP105">
        <v>26589.5953757225</v>
      </c>
      <c r="BA105">
        <v>1.1982019946621699E-2</v>
      </c>
      <c r="BB105">
        <v>8.5299999999999994</v>
      </c>
      <c r="BD105">
        <v>711.9</v>
      </c>
      <c r="BE105">
        <v>450.20832824707003</v>
      </c>
    </row>
    <row r="106" spans="1:57" x14ac:dyDescent="0.35">
      <c r="A106" s="2" t="s">
        <v>25</v>
      </c>
      <c r="B106" s="28">
        <v>33889</v>
      </c>
      <c r="C106" s="11"/>
      <c r="Q106">
        <v>26.93</v>
      </c>
      <c r="R106">
        <v>1484.85</v>
      </c>
      <c r="V106"/>
      <c r="AA106">
        <v>273.06</v>
      </c>
      <c r="AE106">
        <v>1.29177958446251E-2</v>
      </c>
      <c r="AF106">
        <v>1.43</v>
      </c>
      <c r="AG106">
        <v>110.7</v>
      </c>
      <c r="AJ106">
        <v>3.84</v>
      </c>
      <c r="AK106">
        <v>3.13946922642575E-2</v>
      </c>
      <c r="AL106">
        <v>5.56</v>
      </c>
      <c r="AM106">
        <v>177.1</v>
      </c>
      <c r="AP106">
        <v>21682.665160926001</v>
      </c>
      <c r="BA106">
        <v>1.23743016759777E-2</v>
      </c>
      <c r="BB106">
        <v>8.86</v>
      </c>
      <c r="BD106">
        <v>716</v>
      </c>
      <c r="BE106">
        <v>504.86123657226602</v>
      </c>
    </row>
    <row r="107" spans="1:57" x14ac:dyDescent="0.35">
      <c r="A107" s="2" t="s">
        <v>25</v>
      </c>
      <c r="B107" s="28">
        <v>33907</v>
      </c>
      <c r="C107" s="11"/>
      <c r="Q107">
        <v>25.97</v>
      </c>
      <c r="R107">
        <v>1768.45</v>
      </c>
      <c r="V107">
        <v>2.4199999999999999E-2</v>
      </c>
      <c r="W107">
        <v>3.44E-2</v>
      </c>
      <c r="X107">
        <v>16.7</v>
      </c>
      <c r="Y107">
        <v>20225.400000000001</v>
      </c>
      <c r="Z107">
        <v>13.8</v>
      </c>
      <c r="AA107">
        <v>689.52</v>
      </c>
      <c r="AQ107" t="s">
        <v>294</v>
      </c>
      <c r="AS107">
        <v>91</v>
      </c>
      <c r="AT107">
        <v>129</v>
      </c>
      <c r="AU107">
        <v>90</v>
      </c>
      <c r="BD107">
        <v>617.70000000000005</v>
      </c>
      <c r="BE107">
        <v>422.36125183105497</v>
      </c>
    </row>
    <row r="108" spans="1:57" x14ac:dyDescent="0.35">
      <c r="A108" s="2" t="s">
        <v>21</v>
      </c>
      <c r="B108" s="28">
        <v>33797</v>
      </c>
      <c r="C108" s="11"/>
      <c r="Q108">
        <v>0.43</v>
      </c>
      <c r="R108">
        <v>7.34</v>
      </c>
      <c r="V108"/>
      <c r="AJ108">
        <v>0.11</v>
      </c>
      <c r="AK108">
        <v>6.14035087719298E-2</v>
      </c>
      <c r="AL108">
        <v>0.35</v>
      </c>
      <c r="AM108">
        <v>5.7</v>
      </c>
      <c r="AP108">
        <v>19298.245614035099</v>
      </c>
      <c r="BA108">
        <v>4.7058823529411799E-2</v>
      </c>
      <c r="BB108">
        <v>0.08</v>
      </c>
      <c r="BD108">
        <v>1.7</v>
      </c>
    </row>
    <row r="109" spans="1:57" x14ac:dyDescent="0.35">
      <c r="A109" s="2" t="s">
        <v>21</v>
      </c>
      <c r="B109" s="28">
        <v>33798</v>
      </c>
      <c r="C109" s="11"/>
      <c r="V109"/>
      <c r="BE109">
        <v>109.583332061768</v>
      </c>
    </row>
    <row r="110" spans="1:57" x14ac:dyDescent="0.35">
      <c r="A110" s="2" t="s">
        <v>21</v>
      </c>
      <c r="B110" s="28">
        <v>33812</v>
      </c>
      <c r="C110" s="11"/>
      <c r="Q110">
        <v>1.74</v>
      </c>
      <c r="R110">
        <v>42.48</v>
      </c>
      <c r="V110"/>
      <c r="AJ110">
        <v>0.7</v>
      </c>
      <c r="AK110">
        <v>4.6735395189003402E-2</v>
      </c>
      <c r="AL110">
        <v>1.36</v>
      </c>
      <c r="AM110">
        <v>29.1</v>
      </c>
      <c r="AP110">
        <v>24054.982817869401</v>
      </c>
      <c r="BA110">
        <v>2.8358208955223899E-2</v>
      </c>
      <c r="BB110">
        <v>0.38</v>
      </c>
      <c r="BD110">
        <v>13.4</v>
      </c>
    </row>
    <row r="111" spans="1:57" x14ac:dyDescent="0.35">
      <c r="A111" s="2" t="s">
        <v>21</v>
      </c>
      <c r="B111" s="28">
        <v>33813</v>
      </c>
      <c r="C111" s="11"/>
      <c r="V111"/>
      <c r="BE111">
        <v>100.416667938232</v>
      </c>
    </row>
    <row r="112" spans="1:57" x14ac:dyDescent="0.35">
      <c r="A112" s="2" t="s">
        <v>21</v>
      </c>
      <c r="B112" s="28">
        <v>33840</v>
      </c>
      <c r="C112" s="11"/>
      <c r="Q112">
        <v>2.59</v>
      </c>
      <c r="R112">
        <v>231.15</v>
      </c>
      <c r="V112"/>
      <c r="AE112">
        <v>5.7692307692307704E-3</v>
      </c>
      <c r="AF112">
        <v>0.09</v>
      </c>
      <c r="AG112">
        <v>15.6</v>
      </c>
      <c r="AJ112">
        <v>1.72</v>
      </c>
      <c r="AK112">
        <v>1.9538834951456301E-2</v>
      </c>
      <c r="AL112">
        <v>1.61</v>
      </c>
      <c r="AM112">
        <v>82.4</v>
      </c>
      <c r="AP112">
        <v>20873.786407766998</v>
      </c>
      <c r="BA112">
        <v>6.6867017280240401E-3</v>
      </c>
      <c r="BB112">
        <v>0.89</v>
      </c>
      <c r="BD112">
        <v>133.1</v>
      </c>
      <c r="BE112">
        <v>468.5</v>
      </c>
    </row>
    <row r="113" spans="1:57" x14ac:dyDescent="0.35">
      <c r="A113" s="2" t="s">
        <v>21</v>
      </c>
      <c r="B113" s="28">
        <v>33856</v>
      </c>
      <c r="C113" s="11"/>
      <c r="Q113">
        <v>2.59</v>
      </c>
      <c r="R113">
        <v>344.94</v>
      </c>
      <c r="V113"/>
      <c r="AE113">
        <v>3.8585209003215398E-3</v>
      </c>
      <c r="AF113">
        <v>0.12</v>
      </c>
      <c r="AG113">
        <v>31.1</v>
      </c>
      <c r="AJ113">
        <v>1.5</v>
      </c>
      <c r="AK113">
        <v>1.6147859922179E-2</v>
      </c>
      <c r="AL113">
        <v>0.83</v>
      </c>
      <c r="AM113">
        <v>51.4</v>
      </c>
      <c r="AP113">
        <v>29182.879377431898</v>
      </c>
      <c r="BA113">
        <v>4.1489863272041504E-3</v>
      </c>
      <c r="BB113">
        <v>0.88</v>
      </c>
      <c r="BD113">
        <v>212.1</v>
      </c>
      <c r="BE113">
        <v>424.16667175292997</v>
      </c>
    </row>
    <row r="114" spans="1:57" x14ac:dyDescent="0.35">
      <c r="A114" s="2" t="s">
        <v>21</v>
      </c>
      <c r="B114" s="28">
        <v>33877</v>
      </c>
      <c r="C114" s="11"/>
      <c r="Q114">
        <v>3.21</v>
      </c>
      <c r="R114">
        <v>527.84</v>
      </c>
      <c r="V114"/>
      <c r="AE114">
        <v>3.2692307692307699E-3</v>
      </c>
      <c r="AF114">
        <v>0.17</v>
      </c>
      <c r="AG114">
        <v>52</v>
      </c>
      <c r="AJ114">
        <v>0.47</v>
      </c>
      <c r="AK114">
        <v>1.1598746081504701E-2</v>
      </c>
      <c r="AL114">
        <v>0.37</v>
      </c>
      <c r="AM114">
        <v>31.9</v>
      </c>
      <c r="AP114">
        <v>14733.5423197492</v>
      </c>
      <c r="BA114">
        <v>2.6483405967147201E-3</v>
      </c>
      <c r="BB114">
        <v>0.79</v>
      </c>
      <c r="BD114">
        <v>298.3</v>
      </c>
      <c r="BE114">
        <v>167.77791595458999</v>
      </c>
    </row>
    <row r="115" spans="1:57" x14ac:dyDescent="0.35">
      <c r="A115" s="2" t="s">
        <v>21</v>
      </c>
      <c r="B115" s="28">
        <v>33889</v>
      </c>
      <c r="C115" s="11"/>
      <c r="Q115">
        <v>4.2699999999999996</v>
      </c>
      <c r="R115">
        <v>629.27</v>
      </c>
      <c r="V115"/>
      <c r="AA115">
        <v>175.69</v>
      </c>
      <c r="AE115">
        <v>3.2397408207343399E-3</v>
      </c>
      <c r="AF115">
        <v>0.3</v>
      </c>
      <c r="AG115">
        <v>92.6</v>
      </c>
      <c r="BA115">
        <v>2.2318214542836599E-3</v>
      </c>
      <c r="BB115">
        <v>0.62</v>
      </c>
      <c r="BD115">
        <v>277.8</v>
      </c>
      <c r="BE115">
        <v>177.08332824707</v>
      </c>
    </row>
    <row r="116" spans="1:57" x14ac:dyDescent="0.35">
      <c r="A116" s="2" t="s">
        <v>21</v>
      </c>
      <c r="B116" s="28">
        <v>33907</v>
      </c>
      <c r="C116" s="11"/>
      <c r="Q116">
        <v>4.37</v>
      </c>
      <c r="R116">
        <v>661.04</v>
      </c>
      <c r="V116">
        <v>1.4500000000000001E-2</v>
      </c>
      <c r="W116">
        <v>4.0500000000000001E-2</v>
      </c>
      <c r="X116">
        <v>3.62</v>
      </c>
      <c r="Y116">
        <v>6192.93</v>
      </c>
      <c r="Z116">
        <v>8.27</v>
      </c>
      <c r="AA116">
        <v>249.96</v>
      </c>
      <c r="AQ116" t="s">
        <v>294</v>
      </c>
      <c r="AU116">
        <v>90</v>
      </c>
      <c r="BD116">
        <v>220.1</v>
      </c>
      <c r="BE116">
        <v>214.99999745686799</v>
      </c>
    </row>
    <row r="117" spans="1:57" x14ac:dyDescent="0.35">
      <c r="A117" s="2" t="s">
        <v>22</v>
      </c>
      <c r="B117" s="28">
        <v>33797</v>
      </c>
      <c r="C117" s="11"/>
      <c r="Q117">
        <v>0.53</v>
      </c>
      <c r="R117">
        <v>8.91</v>
      </c>
      <c r="V117"/>
      <c r="AJ117">
        <v>0.14000000000000001</v>
      </c>
      <c r="AK117">
        <v>6.1111111111111102E-2</v>
      </c>
      <c r="AL117">
        <v>0.44</v>
      </c>
      <c r="AM117">
        <v>7.2</v>
      </c>
      <c r="AP117">
        <v>19444.444444444402</v>
      </c>
      <c r="BA117">
        <v>5.8823529411764698E-2</v>
      </c>
      <c r="BB117">
        <v>0.1</v>
      </c>
      <c r="BD117">
        <v>1.7</v>
      </c>
    </row>
    <row r="118" spans="1:57" x14ac:dyDescent="0.35">
      <c r="A118" s="2" t="s">
        <v>22</v>
      </c>
      <c r="B118" s="28">
        <v>33798</v>
      </c>
      <c r="C118" s="11"/>
      <c r="V118"/>
      <c r="BE118">
        <v>117.5</v>
      </c>
    </row>
    <row r="119" spans="1:57" x14ac:dyDescent="0.35">
      <c r="A119" s="2" t="s">
        <v>22</v>
      </c>
      <c r="B119" s="28">
        <v>33812</v>
      </c>
      <c r="C119" s="11"/>
      <c r="Q119">
        <v>2.8</v>
      </c>
      <c r="R119">
        <v>59.11</v>
      </c>
      <c r="V119"/>
      <c r="AJ119">
        <v>0.83</v>
      </c>
      <c r="AK119">
        <v>5.2525252525252503E-2</v>
      </c>
      <c r="AL119">
        <v>2.08</v>
      </c>
      <c r="AM119">
        <v>39.6</v>
      </c>
      <c r="AP119">
        <v>20959.595959596001</v>
      </c>
      <c r="BA119">
        <v>3.6923076923076899E-2</v>
      </c>
      <c r="BB119">
        <v>0.72</v>
      </c>
      <c r="BD119">
        <v>19.5</v>
      </c>
    </row>
    <row r="120" spans="1:57" x14ac:dyDescent="0.35">
      <c r="A120" s="2" t="s">
        <v>22</v>
      </c>
      <c r="B120" s="28">
        <v>33813</v>
      </c>
      <c r="C120" s="11"/>
      <c r="V120"/>
      <c r="BE120">
        <v>108.333335876465</v>
      </c>
    </row>
    <row r="121" spans="1:57" x14ac:dyDescent="0.35">
      <c r="A121" s="2" t="s">
        <v>22</v>
      </c>
      <c r="B121" s="28">
        <v>33840</v>
      </c>
      <c r="C121" s="11"/>
      <c r="Q121">
        <v>4.43</v>
      </c>
      <c r="R121">
        <v>333.4</v>
      </c>
      <c r="V121"/>
      <c r="AE121">
        <v>7.9439252336448597E-3</v>
      </c>
      <c r="AF121">
        <v>0.17</v>
      </c>
      <c r="AG121">
        <v>21.4</v>
      </c>
      <c r="AJ121">
        <v>2.93</v>
      </c>
      <c r="AK121">
        <v>2.4354561101549099E-2</v>
      </c>
      <c r="AL121">
        <v>2.83</v>
      </c>
      <c r="AM121">
        <v>116.2</v>
      </c>
      <c r="AP121">
        <v>25215.1462994836</v>
      </c>
      <c r="BA121">
        <v>7.3033707865168499E-3</v>
      </c>
      <c r="BB121">
        <v>1.43</v>
      </c>
      <c r="BD121">
        <v>195.8</v>
      </c>
      <c r="BE121">
        <v>522.66665649414097</v>
      </c>
    </row>
    <row r="122" spans="1:57" x14ac:dyDescent="0.35">
      <c r="A122" s="2" t="s">
        <v>22</v>
      </c>
      <c r="B122" s="28">
        <v>33856</v>
      </c>
      <c r="C122" s="11"/>
      <c r="Q122">
        <v>3.77</v>
      </c>
      <c r="R122">
        <v>465.44</v>
      </c>
      <c r="V122"/>
      <c r="AE122">
        <v>4.6961325966850802E-3</v>
      </c>
      <c r="AF122">
        <v>0.17</v>
      </c>
      <c r="AG122">
        <v>36.200000000000003</v>
      </c>
      <c r="AJ122">
        <v>2.14</v>
      </c>
      <c r="AK122">
        <v>1.8013856812933E-2</v>
      </c>
      <c r="AL122">
        <v>1.56</v>
      </c>
      <c r="AM122">
        <v>86.6</v>
      </c>
      <c r="AP122">
        <v>24711.316397228598</v>
      </c>
      <c r="BA122">
        <v>4.5226130653266304E-3</v>
      </c>
      <c r="BB122">
        <v>1.35</v>
      </c>
      <c r="BD122">
        <v>298.5</v>
      </c>
      <c r="BE122">
        <v>344.69166564941401</v>
      </c>
    </row>
    <row r="123" spans="1:57" x14ac:dyDescent="0.35">
      <c r="A123" s="2" t="s">
        <v>22</v>
      </c>
      <c r="B123" s="28">
        <v>33877</v>
      </c>
      <c r="C123" s="11"/>
      <c r="Q123">
        <v>6.48</v>
      </c>
      <c r="R123">
        <v>1016.97</v>
      </c>
      <c r="V123"/>
      <c r="AE123">
        <v>4.2328042328042296E-3</v>
      </c>
      <c r="AF123">
        <v>0.32</v>
      </c>
      <c r="AG123">
        <v>75.599999999999994</v>
      </c>
      <c r="AJ123">
        <v>1.57</v>
      </c>
      <c r="AK123">
        <v>1.2739571589628001E-2</v>
      </c>
      <c r="AL123">
        <v>1.1299999999999999</v>
      </c>
      <c r="AM123">
        <v>88.7</v>
      </c>
      <c r="AP123">
        <v>17700.112739571599</v>
      </c>
      <c r="BA123">
        <v>2.9475799698542998E-3</v>
      </c>
      <c r="BB123">
        <v>1.76</v>
      </c>
      <c r="BD123">
        <v>597.1</v>
      </c>
      <c r="BE123">
        <v>493.055419921875</v>
      </c>
    </row>
    <row r="124" spans="1:57" x14ac:dyDescent="0.35">
      <c r="A124" s="2" t="s">
        <v>22</v>
      </c>
      <c r="B124" s="28">
        <v>33889</v>
      </c>
      <c r="C124" s="11"/>
      <c r="Q124">
        <v>9.17</v>
      </c>
      <c r="R124">
        <v>1272.1300000000001</v>
      </c>
      <c r="V124"/>
      <c r="AA124">
        <v>306.19</v>
      </c>
      <c r="AE124">
        <v>4.3026706231453996E-3</v>
      </c>
      <c r="AF124">
        <v>0.57999999999999996</v>
      </c>
      <c r="AG124">
        <v>134.80000000000001</v>
      </c>
      <c r="AJ124">
        <v>0.72</v>
      </c>
      <c r="AK124">
        <v>8.8607594936708899E-3</v>
      </c>
      <c r="AL124">
        <v>0.42</v>
      </c>
      <c r="AM124">
        <v>47.4</v>
      </c>
      <c r="AP124">
        <v>15189.873417721499</v>
      </c>
      <c r="BA124">
        <v>2.4185746533376298E-3</v>
      </c>
      <c r="BB124">
        <v>1.5</v>
      </c>
      <c r="BD124">
        <v>620.20000000000005</v>
      </c>
      <c r="BE124">
        <v>287.569580078125</v>
      </c>
    </row>
    <row r="125" spans="1:57" x14ac:dyDescent="0.35">
      <c r="A125" s="2" t="s">
        <v>22</v>
      </c>
      <c r="B125" s="28">
        <v>33907</v>
      </c>
      <c r="C125" s="11"/>
      <c r="Q125">
        <v>7.49</v>
      </c>
      <c r="R125">
        <v>1229.53</v>
      </c>
      <c r="V125">
        <v>1.3899999999999999E-2</v>
      </c>
      <c r="W125">
        <v>4.0099999999999997E-2</v>
      </c>
      <c r="X125">
        <v>5.76</v>
      </c>
      <c r="Y125">
        <v>10299.34</v>
      </c>
      <c r="Z125">
        <v>7.92</v>
      </c>
      <c r="AA125">
        <v>412.91</v>
      </c>
      <c r="AQ125" t="s">
        <v>294</v>
      </c>
      <c r="AU125">
        <v>90</v>
      </c>
      <c r="BD125">
        <v>431.7</v>
      </c>
      <c r="BE125">
        <v>304.72207641601602</v>
      </c>
    </row>
    <row r="126" spans="1:57" x14ac:dyDescent="0.35">
      <c r="A126" s="2" t="s">
        <v>191</v>
      </c>
      <c r="B126" s="28">
        <v>33981</v>
      </c>
      <c r="C126" s="11"/>
      <c r="R126">
        <v>3.0270000000000001</v>
      </c>
      <c r="V126"/>
      <c r="AA126">
        <v>0</v>
      </c>
      <c r="AJ126">
        <v>6.8699999999999997E-2</v>
      </c>
      <c r="AU126">
        <v>12.57</v>
      </c>
    </row>
    <row r="127" spans="1:57" x14ac:dyDescent="0.35">
      <c r="A127" s="2" t="s">
        <v>191</v>
      </c>
      <c r="B127" s="28">
        <v>33991</v>
      </c>
      <c r="C127" s="11"/>
      <c r="R127">
        <v>10.95</v>
      </c>
      <c r="V127"/>
      <c r="AA127">
        <v>0</v>
      </c>
      <c r="AJ127">
        <v>0.23719999999999999</v>
      </c>
      <c r="AU127">
        <v>22.27</v>
      </c>
    </row>
    <row r="128" spans="1:57" x14ac:dyDescent="0.35">
      <c r="A128" s="2" t="s">
        <v>191</v>
      </c>
      <c r="B128" s="28">
        <v>34001</v>
      </c>
      <c r="C128" s="11"/>
      <c r="R128">
        <v>43.87</v>
      </c>
      <c r="V128"/>
      <c r="AA128">
        <v>0</v>
      </c>
      <c r="AJ128">
        <v>0.86950000000000005</v>
      </c>
      <c r="AU128">
        <v>25.47</v>
      </c>
    </row>
    <row r="129" spans="1:47" x14ac:dyDescent="0.35">
      <c r="A129" s="2" t="s">
        <v>191</v>
      </c>
      <c r="B129" s="28">
        <v>34009</v>
      </c>
      <c r="C129" s="11"/>
      <c r="R129">
        <v>95.3</v>
      </c>
      <c r="V129"/>
      <c r="AA129">
        <v>0</v>
      </c>
      <c r="AJ129">
        <v>2.0950000000000002</v>
      </c>
      <c r="AU129">
        <v>28.9</v>
      </c>
    </row>
    <row r="130" spans="1:47" x14ac:dyDescent="0.35">
      <c r="A130" s="2" t="s">
        <v>191</v>
      </c>
      <c r="B130" s="28">
        <v>34016</v>
      </c>
      <c r="C130" s="11"/>
      <c r="R130">
        <v>181.2</v>
      </c>
      <c r="V130"/>
      <c r="AA130">
        <v>0</v>
      </c>
      <c r="AJ130">
        <v>3.5640000000000001</v>
      </c>
      <c r="AU130">
        <v>30.87</v>
      </c>
    </row>
    <row r="131" spans="1:47" x14ac:dyDescent="0.35">
      <c r="A131" s="2" t="s">
        <v>191</v>
      </c>
      <c r="B131" s="28">
        <v>34023</v>
      </c>
      <c r="C131" s="11"/>
      <c r="R131">
        <v>250.3</v>
      </c>
      <c r="V131"/>
      <c r="AA131">
        <v>0</v>
      </c>
      <c r="AJ131">
        <v>4.8310000000000004</v>
      </c>
      <c r="AU131">
        <v>32.020000000000003</v>
      </c>
    </row>
    <row r="132" spans="1:47" x14ac:dyDescent="0.35">
      <c r="A132" s="2" t="s">
        <v>191</v>
      </c>
      <c r="B132" s="28">
        <v>34030</v>
      </c>
      <c r="C132" s="11"/>
      <c r="R132">
        <v>365.1</v>
      </c>
      <c r="V132"/>
      <c r="AA132">
        <v>0</v>
      </c>
      <c r="AJ132">
        <v>6.13</v>
      </c>
      <c r="AU132">
        <v>32.17</v>
      </c>
    </row>
    <row r="133" spans="1:47" x14ac:dyDescent="0.35">
      <c r="A133" s="2" t="s">
        <v>191</v>
      </c>
      <c r="B133" s="28">
        <v>34037</v>
      </c>
      <c r="C133" s="11"/>
      <c r="R133">
        <v>510.2</v>
      </c>
      <c r="V133"/>
      <c r="AA133">
        <v>0</v>
      </c>
      <c r="AJ133">
        <v>5.8120000000000003</v>
      </c>
      <c r="AU133">
        <v>40.07</v>
      </c>
    </row>
    <row r="134" spans="1:47" x14ac:dyDescent="0.35">
      <c r="A134" s="2" t="s">
        <v>191</v>
      </c>
      <c r="B134" s="28">
        <v>34044</v>
      </c>
      <c r="C134" s="11"/>
      <c r="R134">
        <v>604.5</v>
      </c>
      <c r="V134"/>
      <c r="AA134">
        <v>0</v>
      </c>
      <c r="AU134">
        <v>53.07</v>
      </c>
    </row>
    <row r="135" spans="1:47" x14ac:dyDescent="0.35">
      <c r="A135" s="2" t="s">
        <v>191</v>
      </c>
      <c r="B135" s="28">
        <v>34051</v>
      </c>
      <c r="C135" s="11"/>
      <c r="R135">
        <v>795.5</v>
      </c>
      <c r="V135"/>
      <c r="AA135">
        <v>0</v>
      </c>
      <c r="AU135">
        <v>65.27</v>
      </c>
    </row>
    <row r="136" spans="1:47" x14ac:dyDescent="0.35">
      <c r="A136" s="2" t="s">
        <v>191</v>
      </c>
      <c r="B136" s="28">
        <v>34059</v>
      </c>
      <c r="C136" s="11"/>
      <c r="R136">
        <v>1091.7</v>
      </c>
      <c r="V136"/>
      <c r="AA136">
        <v>25.75</v>
      </c>
      <c r="AJ136">
        <v>4.7279999999999998</v>
      </c>
      <c r="AU136">
        <v>72.900000000000006</v>
      </c>
    </row>
    <row r="137" spans="1:47" x14ac:dyDescent="0.35">
      <c r="A137" s="2" t="s">
        <v>191</v>
      </c>
      <c r="B137" s="28">
        <v>34066</v>
      </c>
      <c r="C137" s="11"/>
      <c r="R137">
        <v>1340.2</v>
      </c>
      <c r="V137"/>
      <c r="AA137">
        <v>108.7</v>
      </c>
      <c r="AJ137">
        <v>4.6239999999999997</v>
      </c>
      <c r="AU137">
        <v>82.45</v>
      </c>
    </row>
    <row r="138" spans="1:47" x14ac:dyDescent="0.35">
      <c r="A138" s="2" t="s">
        <v>191</v>
      </c>
      <c r="B138" s="28">
        <v>34073</v>
      </c>
      <c r="C138" s="11"/>
      <c r="R138">
        <v>1554.9</v>
      </c>
      <c r="V138"/>
      <c r="AA138">
        <v>291.2</v>
      </c>
      <c r="AJ138">
        <v>4.5910000000000002</v>
      </c>
      <c r="AU138">
        <v>85.3</v>
      </c>
    </row>
    <row r="139" spans="1:47" x14ac:dyDescent="0.35">
      <c r="A139" s="2" t="s">
        <v>191</v>
      </c>
      <c r="B139" s="28">
        <v>34080</v>
      </c>
      <c r="C139" s="11"/>
      <c r="R139">
        <v>1921.3</v>
      </c>
      <c r="V139"/>
      <c r="AA139">
        <v>562.9</v>
      </c>
      <c r="AJ139">
        <v>3.9249999999999998</v>
      </c>
      <c r="AU139">
        <v>86.85</v>
      </c>
    </row>
    <row r="140" spans="1:47" x14ac:dyDescent="0.35">
      <c r="A140" s="2" t="s">
        <v>191</v>
      </c>
      <c r="B140" s="28">
        <v>34087</v>
      </c>
      <c r="C140" s="11"/>
      <c r="R140">
        <v>1881.4</v>
      </c>
      <c r="V140"/>
      <c r="AA140">
        <v>724.9</v>
      </c>
      <c r="AJ140">
        <v>1.7829999999999999</v>
      </c>
      <c r="AU140">
        <v>88.45</v>
      </c>
    </row>
    <row r="141" spans="1:47" x14ac:dyDescent="0.35">
      <c r="A141" s="2" t="s">
        <v>191</v>
      </c>
      <c r="B141" s="28">
        <v>34094</v>
      </c>
      <c r="C141" s="11"/>
      <c r="R141">
        <v>1711.6</v>
      </c>
      <c r="V141"/>
      <c r="AA141">
        <v>755.1</v>
      </c>
      <c r="AJ141">
        <v>0.20250000000000001</v>
      </c>
      <c r="AU141">
        <v>89.92</v>
      </c>
    </row>
    <row r="142" spans="1:47" x14ac:dyDescent="0.35">
      <c r="A142" s="2" t="s">
        <v>191</v>
      </c>
      <c r="B142" s="28">
        <v>34101</v>
      </c>
      <c r="C142" s="11"/>
      <c r="R142">
        <v>2069.5</v>
      </c>
      <c r="V142"/>
      <c r="AA142">
        <v>900.8</v>
      </c>
      <c r="AJ142">
        <v>8.9999999999999993E-3</v>
      </c>
      <c r="AU142">
        <v>93</v>
      </c>
    </row>
    <row r="143" spans="1:47" x14ac:dyDescent="0.35">
      <c r="A143" s="2" t="s">
        <v>191</v>
      </c>
      <c r="B143" s="28">
        <v>34108</v>
      </c>
      <c r="C143" s="11"/>
      <c r="R143">
        <v>1552.3</v>
      </c>
      <c r="V143"/>
      <c r="W143">
        <v>4.6450000000000005E-2</v>
      </c>
      <c r="Y143">
        <v>15821.3132400431</v>
      </c>
      <c r="AA143">
        <v>734.9</v>
      </c>
      <c r="AJ143">
        <v>0</v>
      </c>
      <c r="AQ143" t="s">
        <v>294</v>
      </c>
      <c r="AU143">
        <v>93</v>
      </c>
    </row>
    <row r="144" spans="1:47" x14ac:dyDescent="0.35">
      <c r="A144" s="2" t="s">
        <v>193</v>
      </c>
      <c r="B144" s="28">
        <v>33981</v>
      </c>
      <c r="C144" s="11"/>
      <c r="R144">
        <v>3.117</v>
      </c>
      <c r="V144"/>
      <c r="AA144">
        <v>0</v>
      </c>
      <c r="AJ144">
        <v>7.2700000000000001E-2</v>
      </c>
      <c r="AU144">
        <v>12.42</v>
      </c>
    </row>
    <row r="145" spans="1:47" x14ac:dyDescent="0.35">
      <c r="A145" s="2" t="s">
        <v>193</v>
      </c>
      <c r="B145" s="28">
        <v>33991</v>
      </c>
      <c r="C145" s="11"/>
      <c r="R145">
        <v>12.2</v>
      </c>
      <c r="V145"/>
      <c r="AA145">
        <v>0</v>
      </c>
      <c r="AJ145">
        <v>0.2712</v>
      </c>
      <c r="AU145">
        <v>22.37</v>
      </c>
    </row>
    <row r="146" spans="1:47" x14ac:dyDescent="0.35">
      <c r="A146" s="2" t="s">
        <v>193</v>
      </c>
      <c r="B146" s="28">
        <v>34001</v>
      </c>
      <c r="C146" s="11"/>
      <c r="R146">
        <v>45.56</v>
      </c>
      <c r="V146"/>
      <c r="AA146">
        <v>0</v>
      </c>
      <c r="AJ146">
        <v>0.92249999999999999</v>
      </c>
      <c r="AU146">
        <v>25.57</v>
      </c>
    </row>
    <row r="147" spans="1:47" x14ac:dyDescent="0.35">
      <c r="A147" s="2" t="s">
        <v>193</v>
      </c>
      <c r="B147" s="28">
        <v>34009</v>
      </c>
      <c r="C147" s="11"/>
      <c r="R147">
        <v>88.95</v>
      </c>
      <c r="V147"/>
      <c r="AA147">
        <v>0</v>
      </c>
      <c r="AJ147">
        <v>1.946</v>
      </c>
      <c r="AU147">
        <v>28.17</v>
      </c>
    </row>
    <row r="148" spans="1:47" x14ac:dyDescent="0.35">
      <c r="A148" s="2" t="s">
        <v>193</v>
      </c>
      <c r="B148" s="28">
        <v>34016</v>
      </c>
      <c r="C148" s="11"/>
      <c r="R148">
        <v>177.5</v>
      </c>
      <c r="V148"/>
      <c r="AA148">
        <v>0</v>
      </c>
      <c r="AJ148">
        <v>3.48</v>
      </c>
      <c r="AU148">
        <v>30.8</v>
      </c>
    </row>
    <row r="149" spans="1:47" x14ac:dyDescent="0.35">
      <c r="A149" s="2" t="s">
        <v>193</v>
      </c>
      <c r="B149" s="28">
        <v>34023</v>
      </c>
      <c r="C149" s="11"/>
      <c r="R149">
        <v>270.39999999999998</v>
      </c>
      <c r="V149"/>
      <c r="AA149">
        <v>0</v>
      </c>
      <c r="AJ149">
        <v>5.3129999999999997</v>
      </c>
      <c r="AU149">
        <v>31.92</v>
      </c>
    </row>
    <row r="150" spans="1:47" x14ac:dyDescent="0.35">
      <c r="A150" s="2" t="s">
        <v>193</v>
      </c>
      <c r="B150" s="28">
        <v>34030</v>
      </c>
      <c r="C150" s="11"/>
      <c r="R150">
        <v>359.2</v>
      </c>
      <c r="V150"/>
      <c r="AA150">
        <v>0</v>
      </c>
      <c r="AJ150">
        <v>5.9569999999999999</v>
      </c>
      <c r="AU150">
        <v>32.32</v>
      </c>
    </row>
    <row r="151" spans="1:47" x14ac:dyDescent="0.35">
      <c r="A151" s="2" t="s">
        <v>193</v>
      </c>
      <c r="B151" s="28">
        <v>34037</v>
      </c>
      <c r="C151" s="11"/>
      <c r="R151">
        <v>527.20000000000005</v>
      </c>
      <c r="V151"/>
      <c r="AA151">
        <v>0</v>
      </c>
      <c r="AJ151">
        <v>6.7050000000000001</v>
      </c>
      <c r="AU151">
        <v>40</v>
      </c>
    </row>
    <row r="152" spans="1:47" x14ac:dyDescent="0.35">
      <c r="A152" s="2" t="s">
        <v>193</v>
      </c>
      <c r="B152" s="28">
        <v>34044</v>
      </c>
      <c r="C152" s="11"/>
      <c r="R152">
        <v>616.6</v>
      </c>
      <c r="V152"/>
      <c r="AA152">
        <v>0</v>
      </c>
      <c r="AU152">
        <v>52.57</v>
      </c>
    </row>
    <row r="153" spans="1:47" x14ac:dyDescent="0.35">
      <c r="A153" s="2" t="s">
        <v>193</v>
      </c>
      <c r="B153" s="28">
        <v>34051</v>
      </c>
      <c r="C153" s="11"/>
      <c r="R153">
        <v>757.4</v>
      </c>
      <c r="V153"/>
      <c r="AA153">
        <v>0</v>
      </c>
      <c r="AU153">
        <v>62.22</v>
      </c>
    </row>
    <row r="154" spans="1:47" x14ac:dyDescent="0.35">
      <c r="A154" s="2" t="s">
        <v>193</v>
      </c>
      <c r="B154" s="28">
        <v>34059</v>
      </c>
      <c r="C154" s="11"/>
      <c r="R154">
        <v>1184.4000000000001</v>
      </c>
      <c r="V154"/>
      <c r="AA154">
        <v>16.77</v>
      </c>
      <c r="AJ154">
        <v>6.4290000000000003</v>
      </c>
      <c r="AU154">
        <v>72.7</v>
      </c>
    </row>
    <row r="155" spans="1:47" x14ac:dyDescent="0.35">
      <c r="A155" s="2" t="s">
        <v>193</v>
      </c>
      <c r="B155" s="28">
        <v>34066</v>
      </c>
      <c r="C155" s="11"/>
      <c r="R155">
        <v>1395.1</v>
      </c>
      <c r="V155"/>
      <c r="AA155">
        <v>78.25</v>
      </c>
      <c r="AJ155">
        <v>5.7450000000000001</v>
      </c>
      <c r="AU155">
        <v>82.97</v>
      </c>
    </row>
    <row r="156" spans="1:47" x14ac:dyDescent="0.35">
      <c r="A156" s="2" t="s">
        <v>193</v>
      </c>
      <c r="B156" s="28">
        <v>34073</v>
      </c>
      <c r="C156" s="11"/>
      <c r="R156">
        <v>1573.5</v>
      </c>
      <c r="V156"/>
      <c r="AA156">
        <v>228.5</v>
      </c>
      <c r="AJ156">
        <v>5.6529999999999996</v>
      </c>
      <c r="AU156">
        <v>85.15</v>
      </c>
    </row>
    <row r="157" spans="1:47" x14ac:dyDescent="0.35">
      <c r="A157" s="2" t="s">
        <v>193</v>
      </c>
      <c r="B157" s="28">
        <v>34080</v>
      </c>
      <c r="C157" s="11"/>
      <c r="R157">
        <v>1952.4</v>
      </c>
      <c r="V157"/>
      <c r="AA157">
        <v>479.6</v>
      </c>
      <c r="AJ157">
        <v>5.8819999999999997</v>
      </c>
      <c r="AU157">
        <v>86.92</v>
      </c>
    </row>
    <row r="158" spans="1:47" x14ac:dyDescent="0.35">
      <c r="A158" s="2" t="s">
        <v>193</v>
      </c>
      <c r="B158" s="28">
        <v>34087</v>
      </c>
      <c r="C158" s="11"/>
      <c r="R158">
        <v>1807.5</v>
      </c>
      <c r="V158"/>
      <c r="AA158">
        <v>616.9</v>
      </c>
      <c r="AJ158">
        <v>4.2859999999999996</v>
      </c>
      <c r="AU158">
        <v>88.39</v>
      </c>
    </row>
    <row r="159" spans="1:47" x14ac:dyDescent="0.35">
      <c r="A159" s="2" t="s">
        <v>193</v>
      </c>
      <c r="B159" s="28">
        <v>34094</v>
      </c>
      <c r="C159" s="11"/>
      <c r="R159">
        <v>2185.6999999999998</v>
      </c>
      <c r="V159"/>
      <c r="AA159">
        <v>919.6</v>
      </c>
      <c r="AJ159">
        <v>2.5920000000000001</v>
      </c>
      <c r="AU159">
        <v>88.97</v>
      </c>
    </row>
    <row r="160" spans="1:47" x14ac:dyDescent="0.35">
      <c r="A160" s="2" t="s">
        <v>193</v>
      </c>
      <c r="B160" s="28">
        <v>34101</v>
      </c>
      <c r="C160" s="11"/>
      <c r="R160">
        <v>2081.6999999999998</v>
      </c>
      <c r="V160"/>
      <c r="AA160">
        <v>853.4</v>
      </c>
      <c r="AJ160">
        <v>0.23269999999999999</v>
      </c>
      <c r="AU160">
        <v>92.52</v>
      </c>
    </row>
    <row r="161" spans="1:47" x14ac:dyDescent="0.35">
      <c r="A161" s="2" t="s">
        <v>193</v>
      </c>
      <c r="B161" s="28">
        <v>34108</v>
      </c>
      <c r="C161" s="11"/>
      <c r="R161">
        <v>1983.2</v>
      </c>
      <c r="V161"/>
      <c r="W161">
        <v>4.7130000000000005E-2</v>
      </c>
      <c r="Y161">
        <v>19452.5779758116</v>
      </c>
      <c r="AA161">
        <v>916.8</v>
      </c>
      <c r="AJ161">
        <v>2.1700000000000001E-2</v>
      </c>
      <c r="AQ161" t="s">
        <v>294</v>
      </c>
      <c r="AU161">
        <v>93</v>
      </c>
    </row>
    <row r="162" spans="1:47" x14ac:dyDescent="0.35">
      <c r="A162" s="2" t="s">
        <v>190</v>
      </c>
      <c r="B162" s="28">
        <v>33981</v>
      </c>
      <c r="C162" s="11"/>
      <c r="R162">
        <v>3.3479999999999999</v>
      </c>
      <c r="V162"/>
      <c r="AA162">
        <v>0</v>
      </c>
      <c r="AJ162">
        <v>7.6200000000000004E-2</v>
      </c>
      <c r="AU162">
        <v>12.72</v>
      </c>
    </row>
    <row r="163" spans="1:47" x14ac:dyDescent="0.35">
      <c r="A163" s="2" t="s">
        <v>190</v>
      </c>
      <c r="B163" s="28">
        <v>33991</v>
      </c>
      <c r="C163" s="11"/>
      <c r="R163">
        <v>11.65</v>
      </c>
      <c r="V163"/>
      <c r="AA163">
        <v>0</v>
      </c>
      <c r="AJ163">
        <v>0.26369999999999999</v>
      </c>
      <c r="AU163">
        <v>22.45</v>
      </c>
    </row>
    <row r="164" spans="1:47" x14ac:dyDescent="0.35">
      <c r="A164" s="2" t="s">
        <v>190</v>
      </c>
      <c r="B164" s="28">
        <v>34001</v>
      </c>
      <c r="C164" s="11"/>
      <c r="R164">
        <v>41.12</v>
      </c>
      <c r="V164"/>
      <c r="AA164">
        <v>0</v>
      </c>
      <c r="AJ164">
        <v>0.85219999999999996</v>
      </c>
      <c r="AU164">
        <v>25.02</v>
      </c>
    </row>
    <row r="165" spans="1:47" x14ac:dyDescent="0.35">
      <c r="A165" s="2" t="s">
        <v>190</v>
      </c>
      <c r="B165" s="28">
        <v>34009</v>
      </c>
      <c r="C165" s="11"/>
      <c r="R165">
        <v>81.66</v>
      </c>
      <c r="V165"/>
      <c r="AA165">
        <v>0</v>
      </c>
      <c r="AJ165">
        <v>1.823</v>
      </c>
      <c r="AU165">
        <v>27.72</v>
      </c>
    </row>
    <row r="166" spans="1:47" x14ac:dyDescent="0.35">
      <c r="A166" s="2" t="s">
        <v>190</v>
      </c>
      <c r="B166" s="28">
        <v>34016</v>
      </c>
      <c r="C166" s="11"/>
      <c r="R166">
        <v>164.2</v>
      </c>
      <c r="V166"/>
      <c r="AA166">
        <v>0</v>
      </c>
      <c r="AJ166">
        <v>3.3210000000000002</v>
      </c>
      <c r="AU166">
        <v>31.17</v>
      </c>
    </row>
    <row r="167" spans="1:47" x14ac:dyDescent="0.35">
      <c r="A167" s="2" t="s">
        <v>190</v>
      </c>
      <c r="B167" s="28">
        <v>34023</v>
      </c>
      <c r="C167" s="11"/>
      <c r="R167">
        <v>239.8</v>
      </c>
      <c r="V167"/>
      <c r="AA167">
        <v>0</v>
      </c>
      <c r="AJ167">
        <v>4.9450000000000003</v>
      </c>
      <c r="AU167">
        <v>32.049999999999997</v>
      </c>
    </row>
    <row r="168" spans="1:47" x14ac:dyDescent="0.35">
      <c r="A168" s="2" t="s">
        <v>190</v>
      </c>
      <c r="B168" s="28">
        <v>34030</v>
      </c>
      <c r="C168" s="11"/>
      <c r="R168">
        <v>311.3</v>
      </c>
      <c r="V168"/>
      <c r="AA168">
        <v>0</v>
      </c>
      <c r="AJ168">
        <v>5.3760000000000003</v>
      </c>
      <c r="AU168">
        <v>32.200000000000003</v>
      </c>
    </row>
    <row r="169" spans="1:47" x14ac:dyDescent="0.35">
      <c r="A169" s="2" t="s">
        <v>190</v>
      </c>
      <c r="B169" s="28">
        <v>34037</v>
      </c>
      <c r="C169" s="11"/>
      <c r="R169">
        <v>456.1</v>
      </c>
      <c r="V169"/>
      <c r="AA169">
        <v>0</v>
      </c>
      <c r="AJ169">
        <v>5.5259999999999998</v>
      </c>
      <c r="AU169">
        <v>38.57</v>
      </c>
    </row>
    <row r="170" spans="1:47" x14ac:dyDescent="0.35">
      <c r="A170" s="2" t="s">
        <v>190</v>
      </c>
      <c r="B170" s="28">
        <v>34044</v>
      </c>
      <c r="C170" s="11"/>
      <c r="R170">
        <v>535.9</v>
      </c>
      <c r="V170"/>
      <c r="AA170">
        <v>0</v>
      </c>
      <c r="AJ170">
        <v>8.0739999999999998</v>
      </c>
      <c r="AU170">
        <v>49.77</v>
      </c>
    </row>
    <row r="171" spans="1:47" x14ac:dyDescent="0.35">
      <c r="A171" s="2" t="s">
        <v>190</v>
      </c>
      <c r="B171" s="28">
        <v>34051</v>
      </c>
      <c r="C171" s="11"/>
      <c r="R171">
        <v>637.79999999999995</v>
      </c>
      <c r="V171"/>
      <c r="AA171">
        <v>0</v>
      </c>
      <c r="AU171">
        <v>61.4</v>
      </c>
    </row>
    <row r="172" spans="1:47" x14ac:dyDescent="0.35">
      <c r="A172" s="2" t="s">
        <v>190</v>
      </c>
      <c r="B172" s="28">
        <v>34059</v>
      </c>
      <c r="C172" s="11"/>
      <c r="R172">
        <v>899.6</v>
      </c>
      <c r="V172"/>
      <c r="AA172">
        <v>12.78</v>
      </c>
      <c r="AJ172">
        <v>5.2939999999999996</v>
      </c>
      <c r="AU172">
        <v>71.819999999999993</v>
      </c>
    </row>
    <row r="173" spans="1:47" x14ac:dyDescent="0.35">
      <c r="A173" s="2" t="s">
        <v>190</v>
      </c>
      <c r="B173" s="28">
        <v>34066</v>
      </c>
      <c r="C173" s="11"/>
      <c r="R173">
        <v>1112.7</v>
      </c>
      <c r="V173"/>
      <c r="AA173">
        <v>59.48</v>
      </c>
      <c r="AJ173">
        <v>5.1580000000000004</v>
      </c>
      <c r="AU173">
        <v>82.32</v>
      </c>
    </row>
    <row r="174" spans="1:47" x14ac:dyDescent="0.35">
      <c r="A174" s="2" t="s">
        <v>190</v>
      </c>
      <c r="B174" s="28">
        <v>34073</v>
      </c>
      <c r="C174" s="11"/>
      <c r="R174">
        <v>1206.9000000000001</v>
      </c>
      <c r="V174"/>
      <c r="AA174">
        <v>172.2</v>
      </c>
      <c r="AJ174">
        <v>4.1230000000000002</v>
      </c>
      <c r="AU174">
        <v>84.07</v>
      </c>
    </row>
    <row r="175" spans="1:47" x14ac:dyDescent="0.35">
      <c r="A175" s="2" t="s">
        <v>190</v>
      </c>
      <c r="B175" s="28">
        <v>34080</v>
      </c>
      <c r="C175" s="11"/>
      <c r="R175">
        <v>1435.7</v>
      </c>
      <c r="V175"/>
      <c r="AA175">
        <v>364.1</v>
      </c>
      <c r="AJ175">
        <v>3.403</v>
      </c>
      <c r="AU175">
        <v>86.25</v>
      </c>
    </row>
    <row r="176" spans="1:47" x14ac:dyDescent="0.35">
      <c r="A176" s="2" t="s">
        <v>190</v>
      </c>
      <c r="B176" s="28">
        <v>34087</v>
      </c>
      <c r="C176" s="11"/>
      <c r="R176">
        <v>1519.5</v>
      </c>
      <c r="V176"/>
      <c r="AA176">
        <v>534.79999999999995</v>
      </c>
      <c r="AJ176">
        <v>2.2160000000000002</v>
      </c>
      <c r="AU176">
        <v>87.07</v>
      </c>
    </row>
    <row r="177" spans="1:47" x14ac:dyDescent="0.35">
      <c r="A177" s="2" t="s">
        <v>190</v>
      </c>
      <c r="B177" s="28">
        <v>34094</v>
      </c>
      <c r="C177" s="11"/>
      <c r="R177">
        <v>1522</v>
      </c>
      <c r="V177"/>
      <c r="AA177">
        <v>637.79999999999995</v>
      </c>
      <c r="AJ177">
        <v>0.6552</v>
      </c>
      <c r="AU177">
        <v>88.62</v>
      </c>
    </row>
    <row r="178" spans="1:47" x14ac:dyDescent="0.35">
      <c r="A178" s="2" t="s">
        <v>190</v>
      </c>
      <c r="B178" s="28">
        <v>34101</v>
      </c>
      <c r="C178" s="11"/>
      <c r="R178">
        <v>1540.9</v>
      </c>
      <c r="V178"/>
      <c r="AA178">
        <v>668.8</v>
      </c>
      <c r="AJ178">
        <v>5.7000000000000002E-2</v>
      </c>
      <c r="AU178">
        <v>92.95</v>
      </c>
    </row>
    <row r="179" spans="1:47" x14ac:dyDescent="0.35">
      <c r="A179" s="2" t="s">
        <v>190</v>
      </c>
      <c r="B179" s="28">
        <v>34108</v>
      </c>
      <c r="C179" s="11"/>
      <c r="R179">
        <v>1491.3</v>
      </c>
      <c r="V179"/>
      <c r="AA179">
        <v>676.8</v>
      </c>
      <c r="AJ179">
        <v>6.9999999999999999E-4</v>
      </c>
      <c r="AQ179" t="s">
        <v>294</v>
      </c>
      <c r="AU179">
        <v>93</v>
      </c>
    </row>
    <row r="180" spans="1:47" x14ac:dyDescent="0.35">
      <c r="A180" s="2" t="s">
        <v>192</v>
      </c>
      <c r="B180" s="28">
        <v>33981</v>
      </c>
      <c r="C180" s="11"/>
      <c r="R180">
        <v>3.145</v>
      </c>
      <c r="V180"/>
      <c r="AA180">
        <v>0</v>
      </c>
      <c r="AJ180">
        <v>7.0499999999999993E-2</v>
      </c>
      <c r="AU180">
        <v>12.77</v>
      </c>
    </row>
    <row r="181" spans="1:47" x14ac:dyDescent="0.35">
      <c r="A181" s="2" t="s">
        <v>192</v>
      </c>
      <c r="B181" s="28">
        <v>33991</v>
      </c>
      <c r="C181" s="11"/>
      <c r="R181">
        <v>11.09</v>
      </c>
      <c r="V181"/>
      <c r="AA181">
        <v>0</v>
      </c>
      <c r="AJ181">
        <v>0.25750000000000001</v>
      </c>
      <c r="AU181">
        <v>22.25</v>
      </c>
    </row>
    <row r="182" spans="1:47" x14ac:dyDescent="0.35">
      <c r="A182" s="2" t="s">
        <v>192</v>
      </c>
      <c r="B182" s="28">
        <v>34001</v>
      </c>
      <c r="C182" s="11"/>
      <c r="R182">
        <v>39.700000000000003</v>
      </c>
      <c r="V182"/>
      <c r="AA182">
        <v>0</v>
      </c>
      <c r="AJ182">
        <v>0.83499999999999996</v>
      </c>
      <c r="AU182">
        <v>24.97</v>
      </c>
    </row>
    <row r="183" spans="1:47" x14ac:dyDescent="0.35">
      <c r="A183" s="2" t="s">
        <v>192</v>
      </c>
      <c r="B183" s="28">
        <v>34009</v>
      </c>
      <c r="C183" s="11"/>
      <c r="R183">
        <v>75.72</v>
      </c>
      <c r="V183"/>
      <c r="AA183">
        <v>0</v>
      </c>
      <c r="AJ183">
        <v>1.7170000000000001</v>
      </c>
      <c r="AU183">
        <v>28.02</v>
      </c>
    </row>
    <row r="184" spans="1:47" x14ac:dyDescent="0.35">
      <c r="A184" s="2" t="s">
        <v>192</v>
      </c>
      <c r="B184" s="28">
        <v>34016</v>
      </c>
      <c r="C184" s="11"/>
      <c r="R184">
        <v>166.9</v>
      </c>
      <c r="V184"/>
      <c r="AA184">
        <v>0</v>
      </c>
      <c r="AJ184">
        <v>3.4830000000000001</v>
      </c>
      <c r="AU184">
        <v>30.92</v>
      </c>
    </row>
    <row r="185" spans="1:47" x14ac:dyDescent="0.35">
      <c r="A185" s="2" t="s">
        <v>192</v>
      </c>
      <c r="B185" s="28">
        <v>34023</v>
      </c>
      <c r="C185" s="11"/>
      <c r="R185">
        <v>225.6</v>
      </c>
      <c r="V185"/>
      <c r="AA185">
        <v>0</v>
      </c>
      <c r="AJ185">
        <v>4.9390000000000001</v>
      </c>
      <c r="AU185">
        <v>32</v>
      </c>
    </row>
    <row r="186" spans="1:47" x14ac:dyDescent="0.35">
      <c r="A186" s="2" t="s">
        <v>192</v>
      </c>
      <c r="B186" s="28">
        <v>34030</v>
      </c>
      <c r="C186" s="11"/>
      <c r="R186">
        <v>321</v>
      </c>
      <c r="V186"/>
      <c r="AA186">
        <v>0</v>
      </c>
      <c r="AJ186">
        <v>5.42</v>
      </c>
      <c r="AU186">
        <v>32.119999999999997</v>
      </c>
    </row>
    <row r="187" spans="1:47" x14ac:dyDescent="0.35">
      <c r="A187" s="2" t="s">
        <v>192</v>
      </c>
      <c r="B187" s="28">
        <v>34037</v>
      </c>
      <c r="C187" s="11"/>
      <c r="R187">
        <v>464.7</v>
      </c>
      <c r="V187"/>
      <c r="AA187">
        <v>0</v>
      </c>
      <c r="AJ187">
        <v>5.7080000000000002</v>
      </c>
      <c r="AU187">
        <v>38.299999999999997</v>
      </c>
    </row>
    <row r="188" spans="1:47" x14ac:dyDescent="0.35">
      <c r="A188" s="2" t="s">
        <v>192</v>
      </c>
      <c r="B188" s="28">
        <v>34044</v>
      </c>
      <c r="C188" s="11"/>
      <c r="R188">
        <v>541.5</v>
      </c>
      <c r="V188"/>
      <c r="AA188">
        <v>0</v>
      </c>
      <c r="AJ188">
        <v>6.9489999999999998</v>
      </c>
      <c r="AU188">
        <v>47.72</v>
      </c>
    </row>
    <row r="189" spans="1:47" x14ac:dyDescent="0.35">
      <c r="A189" s="2" t="s">
        <v>192</v>
      </c>
      <c r="B189" s="28">
        <v>34051</v>
      </c>
      <c r="C189" s="11"/>
      <c r="R189">
        <v>637.5</v>
      </c>
      <c r="V189"/>
      <c r="AA189">
        <v>0</v>
      </c>
      <c r="AU189">
        <v>58.52</v>
      </c>
    </row>
    <row r="190" spans="1:47" x14ac:dyDescent="0.35">
      <c r="A190" s="2" t="s">
        <v>192</v>
      </c>
      <c r="B190" s="28">
        <v>34059</v>
      </c>
      <c r="C190" s="11"/>
      <c r="R190">
        <v>1027.8</v>
      </c>
      <c r="V190"/>
      <c r="AA190">
        <v>5.7949999999999999</v>
      </c>
      <c r="AJ190">
        <v>6.2</v>
      </c>
      <c r="AU190">
        <v>71.22</v>
      </c>
    </row>
    <row r="191" spans="1:47" x14ac:dyDescent="0.35">
      <c r="A191" s="2" t="s">
        <v>192</v>
      </c>
      <c r="B191" s="28">
        <v>34066</v>
      </c>
      <c r="C191" s="11"/>
      <c r="R191">
        <v>1128.2</v>
      </c>
      <c r="V191"/>
      <c r="AA191">
        <v>39.74</v>
      </c>
      <c r="AJ191">
        <v>5.9829999999999997</v>
      </c>
      <c r="AU191">
        <v>79.97</v>
      </c>
    </row>
    <row r="192" spans="1:47" x14ac:dyDescent="0.35">
      <c r="A192" s="2" t="s">
        <v>192</v>
      </c>
      <c r="B192" s="28">
        <v>34073</v>
      </c>
      <c r="C192" s="11"/>
      <c r="R192">
        <v>1375.8</v>
      </c>
      <c r="V192"/>
      <c r="AA192">
        <v>127.3</v>
      </c>
      <c r="AJ192">
        <v>6</v>
      </c>
      <c r="AU192">
        <v>83.95</v>
      </c>
    </row>
    <row r="193" spans="1:47" x14ac:dyDescent="0.35">
      <c r="A193" s="2" t="s">
        <v>192</v>
      </c>
      <c r="B193" s="28">
        <v>34080</v>
      </c>
      <c r="C193" s="11"/>
      <c r="R193">
        <v>1616.9</v>
      </c>
      <c r="V193"/>
      <c r="AA193">
        <v>330.3</v>
      </c>
      <c r="AJ193">
        <v>5.7519999999999998</v>
      </c>
      <c r="AU193">
        <v>85.89</v>
      </c>
    </row>
    <row r="194" spans="1:47" x14ac:dyDescent="0.35">
      <c r="A194" s="2" t="s">
        <v>192</v>
      </c>
      <c r="B194" s="28">
        <v>34087</v>
      </c>
      <c r="C194" s="11"/>
      <c r="R194">
        <v>1693.8</v>
      </c>
      <c r="V194"/>
      <c r="AA194">
        <v>522.5</v>
      </c>
      <c r="AJ194">
        <v>5.1920000000000002</v>
      </c>
      <c r="AU194">
        <v>87.24</v>
      </c>
    </row>
    <row r="195" spans="1:47" x14ac:dyDescent="0.35">
      <c r="A195" s="2" t="s">
        <v>192</v>
      </c>
      <c r="B195" s="28">
        <v>34094</v>
      </c>
      <c r="C195" s="11"/>
      <c r="R195">
        <v>1961.5</v>
      </c>
      <c r="V195"/>
      <c r="AA195">
        <v>767.1</v>
      </c>
      <c r="AJ195">
        <v>4.53</v>
      </c>
      <c r="AU195">
        <v>87.15</v>
      </c>
    </row>
    <row r="196" spans="1:47" x14ac:dyDescent="0.35">
      <c r="A196" s="2" t="s">
        <v>192</v>
      </c>
      <c r="B196" s="28">
        <v>34101</v>
      </c>
      <c r="C196" s="11"/>
      <c r="R196">
        <v>2012.2</v>
      </c>
      <c r="V196"/>
      <c r="AA196">
        <v>833.6</v>
      </c>
      <c r="AJ196">
        <v>2.14</v>
      </c>
      <c r="AU196">
        <v>88.82</v>
      </c>
    </row>
    <row r="197" spans="1:47" x14ac:dyDescent="0.35">
      <c r="A197" s="2" t="s">
        <v>192</v>
      </c>
      <c r="B197" s="28">
        <v>34108</v>
      </c>
      <c r="C197" s="11"/>
      <c r="R197">
        <v>1827.5</v>
      </c>
      <c r="V197"/>
      <c r="AA197">
        <v>804</v>
      </c>
      <c r="AJ197">
        <v>0.23369999999999999</v>
      </c>
      <c r="AQ197" t="s">
        <v>294</v>
      </c>
      <c r="AU197">
        <v>92.97</v>
      </c>
    </row>
    <row r="198" spans="1:47" x14ac:dyDescent="0.35">
      <c r="A198" s="2" t="s">
        <v>195</v>
      </c>
      <c r="B198" s="28">
        <v>34338</v>
      </c>
      <c r="C198" s="11"/>
      <c r="R198">
        <v>2.8340000000000001</v>
      </c>
      <c r="V198"/>
      <c r="AA198">
        <v>0</v>
      </c>
      <c r="AJ198">
        <v>3.1699999999999999E-2</v>
      </c>
      <c r="AU198">
        <v>10.62</v>
      </c>
    </row>
    <row r="199" spans="1:47" x14ac:dyDescent="0.35">
      <c r="A199" s="2" t="s">
        <v>195</v>
      </c>
      <c r="B199" s="28">
        <v>34345</v>
      </c>
      <c r="C199" s="11"/>
      <c r="R199">
        <v>5.8109999999999999</v>
      </c>
      <c r="V199"/>
      <c r="AA199">
        <v>0</v>
      </c>
      <c r="AJ199">
        <v>6.1699999999999998E-2</v>
      </c>
      <c r="AU199">
        <v>11.45</v>
      </c>
    </row>
    <row r="200" spans="1:47" x14ac:dyDescent="0.35">
      <c r="A200" s="2" t="s">
        <v>195</v>
      </c>
      <c r="B200" s="28">
        <v>34352</v>
      </c>
      <c r="C200" s="11"/>
      <c r="R200">
        <v>10.050000000000001</v>
      </c>
      <c r="V200"/>
      <c r="AA200">
        <v>0</v>
      </c>
      <c r="AJ200">
        <v>0.10349999999999999</v>
      </c>
      <c r="AU200">
        <v>15.42</v>
      </c>
    </row>
    <row r="201" spans="1:47" x14ac:dyDescent="0.35">
      <c r="A201" s="2" t="s">
        <v>195</v>
      </c>
      <c r="B201" s="28">
        <v>34359</v>
      </c>
      <c r="C201" s="11"/>
      <c r="R201">
        <v>17.3</v>
      </c>
      <c r="V201"/>
      <c r="AA201">
        <v>0</v>
      </c>
      <c r="AJ201">
        <v>0.22470000000000001</v>
      </c>
      <c r="AU201">
        <v>21.6</v>
      </c>
    </row>
    <row r="202" spans="1:47" x14ac:dyDescent="0.35">
      <c r="A202" s="2" t="s">
        <v>195</v>
      </c>
      <c r="B202" s="28">
        <v>34366</v>
      </c>
      <c r="C202" s="11"/>
      <c r="R202">
        <v>33.270000000000003</v>
      </c>
      <c r="V202"/>
      <c r="AA202">
        <v>0</v>
      </c>
      <c r="AJ202">
        <v>0.41099999999999998</v>
      </c>
      <c r="AU202">
        <v>23.02</v>
      </c>
    </row>
    <row r="203" spans="1:47" x14ac:dyDescent="0.35">
      <c r="A203" s="2" t="s">
        <v>195</v>
      </c>
      <c r="B203" s="28">
        <v>34373</v>
      </c>
      <c r="C203" s="11"/>
      <c r="R203">
        <v>46.9</v>
      </c>
      <c r="V203"/>
      <c r="AA203">
        <v>0</v>
      </c>
      <c r="AJ203">
        <v>0.79520000000000002</v>
      </c>
      <c r="AU203">
        <v>23.82</v>
      </c>
    </row>
    <row r="204" spans="1:47" x14ac:dyDescent="0.35">
      <c r="A204" s="2" t="s">
        <v>195</v>
      </c>
      <c r="B204" s="28">
        <v>34380</v>
      </c>
      <c r="C204" s="11"/>
      <c r="R204">
        <v>92.83</v>
      </c>
      <c r="V204"/>
      <c r="AA204">
        <v>0</v>
      </c>
      <c r="AJ204">
        <v>1.45</v>
      </c>
      <c r="AU204">
        <v>26.12</v>
      </c>
    </row>
    <row r="205" spans="1:47" x14ac:dyDescent="0.35">
      <c r="A205" s="2" t="s">
        <v>195</v>
      </c>
      <c r="B205" s="28">
        <v>34387</v>
      </c>
      <c r="C205" s="11"/>
      <c r="R205">
        <v>156.4</v>
      </c>
      <c r="V205"/>
      <c r="AA205">
        <v>0</v>
      </c>
      <c r="AJ205">
        <v>2.423</v>
      </c>
      <c r="AU205">
        <v>29.6</v>
      </c>
    </row>
    <row r="206" spans="1:47" x14ac:dyDescent="0.35">
      <c r="A206" s="2" t="s">
        <v>195</v>
      </c>
      <c r="B206" s="28">
        <v>34394</v>
      </c>
      <c r="C206" s="11"/>
      <c r="R206">
        <v>265.3</v>
      </c>
      <c r="V206"/>
      <c r="AA206">
        <v>0</v>
      </c>
      <c r="AJ206">
        <v>3.9409999999999998</v>
      </c>
      <c r="AU206">
        <v>31.22</v>
      </c>
    </row>
    <row r="207" spans="1:47" x14ac:dyDescent="0.35">
      <c r="A207" s="2" t="s">
        <v>195</v>
      </c>
      <c r="B207" s="28">
        <v>34401</v>
      </c>
      <c r="C207" s="11"/>
      <c r="R207">
        <v>370.3</v>
      </c>
      <c r="V207"/>
      <c r="AA207">
        <v>0</v>
      </c>
      <c r="AJ207">
        <v>5.1539999999999999</v>
      </c>
      <c r="AU207">
        <v>31.97</v>
      </c>
    </row>
    <row r="208" spans="1:47" x14ac:dyDescent="0.35">
      <c r="A208" s="2" t="s">
        <v>195</v>
      </c>
      <c r="B208" s="28">
        <v>34408</v>
      </c>
      <c r="C208" s="11"/>
      <c r="R208">
        <v>473.1</v>
      </c>
      <c r="V208"/>
      <c r="AA208">
        <v>0</v>
      </c>
      <c r="AJ208">
        <v>5.1349999999999998</v>
      </c>
      <c r="AU208">
        <v>38.75</v>
      </c>
    </row>
    <row r="209" spans="1:47" x14ac:dyDescent="0.35">
      <c r="A209" s="2" t="s">
        <v>195</v>
      </c>
      <c r="B209" s="28">
        <v>34415</v>
      </c>
      <c r="C209" s="11"/>
      <c r="R209">
        <v>639.79999999999995</v>
      </c>
      <c r="V209"/>
      <c r="AA209">
        <v>0</v>
      </c>
      <c r="AJ209">
        <v>4.6539999999999999</v>
      </c>
      <c r="AU209">
        <v>52.52</v>
      </c>
    </row>
    <row r="210" spans="1:47" x14ac:dyDescent="0.35">
      <c r="A210" s="2" t="s">
        <v>195</v>
      </c>
      <c r="B210" s="28">
        <v>34422</v>
      </c>
      <c r="C210" s="11"/>
      <c r="R210">
        <v>825.2</v>
      </c>
      <c r="V210"/>
      <c r="AA210">
        <v>0</v>
      </c>
      <c r="AJ210">
        <v>4.9169999999999998</v>
      </c>
      <c r="AU210">
        <v>57.85</v>
      </c>
    </row>
    <row r="211" spans="1:47" x14ac:dyDescent="0.35">
      <c r="A211" s="2" t="s">
        <v>195</v>
      </c>
      <c r="B211" s="28">
        <v>34429</v>
      </c>
      <c r="C211" s="11"/>
      <c r="R211">
        <v>929.4</v>
      </c>
      <c r="V211"/>
      <c r="AA211">
        <v>32.07</v>
      </c>
      <c r="AJ211">
        <v>3.9180000000000001</v>
      </c>
      <c r="AU211">
        <v>70.900000000000006</v>
      </c>
    </row>
    <row r="212" spans="1:47" x14ac:dyDescent="0.35">
      <c r="A212" s="2" t="s">
        <v>195</v>
      </c>
      <c r="B212" s="28">
        <v>34436</v>
      </c>
      <c r="C212" s="11"/>
      <c r="R212">
        <v>1069.4000000000001</v>
      </c>
      <c r="V212"/>
      <c r="AA212">
        <v>109.2</v>
      </c>
      <c r="AJ212">
        <v>3.3010000000000002</v>
      </c>
      <c r="AU212">
        <v>74.099999999999994</v>
      </c>
    </row>
    <row r="213" spans="1:47" x14ac:dyDescent="0.35">
      <c r="A213" s="2" t="s">
        <v>195</v>
      </c>
      <c r="B213" s="28">
        <v>34444</v>
      </c>
      <c r="C213" s="11"/>
      <c r="R213">
        <v>1339.8</v>
      </c>
      <c r="V213"/>
      <c r="AA213">
        <v>340.2</v>
      </c>
      <c r="AJ213">
        <v>2.5489999999999999</v>
      </c>
      <c r="AU213">
        <v>78.77</v>
      </c>
    </row>
    <row r="214" spans="1:47" x14ac:dyDescent="0.35">
      <c r="A214" s="2" t="s">
        <v>195</v>
      </c>
      <c r="B214" s="28">
        <v>34450</v>
      </c>
      <c r="C214" s="11"/>
      <c r="R214">
        <v>1383.7</v>
      </c>
      <c r="V214"/>
      <c r="AA214">
        <v>510.8</v>
      </c>
      <c r="AJ214">
        <v>1.637</v>
      </c>
      <c r="AU214">
        <v>82.62</v>
      </c>
    </row>
    <row r="215" spans="1:47" x14ac:dyDescent="0.35">
      <c r="A215" s="2" t="s">
        <v>195</v>
      </c>
      <c r="B215" s="28">
        <v>34458</v>
      </c>
      <c r="C215" s="11"/>
      <c r="R215">
        <v>1487.1</v>
      </c>
      <c r="V215"/>
      <c r="AA215">
        <v>670.1</v>
      </c>
      <c r="AJ215">
        <v>0.30449999999999999</v>
      </c>
      <c r="AU215">
        <v>85.77</v>
      </c>
    </row>
    <row r="216" spans="1:47" x14ac:dyDescent="0.35">
      <c r="A216" s="2" t="s">
        <v>195</v>
      </c>
      <c r="B216" s="28">
        <v>34465</v>
      </c>
      <c r="C216" s="11"/>
      <c r="R216">
        <v>1579.1</v>
      </c>
      <c r="V216"/>
      <c r="AA216">
        <v>720.3</v>
      </c>
      <c r="AJ216">
        <v>1.0200000000000001E-2</v>
      </c>
      <c r="AU216">
        <v>89.85</v>
      </c>
    </row>
    <row r="217" spans="1:47" x14ac:dyDescent="0.35">
      <c r="A217" s="2" t="s">
        <v>195</v>
      </c>
      <c r="B217" s="28">
        <v>34472</v>
      </c>
      <c r="C217" s="11"/>
      <c r="R217">
        <v>1650.5</v>
      </c>
      <c r="V217"/>
      <c r="AA217">
        <v>794.4</v>
      </c>
      <c r="AJ217">
        <v>0</v>
      </c>
      <c r="AU217">
        <v>92.85</v>
      </c>
    </row>
    <row r="218" spans="1:47" x14ac:dyDescent="0.35">
      <c r="A218" s="2" t="s">
        <v>195</v>
      </c>
      <c r="B218" s="28">
        <v>34479</v>
      </c>
      <c r="C218" s="11"/>
      <c r="R218">
        <v>1583</v>
      </c>
      <c r="V218"/>
      <c r="W218">
        <v>4.5259999999999995E-2</v>
      </c>
      <c r="Y218">
        <v>16380.910296067201</v>
      </c>
      <c r="AA218">
        <v>741.4</v>
      </c>
      <c r="AJ218">
        <v>0</v>
      </c>
      <c r="AQ218" t="s">
        <v>294</v>
      </c>
      <c r="AU218">
        <v>92.9</v>
      </c>
    </row>
    <row r="219" spans="1:47" x14ac:dyDescent="0.35">
      <c r="A219" s="2" t="s">
        <v>197</v>
      </c>
      <c r="B219" s="28">
        <v>34338</v>
      </c>
      <c r="C219" s="11"/>
      <c r="R219">
        <v>2.8069999999999999</v>
      </c>
      <c r="V219"/>
      <c r="AA219">
        <v>0</v>
      </c>
      <c r="AJ219">
        <v>0.03</v>
      </c>
      <c r="AU219">
        <v>10.65</v>
      </c>
    </row>
    <row r="220" spans="1:47" x14ac:dyDescent="0.35">
      <c r="A220" s="2" t="s">
        <v>197</v>
      </c>
      <c r="B220" s="28">
        <v>34345</v>
      </c>
      <c r="C220" s="11"/>
      <c r="R220">
        <v>5.8470000000000004</v>
      </c>
      <c r="V220"/>
      <c r="AA220">
        <v>0</v>
      </c>
      <c r="AJ220">
        <v>6.4500000000000002E-2</v>
      </c>
      <c r="AU220">
        <v>11.35</v>
      </c>
    </row>
    <row r="221" spans="1:47" x14ac:dyDescent="0.35">
      <c r="A221" s="2" t="s">
        <v>197</v>
      </c>
      <c r="B221" s="28">
        <v>34352</v>
      </c>
      <c r="C221" s="11"/>
      <c r="R221">
        <v>9.4700000000000006</v>
      </c>
      <c r="V221"/>
      <c r="AA221">
        <v>0</v>
      </c>
      <c r="AJ221">
        <v>9.0200000000000002E-2</v>
      </c>
      <c r="AU221">
        <v>15.37</v>
      </c>
    </row>
    <row r="222" spans="1:47" x14ac:dyDescent="0.35">
      <c r="A222" s="2" t="s">
        <v>197</v>
      </c>
      <c r="B222" s="28">
        <v>34359</v>
      </c>
      <c r="C222" s="11"/>
      <c r="R222">
        <v>18.170000000000002</v>
      </c>
      <c r="V222"/>
      <c r="AA222">
        <v>0</v>
      </c>
      <c r="AJ222">
        <v>0.23949999999999999</v>
      </c>
      <c r="AU222">
        <v>21.95</v>
      </c>
    </row>
    <row r="223" spans="1:47" x14ac:dyDescent="0.35">
      <c r="A223" s="2" t="s">
        <v>197</v>
      </c>
      <c r="B223" s="28">
        <v>34366</v>
      </c>
      <c r="C223" s="11"/>
      <c r="R223">
        <v>28.03</v>
      </c>
      <c r="V223"/>
      <c r="AA223">
        <v>0</v>
      </c>
      <c r="AJ223">
        <v>0.35020000000000001</v>
      </c>
      <c r="AU223">
        <v>22.92</v>
      </c>
    </row>
    <row r="224" spans="1:47" x14ac:dyDescent="0.35">
      <c r="A224" s="2" t="s">
        <v>197</v>
      </c>
      <c r="B224" s="28">
        <v>34373</v>
      </c>
      <c r="C224" s="11"/>
      <c r="R224">
        <v>47.07</v>
      </c>
      <c r="V224"/>
      <c r="AA224">
        <v>0</v>
      </c>
      <c r="AJ224">
        <v>0.78749999999999998</v>
      </c>
      <c r="AU224">
        <v>24.5</v>
      </c>
    </row>
    <row r="225" spans="1:47" x14ac:dyDescent="0.35">
      <c r="A225" s="2" t="s">
        <v>197</v>
      </c>
      <c r="B225" s="28">
        <v>34380</v>
      </c>
      <c r="C225" s="11"/>
      <c r="R225">
        <v>106.7</v>
      </c>
      <c r="V225"/>
      <c r="AA225">
        <v>0</v>
      </c>
      <c r="AJ225">
        <v>1.6919999999999999</v>
      </c>
      <c r="AU225">
        <v>26.02</v>
      </c>
    </row>
    <row r="226" spans="1:47" x14ac:dyDescent="0.35">
      <c r="A226" s="2" t="s">
        <v>197</v>
      </c>
      <c r="B226" s="28">
        <v>34387</v>
      </c>
      <c r="C226" s="11"/>
      <c r="R226">
        <v>173.1</v>
      </c>
      <c r="V226"/>
      <c r="AA226">
        <v>0</v>
      </c>
      <c r="AJ226">
        <v>2.7240000000000002</v>
      </c>
      <c r="AU226">
        <v>30.4</v>
      </c>
    </row>
    <row r="227" spans="1:47" x14ac:dyDescent="0.35">
      <c r="A227" s="2" t="s">
        <v>197</v>
      </c>
      <c r="B227" s="28">
        <v>34394</v>
      </c>
      <c r="C227" s="11"/>
      <c r="R227">
        <v>256.89999999999998</v>
      </c>
      <c r="V227"/>
      <c r="AA227">
        <v>0</v>
      </c>
      <c r="AJ227">
        <v>3.9039999999999999</v>
      </c>
      <c r="AU227">
        <v>31.27</v>
      </c>
    </row>
    <row r="228" spans="1:47" x14ac:dyDescent="0.35">
      <c r="A228" s="2" t="s">
        <v>197</v>
      </c>
      <c r="B228" s="28">
        <v>34401</v>
      </c>
      <c r="C228" s="11"/>
      <c r="R228">
        <v>368.5</v>
      </c>
      <c r="V228"/>
      <c r="AA228">
        <v>0</v>
      </c>
      <c r="AJ228">
        <v>5.7050000000000001</v>
      </c>
      <c r="AU228">
        <v>31.82</v>
      </c>
    </row>
    <row r="229" spans="1:47" x14ac:dyDescent="0.35">
      <c r="A229" s="2" t="s">
        <v>197</v>
      </c>
      <c r="B229" s="28">
        <v>34408</v>
      </c>
      <c r="C229" s="11"/>
      <c r="R229">
        <v>504.6</v>
      </c>
      <c r="V229"/>
      <c r="AA229">
        <v>0</v>
      </c>
      <c r="AJ229">
        <v>6.7759999999999998</v>
      </c>
      <c r="AU229">
        <v>37.57</v>
      </c>
    </row>
    <row r="230" spans="1:47" x14ac:dyDescent="0.35">
      <c r="A230" s="2" t="s">
        <v>197</v>
      </c>
      <c r="B230" s="28">
        <v>34415</v>
      </c>
      <c r="C230" s="11"/>
      <c r="R230">
        <v>614.70000000000005</v>
      </c>
      <c r="V230"/>
      <c r="AA230">
        <v>0</v>
      </c>
      <c r="AJ230">
        <v>5.8250000000000002</v>
      </c>
      <c r="AU230">
        <v>48.05</v>
      </c>
    </row>
    <row r="231" spans="1:47" x14ac:dyDescent="0.35">
      <c r="A231" s="2" t="s">
        <v>197</v>
      </c>
      <c r="B231" s="28">
        <v>34422</v>
      </c>
      <c r="C231" s="11"/>
      <c r="R231">
        <v>845.9</v>
      </c>
      <c r="V231"/>
      <c r="AA231">
        <v>0</v>
      </c>
      <c r="AJ231">
        <v>6.8819999999999997</v>
      </c>
      <c r="AU231">
        <v>56</v>
      </c>
    </row>
    <row r="232" spans="1:47" x14ac:dyDescent="0.35">
      <c r="A232" s="2" t="s">
        <v>197</v>
      </c>
      <c r="B232" s="28">
        <v>34429</v>
      </c>
      <c r="C232" s="11"/>
      <c r="R232">
        <v>1085.8</v>
      </c>
      <c r="V232"/>
      <c r="AA232">
        <v>13.64</v>
      </c>
      <c r="AJ232">
        <v>6.45</v>
      </c>
      <c r="AU232">
        <v>69.67</v>
      </c>
    </row>
    <row r="233" spans="1:47" x14ac:dyDescent="0.35">
      <c r="A233" s="2" t="s">
        <v>197</v>
      </c>
      <c r="B233" s="28">
        <v>34436</v>
      </c>
      <c r="C233" s="11"/>
      <c r="R233">
        <v>1208.3</v>
      </c>
      <c r="V233"/>
      <c r="AA233">
        <v>68.11</v>
      </c>
      <c r="AJ233">
        <v>5.1989999999999998</v>
      </c>
      <c r="AU233">
        <v>73.319999999999993</v>
      </c>
    </row>
    <row r="234" spans="1:47" x14ac:dyDescent="0.35">
      <c r="A234" s="2" t="s">
        <v>197</v>
      </c>
      <c r="B234" s="28">
        <v>34444</v>
      </c>
      <c r="C234" s="11"/>
      <c r="R234">
        <v>1427.2</v>
      </c>
      <c r="V234"/>
      <c r="AA234">
        <v>241.4</v>
      </c>
      <c r="AJ234">
        <v>5.3159999999999998</v>
      </c>
      <c r="AU234">
        <v>78.25</v>
      </c>
    </row>
    <row r="235" spans="1:47" x14ac:dyDescent="0.35">
      <c r="A235" s="2" t="s">
        <v>197</v>
      </c>
      <c r="B235" s="28">
        <v>34450</v>
      </c>
      <c r="C235" s="11"/>
      <c r="R235">
        <v>1705.5</v>
      </c>
      <c r="V235"/>
      <c r="AA235">
        <v>462.2</v>
      </c>
      <c r="AJ235">
        <v>5.1109999999999998</v>
      </c>
      <c r="AU235">
        <v>83.07</v>
      </c>
    </row>
    <row r="236" spans="1:47" x14ac:dyDescent="0.35">
      <c r="A236" s="2" t="s">
        <v>197</v>
      </c>
      <c r="B236" s="28">
        <v>34458</v>
      </c>
      <c r="C236" s="11"/>
      <c r="R236">
        <v>1990.2</v>
      </c>
      <c r="V236"/>
      <c r="AA236">
        <v>737.8</v>
      </c>
      <c r="AJ236">
        <v>3.5390000000000001</v>
      </c>
      <c r="AU236">
        <v>84.3</v>
      </c>
    </row>
    <row r="237" spans="1:47" x14ac:dyDescent="0.35">
      <c r="A237" s="2" t="s">
        <v>197</v>
      </c>
      <c r="B237" s="28">
        <v>34465</v>
      </c>
      <c r="C237" s="11"/>
      <c r="R237">
        <v>2187.9</v>
      </c>
      <c r="V237"/>
      <c r="AA237">
        <v>910</v>
      </c>
      <c r="AJ237">
        <v>1.581</v>
      </c>
      <c r="AU237">
        <v>85.67</v>
      </c>
    </row>
    <row r="238" spans="1:47" x14ac:dyDescent="0.35">
      <c r="A238" s="2" t="s">
        <v>197</v>
      </c>
      <c r="B238" s="28">
        <v>34472</v>
      </c>
      <c r="C238" s="11"/>
      <c r="R238">
        <v>2009.9</v>
      </c>
      <c r="V238"/>
      <c r="AA238">
        <v>858.3</v>
      </c>
      <c r="AJ238">
        <v>9.2700000000000005E-2</v>
      </c>
      <c r="AU238">
        <v>90.32</v>
      </c>
    </row>
    <row r="239" spans="1:47" x14ac:dyDescent="0.35">
      <c r="A239" s="2" t="s">
        <v>197</v>
      </c>
      <c r="B239" s="28">
        <v>34479</v>
      </c>
      <c r="C239" s="11"/>
      <c r="R239">
        <v>1932.8</v>
      </c>
      <c r="V239"/>
      <c r="AA239">
        <v>848.7</v>
      </c>
      <c r="AJ239">
        <v>4.4999999999999997E-3</v>
      </c>
      <c r="AU239">
        <v>92.8</v>
      </c>
    </row>
    <row r="240" spans="1:47" x14ac:dyDescent="0.35">
      <c r="A240" s="2" t="s">
        <v>197</v>
      </c>
      <c r="B240" s="28">
        <v>34484</v>
      </c>
      <c r="C240" s="11"/>
      <c r="R240">
        <v>1927.6</v>
      </c>
      <c r="V240"/>
      <c r="W240">
        <v>4.3110000000000002E-2</v>
      </c>
      <c r="Y240">
        <v>19958.246346555301</v>
      </c>
      <c r="AA240">
        <v>860.4</v>
      </c>
      <c r="AJ240">
        <v>0</v>
      </c>
      <c r="AQ240" t="s">
        <v>294</v>
      </c>
      <c r="AU240">
        <v>93</v>
      </c>
    </row>
    <row r="241" spans="1:47" x14ac:dyDescent="0.35">
      <c r="A241" s="2" t="s">
        <v>194</v>
      </c>
      <c r="B241" s="28">
        <v>34338</v>
      </c>
      <c r="C241" s="11"/>
      <c r="R241">
        <v>3.0249999999999999</v>
      </c>
      <c r="V241"/>
      <c r="AA241">
        <v>0</v>
      </c>
      <c r="AJ241">
        <v>3.6499999999999998E-2</v>
      </c>
      <c r="AU241">
        <v>10.82</v>
      </c>
    </row>
    <row r="242" spans="1:47" x14ac:dyDescent="0.35">
      <c r="A242" s="2" t="s">
        <v>194</v>
      </c>
      <c r="B242" s="28">
        <v>34345</v>
      </c>
      <c r="C242" s="11"/>
      <c r="R242">
        <v>5.282</v>
      </c>
      <c r="V242"/>
      <c r="AA242">
        <v>0</v>
      </c>
      <c r="AJ242">
        <v>5.9499999999999997E-2</v>
      </c>
      <c r="AU242">
        <v>11.47</v>
      </c>
    </row>
    <row r="243" spans="1:47" x14ac:dyDescent="0.35">
      <c r="A243" s="2" t="s">
        <v>194</v>
      </c>
      <c r="B243" s="28">
        <v>34352</v>
      </c>
      <c r="C243" s="11"/>
      <c r="R243">
        <v>8.6419999999999995</v>
      </c>
      <c r="V243"/>
      <c r="AA243">
        <v>0</v>
      </c>
      <c r="AJ243">
        <v>9.64E-2</v>
      </c>
      <c r="AU243">
        <v>15.07</v>
      </c>
    </row>
    <row r="244" spans="1:47" x14ac:dyDescent="0.35">
      <c r="A244" s="2" t="s">
        <v>194</v>
      </c>
      <c r="B244" s="28">
        <v>34359</v>
      </c>
      <c r="C244" s="11"/>
      <c r="R244">
        <v>14.18</v>
      </c>
      <c r="V244"/>
      <c r="AA244">
        <v>0</v>
      </c>
      <c r="AJ244">
        <v>0.19170000000000001</v>
      </c>
      <c r="AU244">
        <v>21.75</v>
      </c>
    </row>
    <row r="245" spans="1:47" x14ac:dyDescent="0.35">
      <c r="A245" s="2" t="s">
        <v>194</v>
      </c>
      <c r="B245" s="28">
        <v>34366</v>
      </c>
      <c r="C245" s="11"/>
      <c r="R245">
        <v>25.81</v>
      </c>
      <c r="V245"/>
      <c r="AA245">
        <v>0</v>
      </c>
      <c r="AJ245">
        <v>0.30669999999999997</v>
      </c>
      <c r="AU245">
        <v>22.4</v>
      </c>
    </row>
    <row r="246" spans="1:47" x14ac:dyDescent="0.35">
      <c r="A246" s="2" t="s">
        <v>194</v>
      </c>
      <c r="B246" s="28">
        <v>34373</v>
      </c>
      <c r="C246" s="11"/>
      <c r="R246">
        <v>35.29</v>
      </c>
      <c r="V246"/>
      <c r="AA246">
        <v>0</v>
      </c>
      <c r="AJ246">
        <v>0.59819999999999995</v>
      </c>
      <c r="AU246">
        <v>22.9</v>
      </c>
    </row>
    <row r="247" spans="1:47" x14ac:dyDescent="0.35">
      <c r="A247" s="2" t="s">
        <v>194</v>
      </c>
      <c r="B247" s="28">
        <v>34380</v>
      </c>
      <c r="C247" s="11"/>
      <c r="R247">
        <v>62.96</v>
      </c>
      <c r="V247"/>
      <c r="AA247">
        <v>0</v>
      </c>
      <c r="AJ247">
        <v>1.0429999999999999</v>
      </c>
      <c r="AU247">
        <v>24.55</v>
      </c>
    </row>
    <row r="248" spans="1:47" x14ac:dyDescent="0.35">
      <c r="A248" s="2" t="s">
        <v>194</v>
      </c>
      <c r="B248" s="28">
        <v>34387</v>
      </c>
      <c r="C248" s="11"/>
      <c r="R248">
        <v>115</v>
      </c>
      <c r="V248"/>
      <c r="AA248">
        <v>0</v>
      </c>
      <c r="AJ248">
        <v>1.927</v>
      </c>
      <c r="AU248">
        <v>29.45</v>
      </c>
    </row>
    <row r="249" spans="1:47" x14ac:dyDescent="0.35">
      <c r="A249" s="2" t="s">
        <v>194</v>
      </c>
      <c r="B249" s="28">
        <v>34394</v>
      </c>
      <c r="C249" s="11"/>
      <c r="R249">
        <v>195.1</v>
      </c>
      <c r="V249"/>
      <c r="AA249">
        <v>0</v>
      </c>
      <c r="AJ249">
        <v>2.9039999999999999</v>
      </c>
      <c r="AU249">
        <v>31.2</v>
      </c>
    </row>
    <row r="250" spans="1:47" x14ac:dyDescent="0.35">
      <c r="A250" s="2" t="s">
        <v>194</v>
      </c>
      <c r="B250" s="28">
        <v>34401</v>
      </c>
      <c r="C250" s="11"/>
      <c r="R250">
        <v>289.3</v>
      </c>
      <c r="V250"/>
      <c r="AA250">
        <v>0</v>
      </c>
      <c r="AJ250">
        <v>4.1159999999999997</v>
      </c>
      <c r="AU250">
        <v>31.87</v>
      </c>
    </row>
    <row r="251" spans="1:47" x14ac:dyDescent="0.35">
      <c r="A251" s="2" t="s">
        <v>194</v>
      </c>
      <c r="B251" s="28">
        <v>34408</v>
      </c>
      <c r="C251" s="11"/>
      <c r="R251">
        <v>348</v>
      </c>
      <c r="V251"/>
      <c r="AA251">
        <v>0</v>
      </c>
      <c r="AJ251">
        <v>4.0069999999999997</v>
      </c>
      <c r="AU251">
        <v>35.770000000000003</v>
      </c>
    </row>
    <row r="252" spans="1:47" x14ac:dyDescent="0.35">
      <c r="A252" s="2" t="s">
        <v>194</v>
      </c>
      <c r="B252" s="28">
        <v>34415</v>
      </c>
      <c r="C252" s="11"/>
      <c r="R252">
        <v>446.1</v>
      </c>
      <c r="V252"/>
      <c r="AA252">
        <v>0</v>
      </c>
      <c r="AJ252">
        <v>4.0830000000000002</v>
      </c>
      <c r="AU252">
        <v>47.77</v>
      </c>
    </row>
    <row r="253" spans="1:47" x14ac:dyDescent="0.35">
      <c r="A253" s="2" t="s">
        <v>194</v>
      </c>
      <c r="B253" s="28">
        <v>34422</v>
      </c>
      <c r="C253" s="11"/>
      <c r="R253">
        <v>529.70000000000005</v>
      </c>
      <c r="V253"/>
      <c r="AA253">
        <v>0</v>
      </c>
      <c r="AJ253">
        <v>3.9209999999999998</v>
      </c>
      <c r="AU253">
        <v>55.02</v>
      </c>
    </row>
    <row r="254" spans="1:47" x14ac:dyDescent="0.35">
      <c r="A254" s="2" t="s">
        <v>194</v>
      </c>
      <c r="B254" s="28">
        <v>34429</v>
      </c>
      <c r="C254" s="11"/>
      <c r="R254">
        <v>731.9</v>
      </c>
      <c r="V254"/>
      <c r="AA254">
        <v>9.907</v>
      </c>
      <c r="AJ254">
        <v>3.649</v>
      </c>
      <c r="AU254">
        <v>67.849999999999994</v>
      </c>
    </row>
    <row r="255" spans="1:47" x14ac:dyDescent="0.35">
      <c r="A255" s="2" t="s">
        <v>194</v>
      </c>
      <c r="B255" s="28">
        <v>34436</v>
      </c>
      <c r="C255" s="11"/>
      <c r="R255">
        <v>982</v>
      </c>
      <c r="V255"/>
      <c r="AA255">
        <v>54.09</v>
      </c>
      <c r="AJ255">
        <v>3.524</v>
      </c>
      <c r="AU255">
        <v>72.47</v>
      </c>
    </row>
    <row r="256" spans="1:47" x14ac:dyDescent="0.35">
      <c r="A256" s="2" t="s">
        <v>194</v>
      </c>
      <c r="B256" s="28">
        <v>34444</v>
      </c>
      <c r="C256" s="11"/>
      <c r="R256">
        <v>1071.9000000000001</v>
      </c>
      <c r="V256"/>
      <c r="AA256">
        <v>201.8</v>
      </c>
      <c r="AJ256">
        <v>2.4700000000000002</v>
      </c>
      <c r="AU256">
        <v>78.27</v>
      </c>
    </row>
    <row r="257" spans="1:47" x14ac:dyDescent="0.35">
      <c r="A257" s="2" t="s">
        <v>194</v>
      </c>
      <c r="B257" s="28">
        <v>34450</v>
      </c>
      <c r="C257" s="11"/>
      <c r="R257">
        <v>1129.4000000000001</v>
      </c>
      <c r="V257"/>
      <c r="AA257">
        <v>329.2</v>
      </c>
      <c r="AJ257">
        <v>2.1150000000000002</v>
      </c>
      <c r="AU257">
        <v>82.02</v>
      </c>
    </row>
    <row r="258" spans="1:47" x14ac:dyDescent="0.35">
      <c r="A258" s="2" t="s">
        <v>194</v>
      </c>
      <c r="B258" s="28">
        <v>34458</v>
      </c>
      <c r="C258" s="11"/>
      <c r="R258">
        <v>1323.2</v>
      </c>
      <c r="V258"/>
      <c r="AA258">
        <v>520.5</v>
      </c>
      <c r="AJ258">
        <v>0.76300000000000001</v>
      </c>
      <c r="AU258">
        <v>84.5</v>
      </c>
    </row>
    <row r="259" spans="1:47" x14ac:dyDescent="0.35">
      <c r="A259" s="2" t="s">
        <v>194</v>
      </c>
      <c r="B259" s="28">
        <v>34465</v>
      </c>
      <c r="C259" s="11"/>
      <c r="R259">
        <v>1334.3</v>
      </c>
      <c r="V259"/>
      <c r="AA259">
        <v>595.6</v>
      </c>
      <c r="AJ259">
        <v>0.17399999999999999</v>
      </c>
      <c r="AU259">
        <v>87.75</v>
      </c>
    </row>
    <row r="260" spans="1:47" x14ac:dyDescent="0.35">
      <c r="A260" s="2" t="s">
        <v>194</v>
      </c>
      <c r="B260" s="28">
        <v>34472</v>
      </c>
      <c r="C260" s="11"/>
      <c r="R260">
        <v>1363.1</v>
      </c>
      <c r="V260"/>
      <c r="AA260">
        <v>615.5</v>
      </c>
      <c r="AJ260">
        <v>0</v>
      </c>
      <c r="AU260">
        <v>92.52</v>
      </c>
    </row>
    <row r="261" spans="1:47" x14ac:dyDescent="0.35">
      <c r="A261" s="2" t="s">
        <v>194</v>
      </c>
      <c r="B261" s="28">
        <v>34479</v>
      </c>
      <c r="C261" s="11"/>
      <c r="R261">
        <v>1385.7</v>
      </c>
      <c r="V261"/>
      <c r="AA261">
        <v>619</v>
      </c>
      <c r="AJ261">
        <v>0</v>
      </c>
      <c r="AQ261" t="s">
        <v>294</v>
      </c>
      <c r="AU261">
        <v>92.72</v>
      </c>
    </row>
    <row r="262" spans="1:47" x14ac:dyDescent="0.35">
      <c r="A262" s="2" t="s">
        <v>196</v>
      </c>
      <c r="B262" s="28">
        <v>34338</v>
      </c>
      <c r="C262" s="11"/>
      <c r="R262">
        <v>2.512</v>
      </c>
      <c r="V262"/>
      <c r="AA262">
        <v>0</v>
      </c>
      <c r="AJ262">
        <v>3.0700000000000002E-2</v>
      </c>
      <c r="AU262">
        <v>10.52</v>
      </c>
    </row>
    <row r="263" spans="1:47" x14ac:dyDescent="0.35">
      <c r="A263" s="2" t="s">
        <v>196</v>
      </c>
      <c r="B263" s="28">
        <v>34345</v>
      </c>
      <c r="C263" s="11"/>
      <c r="R263">
        <v>4.8440000000000003</v>
      </c>
      <c r="V263"/>
      <c r="AA263">
        <v>0</v>
      </c>
      <c r="AJ263">
        <v>5.3499999999999999E-2</v>
      </c>
      <c r="AU263">
        <v>11.02</v>
      </c>
    </row>
    <row r="264" spans="1:47" x14ac:dyDescent="0.35">
      <c r="A264" s="2" t="s">
        <v>196</v>
      </c>
      <c r="B264" s="28">
        <v>34352</v>
      </c>
      <c r="C264" s="11"/>
      <c r="R264">
        <v>8.7119999999999997</v>
      </c>
      <c r="V264"/>
      <c r="AA264">
        <v>0</v>
      </c>
      <c r="AJ264">
        <v>9.7699999999999995E-2</v>
      </c>
      <c r="AU264">
        <v>14.77</v>
      </c>
    </row>
    <row r="265" spans="1:47" x14ac:dyDescent="0.35">
      <c r="A265" s="2" t="s">
        <v>196</v>
      </c>
      <c r="B265" s="28">
        <v>34359</v>
      </c>
      <c r="C265" s="11"/>
      <c r="R265">
        <v>13.7</v>
      </c>
      <c r="V265"/>
      <c r="AA265">
        <v>0</v>
      </c>
      <c r="AJ265">
        <v>0.1837</v>
      </c>
      <c r="AU265">
        <v>21.32</v>
      </c>
    </row>
    <row r="266" spans="1:47" x14ac:dyDescent="0.35">
      <c r="A266" s="2" t="s">
        <v>196</v>
      </c>
      <c r="B266" s="28">
        <v>34366</v>
      </c>
      <c r="C266" s="11"/>
      <c r="R266">
        <v>26.62</v>
      </c>
      <c r="V266"/>
      <c r="AA266">
        <v>0</v>
      </c>
      <c r="AJ266">
        <v>0.33250000000000002</v>
      </c>
      <c r="AU266">
        <v>22.5</v>
      </c>
    </row>
    <row r="267" spans="1:47" x14ac:dyDescent="0.35">
      <c r="A267" s="2" t="s">
        <v>196</v>
      </c>
      <c r="B267" s="28">
        <v>34373</v>
      </c>
      <c r="C267" s="11"/>
      <c r="R267">
        <v>38</v>
      </c>
      <c r="V267"/>
      <c r="AA267">
        <v>0</v>
      </c>
      <c r="AJ267">
        <v>0.65200000000000002</v>
      </c>
      <c r="AU267">
        <v>23.8</v>
      </c>
    </row>
    <row r="268" spans="1:47" x14ac:dyDescent="0.35">
      <c r="A268" s="2" t="s">
        <v>196</v>
      </c>
      <c r="B268" s="28">
        <v>34380</v>
      </c>
      <c r="C268" s="11"/>
      <c r="R268">
        <v>70.069999999999993</v>
      </c>
      <c r="V268"/>
      <c r="AA268">
        <v>0</v>
      </c>
      <c r="AJ268">
        <v>1.147</v>
      </c>
      <c r="AU268">
        <v>25.47</v>
      </c>
    </row>
    <row r="269" spans="1:47" x14ac:dyDescent="0.35">
      <c r="A269" s="2" t="s">
        <v>196</v>
      </c>
      <c r="B269" s="28">
        <v>34387</v>
      </c>
      <c r="C269" s="11"/>
      <c r="R269">
        <v>137</v>
      </c>
      <c r="V269"/>
      <c r="AA269">
        <v>0</v>
      </c>
      <c r="AJ269">
        <v>2.246</v>
      </c>
      <c r="AU269">
        <v>29.37</v>
      </c>
    </row>
    <row r="270" spans="1:47" x14ac:dyDescent="0.35">
      <c r="A270" s="2" t="s">
        <v>196</v>
      </c>
      <c r="B270" s="28">
        <v>34394</v>
      </c>
      <c r="C270" s="11"/>
      <c r="R270">
        <v>218.5</v>
      </c>
      <c r="V270"/>
      <c r="AA270">
        <v>0</v>
      </c>
      <c r="AJ270">
        <v>3.419</v>
      </c>
      <c r="AU270">
        <v>30.97</v>
      </c>
    </row>
    <row r="271" spans="1:47" x14ac:dyDescent="0.35">
      <c r="A271" s="2" t="s">
        <v>196</v>
      </c>
      <c r="B271" s="28">
        <v>34401</v>
      </c>
      <c r="C271" s="11"/>
      <c r="R271">
        <v>339.7</v>
      </c>
      <c r="V271"/>
      <c r="AA271">
        <v>0</v>
      </c>
      <c r="AJ271">
        <v>5.3369999999999997</v>
      </c>
      <c r="AU271">
        <v>32</v>
      </c>
    </row>
    <row r="272" spans="1:47" x14ac:dyDescent="0.35">
      <c r="A272" s="2" t="s">
        <v>196</v>
      </c>
      <c r="B272" s="28">
        <v>34408</v>
      </c>
      <c r="C272" s="11"/>
      <c r="R272">
        <v>435.1</v>
      </c>
      <c r="V272"/>
      <c r="AA272">
        <v>0</v>
      </c>
      <c r="AJ272">
        <v>6.3929999999999998</v>
      </c>
      <c r="AU272">
        <v>35.6</v>
      </c>
    </row>
    <row r="273" spans="1:58" x14ac:dyDescent="0.35">
      <c r="A273" s="2" t="s">
        <v>196</v>
      </c>
      <c r="B273" s="28">
        <v>34415</v>
      </c>
      <c r="C273" s="11"/>
      <c r="R273">
        <v>529.5</v>
      </c>
      <c r="V273"/>
      <c r="AA273">
        <v>0</v>
      </c>
      <c r="AJ273">
        <v>6.6550000000000002</v>
      </c>
      <c r="AU273">
        <v>42.52</v>
      </c>
    </row>
    <row r="274" spans="1:58" x14ac:dyDescent="0.35">
      <c r="A274" s="2" t="s">
        <v>196</v>
      </c>
      <c r="B274" s="28">
        <v>34422</v>
      </c>
      <c r="C274" s="11"/>
      <c r="R274">
        <v>732</v>
      </c>
      <c r="V274"/>
      <c r="AA274">
        <v>0</v>
      </c>
      <c r="AJ274">
        <v>7.1440000000000001</v>
      </c>
      <c r="AU274">
        <v>50.87</v>
      </c>
    </row>
    <row r="275" spans="1:58" x14ac:dyDescent="0.35">
      <c r="A275" s="2" t="s">
        <v>196</v>
      </c>
      <c r="B275" s="28">
        <v>34429</v>
      </c>
      <c r="C275" s="11"/>
      <c r="R275">
        <v>782.3</v>
      </c>
      <c r="V275"/>
      <c r="AA275">
        <v>2.6179999999999999</v>
      </c>
      <c r="AJ275">
        <v>5.9459999999999997</v>
      </c>
      <c r="AU275">
        <v>62.52</v>
      </c>
    </row>
    <row r="276" spans="1:58" x14ac:dyDescent="0.35">
      <c r="A276" s="2" t="s">
        <v>196</v>
      </c>
      <c r="B276" s="28">
        <v>34436</v>
      </c>
      <c r="C276" s="11"/>
      <c r="R276">
        <v>978.4</v>
      </c>
      <c r="V276"/>
      <c r="AA276">
        <v>22.68</v>
      </c>
      <c r="AJ276">
        <v>5.569</v>
      </c>
      <c r="AU276">
        <v>71.42</v>
      </c>
    </row>
    <row r="277" spans="1:58" x14ac:dyDescent="0.35">
      <c r="A277" s="2" t="s">
        <v>196</v>
      </c>
      <c r="B277" s="28">
        <v>34444</v>
      </c>
      <c r="C277" s="11"/>
      <c r="R277">
        <v>1337.6</v>
      </c>
      <c r="V277"/>
      <c r="AA277">
        <v>127.5</v>
      </c>
      <c r="AJ277">
        <v>6.36</v>
      </c>
      <c r="AU277">
        <v>76.72</v>
      </c>
    </row>
    <row r="278" spans="1:58" x14ac:dyDescent="0.35">
      <c r="A278" s="2" t="s">
        <v>196</v>
      </c>
      <c r="B278" s="28">
        <v>34450</v>
      </c>
      <c r="C278" s="11"/>
      <c r="R278">
        <v>1437.8</v>
      </c>
      <c r="V278"/>
      <c r="AA278">
        <v>294.60000000000002</v>
      </c>
      <c r="AJ278">
        <v>5.3609999999999998</v>
      </c>
      <c r="AU278">
        <v>79.75</v>
      </c>
    </row>
    <row r="279" spans="1:58" x14ac:dyDescent="0.35">
      <c r="A279" s="2" t="s">
        <v>196</v>
      </c>
      <c r="B279" s="28">
        <v>34458</v>
      </c>
      <c r="C279" s="11"/>
      <c r="R279">
        <v>1503.2</v>
      </c>
      <c r="V279"/>
      <c r="AA279">
        <v>455</v>
      </c>
      <c r="AJ279">
        <v>4.1239999999999997</v>
      </c>
      <c r="AU279">
        <v>83.22</v>
      </c>
    </row>
    <row r="280" spans="1:58" x14ac:dyDescent="0.35">
      <c r="A280" s="2" t="s">
        <v>196</v>
      </c>
      <c r="B280" s="28">
        <v>34465</v>
      </c>
      <c r="C280" s="11"/>
      <c r="R280">
        <v>1800</v>
      </c>
      <c r="V280"/>
      <c r="AA280">
        <v>647.6</v>
      </c>
      <c r="AJ280">
        <v>3.056</v>
      </c>
      <c r="AU280">
        <v>84.4</v>
      </c>
    </row>
    <row r="281" spans="1:58" x14ac:dyDescent="0.35">
      <c r="A281" s="2" t="s">
        <v>196</v>
      </c>
      <c r="B281" s="28">
        <v>34472</v>
      </c>
      <c r="C281" s="11"/>
      <c r="R281">
        <v>1847.5</v>
      </c>
      <c r="V281"/>
      <c r="AA281">
        <v>762.4</v>
      </c>
      <c r="AJ281">
        <v>1.0049999999999999</v>
      </c>
      <c r="AU281">
        <v>86.62</v>
      </c>
    </row>
    <row r="282" spans="1:58" x14ac:dyDescent="0.35">
      <c r="A282" s="2" t="s">
        <v>196</v>
      </c>
      <c r="B282" s="28">
        <v>34479</v>
      </c>
      <c r="C282" s="11"/>
      <c r="R282">
        <v>1921.2</v>
      </c>
      <c r="V282"/>
      <c r="AA282">
        <v>829.3</v>
      </c>
      <c r="AJ282">
        <v>4.4999999999999998E-2</v>
      </c>
      <c r="AU282">
        <v>92.1</v>
      </c>
    </row>
    <row r="283" spans="1:58" x14ac:dyDescent="0.35">
      <c r="A283" s="2" t="s">
        <v>196</v>
      </c>
      <c r="B283" s="28">
        <v>34484</v>
      </c>
      <c r="C283" s="11"/>
      <c r="R283">
        <v>1800</v>
      </c>
      <c r="V283"/>
      <c r="AA283">
        <v>768.1</v>
      </c>
      <c r="AJ283">
        <v>0</v>
      </c>
      <c r="AQ283" t="s">
        <v>294</v>
      </c>
      <c r="AU283">
        <v>92.97</v>
      </c>
    </row>
    <row r="284" spans="1:58" x14ac:dyDescent="0.35">
      <c r="A284" s="2" t="s">
        <v>62</v>
      </c>
      <c r="B284" s="28">
        <v>39973</v>
      </c>
      <c r="C284" s="11" t="s">
        <v>265</v>
      </c>
      <c r="P284">
        <v>3.125</v>
      </c>
      <c r="V284"/>
      <c r="AU284">
        <v>23.125</v>
      </c>
      <c r="BF284">
        <v>5.875</v>
      </c>
    </row>
    <row r="285" spans="1:58" x14ac:dyDescent="0.35">
      <c r="A285" s="2" t="s">
        <v>62</v>
      </c>
      <c r="B285" s="28">
        <v>40000</v>
      </c>
      <c r="C285" s="11" t="s">
        <v>265</v>
      </c>
      <c r="P285">
        <v>3.5</v>
      </c>
      <c r="V285"/>
      <c r="AU285">
        <v>23.5</v>
      </c>
      <c r="BF285">
        <v>8.6374999999999993</v>
      </c>
    </row>
    <row r="286" spans="1:58" x14ac:dyDescent="0.35">
      <c r="A286" s="2" t="s">
        <v>62</v>
      </c>
      <c r="B286" s="28">
        <v>40031</v>
      </c>
      <c r="C286" s="11" t="s">
        <v>265</v>
      </c>
      <c r="V286"/>
      <c r="AU286">
        <v>56.125</v>
      </c>
      <c r="BF286">
        <v>9.4</v>
      </c>
    </row>
    <row r="287" spans="1:58" x14ac:dyDescent="0.35">
      <c r="A287" s="2" t="s">
        <v>62</v>
      </c>
      <c r="B287" s="28">
        <v>40039</v>
      </c>
      <c r="C287" s="11" t="s">
        <v>265</v>
      </c>
      <c r="V287"/>
      <c r="AU287">
        <v>64.0625</v>
      </c>
      <c r="BF287">
        <v>9.6999999999999993</v>
      </c>
    </row>
    <row r="288" spans="1:58" x14ac:dyDescent="0.35">
      <c r="A288" s="2" t="s">
        <v>62</v>
      </c>
      <c r="B288" s="28">
        <v>40049</v>
      </c>
      <c r="C288" s="11" t="s">
        <v>265</v>
      </c>
      <c r="V288"/>
      <c r="AU288">
        <v>74.0625</v>
      </c>
      <c r="BF288">
        <v>9.8000000000000007</v>
      </c>
    </row>
    <row r="289" spans="1:58" x14ac:dyDescent="0.35">
      <c r="A289" s="2" t="s">
        <v>62</v>
      </c>
      <c r="B289" s="28">
        <v>40070</v>
      </c>
      <c r="C289" s="11" t="s">
        <v>265</v>
      </c>
      <c r="V289"/>
      <c r="AU289">
        <v>83.75</v>
      </c>
      <c r="BF289">
        <v>9.8333333333333304</v>
      </c>
    </row>
    <row r="290" spans="1:58" x14ac:dyDescent="0.35">
      <c r="A290" s="2" t="s">
        <v>62</v>
      </c>
      <c r="B290" s="28">
        <v>40087</v>
      </c>
      <c r="C290" s="11" t="s">
        <v>265</v>
      </c>
      <c r="V290"/>
      <c r="AU290">
        <v>88.375</v>
      </c>
    </row>
    <row r="291" spans="1:58" x14ac:dyDescent="0.35">
      <c r="A291" s="2" t="s">
        <v>65</v>
      </c>
      <c r="B291" s="28">
        <v>39973</v>
      </c>
      <c r="C291" s="11" t="s">
        <v>266</v>
      </c>
      <c r="P291">
        <v>3.5</v>
      </c>
      <c r="V291"/>
      <c r="AU291">
        <v>23.5</v>
      </c>
      <c r="BF291">
        <v>5.5</v>
      </c>
    </row>
    <row r="292" spans="1:58" x14ac:dyDescent="0.35">
      <c r="A292" s="2" t="s">
        <v>65</v>
      </c>
      <c r="B292" s="28">
        <v>40000</v>
      </c>
      <c r="C292" s="11" t="s">
        <v>266</v>
      </c>
      <c r="P292">
        <v>4.625</v>
      </c>
      <c r="V292"/>
      <c r="AU292">
        <v>24.625</v>
      </c>
      <c r="BF292">
        <v>8</v>
      </c>
    </row>
    <row r="293" spans="1:58" x14ac:dyDescent="0.35">
      <c r="A293" s="2" t="s">
        <v>65</v>
      </c>
      <c r="B293" s="28">
        <v>40031</v>
      </c>
      <c r="C293" s="11" t="s">
        <v>266</v>
      </c>
      <c r="V293"/>
      <c r="AU293">
        <v>63.625</v>
      </c>
      <c r="BF293">
        <v>8.3333333333333304</v>
      </c>
    </row>
    <row r="294" spans="1:58" x14ac:dyDescent="0.35">
      <c r="A294" s="2" t="s">
        <v>65</v>
      </c>
      <c r="B294" s="28">
        <v>40039</v>
      </c>
      <c r="C294" s="11" t="s">
        <v>266</v>
      </c>
      <c r="V294"/>
      <c r="AU294">
        <v>68.125</v>
      </c>
      <c r="BF294">
        <v>8.5</v>
      </c>
    </row>
    <row r="295" spans="1:58" x14ac:dyDescent="0.35">
      <c r="A295" s="2" t="s">
        <v>65</v>
      </c>
      <c r="B295" s="28">
        <v>40049</v>
      </c>
      <c r="C295" s="11" t="s">
        <v>266</v>
      </c>
      <c r="V295"/>
      <c r="AU295">
        <v>71.212500000000006</v>
      </c>
      <c r="BF295">
        <v>8.5</v>
      </c>
    </row>
    <row r="296" spans="1:58" x14ac:dyDescent="0.35">
      <c r="A296" s="2" t="s">
        <v>65</v>
      </c>
      <c r="B296" s="28">
        <v>40070</v>
      </c>
      <c r="C296" s="11" t="s">
        <v>266</v>
      </c>
      <c r="P296">
        <v>8.5</v>
      </c>
      <c r="V296"/>
      <c r="AU296">
        <v>83.625</v>
      </c>
    </row>
    <row r="297" spans="1:58" x14ac:dyDescent="0.35">
      <c r="A297" s="2" t="s">
        <v>65</v>
      </c>
      <c r="B297" s="28">
        <v>40087</v>
      </c>
      <c r="C297" s="11" t="s">
        <v>266</v>
      </c>
      <c r="V297"/>
      <c r="AU297">
        <v>90.25</v>
      </c>
    </row>
    <row r="298" spans="1:58" x14ac:dyDescent="0.35">
      <c r="A298" s="2" t="s">
        <v>68</v>
      </c>
      <c r="B298" s="28">
        <v>39973</v>
      </c>
      <c r="C298" s="11" t="s">
        <v>264</v>
      </c>
      <c r="P298">
        <v>4.625</v>
      </c>
      <c r="V298"/>
      <c r="AU298">
        <v>24.625</v>
      </c>
      <c r="BF298">
        <v>5.625</v>
      </c>
    </row>
    <row r="299" spans="1:58" x14ac:dyDescent="0.35">
      <c r="A299" s="2" t="s">
        <v>68</v>
      </c>
      <c r="B299" s="28">
        <v>40000</v>
      </c>
      <c r="C299" s="11" t="s">
        <v>264</v>
      </c>
      <c r="P299">
        <v>5.375</v>
      </c>
      <c r="V299"/>
      <c r="AU299">
        <v>25.375</v>
      </c>
      <c r="BF299">
        <v>8.8874999999999993</v>
      </c>
    </row>
    <row r="300" spans="1:58" x14ac:dyDescent="0.35">
      <c r="A300" s="2" t="s">
        <v>68</v>
      </c>
      <c r="B300" s="28">
        <v>40031</v>
      </c>
      <c r="C300" s="11" t="s">
        <v>264</v>
      </c>
      <c r="V300"/>
      <c r="AU300">
        <v>46</v>
      </c>
      <c r="BF300">
        <v>10.862500000000001</v>
      </c>
    </row>
    <row r="301" spans="1:58" x14ac:dyDescent="0.35">
      <c r="A301" s="2" t="s">
        <v>68</v>
      </c>
      <c r="B301" s="28">
        <v>40039</v>
      </c>
      <c r="C301" s="11" t="s">
        <v>264</v>
      </c>
      <c r="V301"/>
      <c r="AU301">
        <v>54</v>
      </c>
      <c r="BF301">
        <v>11.237500000000001</v>
      </c>
    </row>
    <row r="302" spans="1:58" x14ac:dyDescent="0.35">
      <c r="A302" s="2" t="s">
        <v>68</v>
      </c>
      <c r="B302" s="28">
        <v>40049</v>
      </c>
      <c r="C302" s="11" t="s">
        <v>264</v>
      </c>
      <c r="V302"/>
      <c r="AU302">
        <v>65.375</v>
      </c>
      <c r="BF302">
        <v>11.375</v>
      </c>
    </row>
    <row r="303" spans="1:58" x14ac:dyDescent="0.35">
      <c r="A303" s="2" t="s">
        <v>68</v>
      </c>
      <c r="B303" s="28">
        <v>40070</v>
      </c>
      <c r="C303" s="11" t="s">
        <v>264</v>
      </c>
      <c r="V303"/>
      <c r="AU303">
        <v>83.25</v>
      </c>
      <c r="BF303">
        <v>11.375</v>
      </c>
    </row>
    <row r="304" spans="1:58" x14ac:dyDescent="0.35">
      <c r="A304" s="2" t="s">
        <v>68</v>
      </c>
      <c r="B304" s="28">
        <v>40087</v>
      </c>
      <c r="C304" s="11" t="s">
        <v>264</v>
      </c>
      <c r="V304"/>
      <c r="AU304">
        <v>88.875</v>
      </c>
    </row>
    <row r="305" spans="1:58" x14ac:dyDescent="0.35">
      <c r="A305" s="2" t="s">
        <v>71</v>
      </c>
      <c r="B305" s="28">
        <v>39973</v>
      </c>
      <c r="C305" s="11" t="s">
        <v>267</v>
      </c>
      <c r="P305">
        <v>3.625</v>
      </c>
      <c r="V305"/>
      <c r="AU305">
        <v>23.75</v>
      </c>
      <c r="BF305">
        <v>6</v>
      </c>
    </row>
    <row r="306" spans="1:58" x14ac:dyDescent="0.35">
      <c r="A306" s="2" t="s">
        <v>71</v>
      </c>
      <c r="B306" s="28">
        <v>40000</v>
      </c>
      <c r="C306" s="11" t="s">
        <v>267</v>
      </c>
      <c r="P306">
        <v>5</v>
      </c>
      <c r="V306"/>
      <c r="AU306">
        <v>25</v>
      </c>
      <c r="BF306">
        <v>7.8875000000000002</v>
      </c>
    </row>
    <row r="307" spans="1:58" x14ac:dyDescent="0.35">
      <c r="A307" s="2" t="s">
        <v>71</v>
      </c>
      <c r="B307" s="28">
        <v>40031</v>
      </c>
      <c r="C307" s="11" t="s">
        <v>267</v>
      </c>
      <c r="V307"/>
      <c r="AU307">
        <v>62.024999999999999</v>
      </c>
      <c r="BF307">
        <v>8.25</v>
      </c>
    </row>
    <row r="308" spans="1:58" x14ac:dyDescent="0.35">
      <c r="A308" s="2" t="s">
        <v>71</v>
      </c>
      <c r="B308" s="28">
        <v>40039</v>
      </c>
      <c r="C308" s="11" t="s">
        <v>267</v>
      </c>
      <c r="V308"/>
      <c r="AU308">
        <v>67.474999999999994</v>
      </c>
      <c r="BF308">
        <v>8.3333333333333304</v>
      </c>
    </row>
    <row r="309" spans="1:58" x14ac:dyDescent="0.35">
      <c r="A309" s="2" t="s">
        <v>71</v>
      </c>
      <c r="B309" s="28">
        <v>40049</v>
      </c>
      <c r="C309" s="11" t="s">
        <v>267</v>
      </c>
      <c r="V309"/>
      <c r="AU309">
        <v>75.0625</v>
      </c>
      <c r="BF309">
        <v>8.3333333333333304</v>
      </c>
    </row>
    <row r="310" spans="1:58" x14ac:dyDescent="0.35">
      <c r="A310" s="2" t="s">
        <v>71</v>
      </c>
      <c r="B310" s="28">
        <v>40070</v>
      </c>
      <c r="C310" s="11" t="s">
        <v>267</v>
      </c>
      <c r="V310"/>
      <c r="AU310">
        <v>84.375</v>
      </c>
      <c r="BF310">
        <v>8.6666666666666696</v>
      </c>
    </row>
    <row r="311" spans="1:58" x14ac:dyDescent="0.35">
      <c r="A311" s="2" t="s">
        <v>71</v>
      </c>
      <c r="B311" s="28">
        <v>40087</v>
      </c>
      <c r="C311" s="11" t="s">
        <v>267</v>
      </c>
      <c r="V311"/>
      <c r="AU311">
        <v>89.125</v>
      </c>
    </row>
    <row r="312" spans="1:58" x14ac:dyDescent="0.35">
      <c r="A312" s="2" t="s">
        <v>74</v>
      </c>
      <c r="B312" s="28">
        <v>39973</v>
      </c>
      <c r="C312" s="11" t="s">
        <v>240</v>
      </c>
      <c r="P312">
        <v>2.75</v>
      </c>
      <c r="V312"/>
      <c r="AU312">
        <v>22.75</v>
      </c>
      <c r="BF312">
        <v>6.625</v>
      </c>
    </row>
    <row r="313" spans="1:58" x14ac:dyDescent="0.35">
      <c r="A313" s="2" t="s">
        <v>74</v>
      </c>
      <c r="B313" s="28">
        <v>40000</v>
      </c>
      <c r="C313" s="11" t="s">
        <v>240</v>
      </c>
      <c r="P313">
        <v>3</v>
      </c>
      <c r="V313"/>
      <c r="AU313">
        <v>23</v>
      </c>
      <c r="BF313">
        <v>8.125</v>
      </c>
    </row>
    <row r="314" spans="1:58" x14ac:dyDescent="0.35">
      <c r="A314" s="2" t="s">
        <v>74</v>
      </c>
      <c r="B314" s="28">
        <v>40031</v>
      </c>
      <c r="C314" s="11" t="s">
        <v>240</v>
      </c>
      <c r="V314"/>
      <c r="AU314">
        <v>72.525000000000006</v>
      </c>
      <c r="BF314">
        <v>8.6666666666666696</v>
      </c>
    </row>
    <row r="315" spans="1:58" x14ac:dyDescent="0.35">
      <c r="A315" s="2" t="s">
        <v>74</v>
      </c>
      <c r="B315" s="28">
        <v>40039</v>
      </c>
      <c r="C315" s="11" t="s">
        <v>240</v>
      </c>
      <c r="V315"/>
      <c r="AU315">
        <v>77.2</v>
      </c>
      <c r="BF315">
        <v>9</v>
      </c>
    </row>
    <row r="316" spans="1:58" x14ac:dyDescent="0.35">
      <c r="A316" s="2" t="s">
        <v>74</v>
      </c>
      <c r="B316" s="28">
        <v>40049</v>
      </c>
      <c r="C316" s="11" t="s">
        <v>240</v>
      </c>
      <c r="V316"/>
      <c r="AU316">
        <v>84.75</v>
      </c>
      <c r="BF316">
        <v>9</v>
      </c>
    </row>
    <row r="317" spans="1:58" x14ac:dyDescent="0.35">
      <c r="A317" s="2" t="s">
        <v>74</v>
      </c>
      <c r="B317" s="28">
        <v>40070</v>
      </c>
      <c r="C317" s="11" t="s">
        <v>240</v>
      </c>
      <c r="V317"/>
      <c r="AU317">
        <v>88.875</v>
      </c>
    </row>
    <row r="318" spans="1:58" x14ac:dyDescent="0.35">
      <c r="A318" s="2" t="s">
        <v>74</v>
      </c>
      <c r="B318" s="28">
        <v>40087</v>
      </c>
      <c r="C318" s="11" t="s">
        <v>240</v>
      </c>
      <c r="V318"/>
      <c r="AU318">
        <v>92.3333333333333</v>
      </c>
    </row>
    <row r="319" spans="1:58" x14ac:dyDescent="0.35">
      <c r="A319" s="2" t="s">
        <v>77</v>
      </c>
      <c r="B319" s="28">
        <v>39973</v>
      </c>
      <c r="C319" s="11" t="s">
        <v>268</v>
      </c>
      <c r="P319">
        <v>3.875</v>
      </c>
      <c r="V319"/>
      <c r="AU319">
        <v>23.875</v>
      </c>
      <c r="BF319">
        <v>5.875</v>
      </c>
    </row>
    <row r="320" spans="1:58" x14ac:dyDescent="0.35">
      <c r="A320" s="2" t="s">
        <v>77</v>
      </c>
      <c r="B320" s="28">
        <v>40000</v>
      </c>
      <c r="C320" s="11" t="s">
        <v>268</v>
      </c>
      <c r="P320">
        <v>4.1666666666666696</v>
      </c>
      <c r="V320"/>
      <c r="AU320">
        <v>24.1666666666667</v>
      </c>
      <c r="BF320">
        <v>8.7833333333333297</v>
      </c>
    </row>
    <row r="321" spans="1:58" x14ac:dyDescent="0.35">
      <c r="A321" s="2" t="s">
        <v>77</v>
      </c>
      <c r="B321" s="28">
        <v>40031</v>
      </c>
      <c r="C321" s="11" t="s">
        <v>268</v>
      </c>
      <c r="V321"/>
      <c r="AU321">
        <v>55</v>
      </c>
      <c r="BF321">
        <v>10</v>
      </c>
    </row>
    <row r="322" spans="1:58" x14ac:dyDescent="0.35">
      <c r="A322" s="2" t="s">
        <v>77</v>
      </c>
      <c r="B322" s="28">
        <v>40039</v>
      </c>
      <c r="C322" s="11" t="s">
        <v>268</v>
      </c>
      <c r="V322"/>
      <c r="AU322">
        <v>64.875</v>
      </c>
      <c r="BF322">
        <v>10</v>
      </c>
    </row>
    <row r="323" spans="1:58" x14ac:dyDescent="0.35">
      <c r="A323" s="2" t="s">
        <v>77</v>
      </c>
      <c r="B323" s="28">
        <v>40049</v>
      </c>
      <c r="C323" s="11" t="s">
        <v>268</v>
      </c>
      <c r="V323"/>
      <c r="AU323">
        <v>71.875</v>
      </c>
      <c r="BF323">
        <v>10</v>
      </c>
    </row>
    <row r="324" spans="1:58" x14ac:dyDescent="0.35">
      <c r="A324" s="2" t="s">
        <v>77</v>
      </c>
      <c r="B324" s="28">
        <v>40070</v>
      </c>
      <c r="C324" s="11" t="s">
        <v>268</v>
      </c>
      <c r="P324">
        <v>9</v>
      </c>
      <c r="V324"/>
      <c r="AU324">
        <v>85.125</v>
      </c>
    </row>
    <row r="325" spans="1:58" x14ac:dyDescent="0.35">
      <c r="A325" s="2" t="s">
        <v>77</v>
      </c>
      <c r="B325" s="28">
        <v>40087</v>
      </c>
      <c r="C325" s="11" t="s">
        <v>268</v>
      </c>
      <c r="V325"/>
      <c r="AU325">
        <v>89.1666666666667</v>
      </c>
    </row>
    <row r="326" spans="1:58" x14ac:dyDescent="0.35">
      <c r="A326" s="2" t="s">
        <v>80</v>
      </c>
      <c r="B326" s="28">
        <v>39973</v>
      </c>
      <c r="C326" s="11" t="s">
        <v>238</v>
      </c>
      <c r="P326">
        <v>3.875</v>
      </c>
      <c r="V326"/>
      <c r="AU326">
        <v>23.875</v>
      </c>
      <c r="BF326">
        <v>5.9375</v>
      </c>
    </row>
    <row r="327" spans="1:58" x14ac:dyDescent="0.35">
      <c r="A327" s="2" t="s">
        <v>80</v>
      </c>
      <c r="B327" s="28">
        <v>40000</v>
      </c>
      <c r="C327" s="11" t="s">
        <v>238</v>
      </c>
      <c r="P327">
        <v>4.5</v>
      </c>
      <c r="V327"/>
      <c r="AU327">
        <v>24.5</v>
      </c>
      <c r="BF327">
        <v>8.2375000000000007</v>
      </c>
    </row>
    <row r="328" spans="1:58" x14ac:dyDescent="0.35">
      <c r="A328" s="2" t="s">
        <v>80</v>
      </c>
      <c r="B328" s="28">
        <v>40031</v>
      </c>
      <c r="C328" s="11" t="s">
        <v>238</v>
      </c>
      <c r="V328"/>
      <c r="AU328">
        <v>61.375</v>
      </c>
      <c r="BF328">
        <v>9</v>
      </c>
    </row>
    <row r="329" spans="1:58" x14ac:dyDescent="0.35">
      <c r="A329" s="2" t="s">
        <v>80</v>
      </c>
      <c r="B329" s="28">
        <v>40039</v>
      </c>
      <c r="C329" s="11" t="s">
        <v>238</v>
      </c>
      <c r="V329"/>
      <c r="AU329">
        <v>67</v>
      </c>
      <c r="BF329">
        <v>9</v>
      </c>
    </row>
    <row r="330" spans="1:58" x14ac:dyDescent="0.35">
      <c r="A330" s="2" t="s">
        <v>80</v>
      </c>
      <c r="B330" s="28">
        <v>40049</v>
      </c>
      <c r="C330" s="11" t="s">
        <v>238</v>
      </c>
      <c r="V330"/>
      <c r="AU330">
        <v>73.875</v>
      </c>
      <c r="BF330">
        <v>9</v>
      </c>
    </row>
    <row r="331" spans="1:58" x14ac:dyDescent="0.35">
      <c r="A331" s="2" t="s">
        <v>80</v>
      </c>
      <c r="B331" s="28">
        <v>40070</v>
      </c>
      <c r="C331" s="11" t="s">
        <v>238</v>
      </c>
      <c r="V331"/>
      <c r="AU331">
        <v>84.25</v>
      </c>
      <c r="BF331">
        <v>9</v>
      </c>
    </row>
    <row r="332" spans="1:58" x14ac:dyDescent="0.35">
      <c r="A332" s="2" t="s">
        <v>80</v>
      </c>
      <c r="B332" s="28">
        <v>40087</v>
      </c>
      <c r="C332" s="11" t="s">
        <v>238</v>
      </c>
      <c r="V332"/>
      <c r="AU332">
        <v>91.25</v>
      </c>
    </row>
    <row r="333" spans="1:58" x14ac:dyDescent="0.35">
      <c r="A333" s="2" t="s">
        <v>83</v>
      </c>
      <c r="B333" s="28">
        <v>39973</v>
      </c>
      <c r="C333" s="11" t="s">
        <v>269</v>
      </c>
      <c r="P333">
        <v>2.875</v>
      </c>
      <c r="V333"/>
      <c r="AU333">
        <v>22.875</v>
      </c>
      <c r="BF333">
        <v>6</v>
      </c>
    </row>
    <row r="334" spans="1:58" x14ac:dyDescent="0.35">
      <c r="A334" s="2" t="s">
        <v>83</v>
      </c>
      <c r="B334" s="28">
        <v>40000</v>
      </c>
      <c r="C334" s="11" t="s">
        <v>269</v>
      </c>
      <c r="P334">
        <v>4.625</v>
      </c>
      <c r="V334"/>
      <c r="AU334">
        <v>24.625</v>
      </c>
      <c r="BF334">
        <v>8.7750000000000004</v>
      </c>
    </row>
    <row r="335" spans="1:58" x14ac:dyDescent="0.35">
      <c r="A335" s="2" t="s">
        <v>83</v>
      </c>
      <c r="B335" s="28">
        <v>40031</v>
      </c>
      <c r="C335" s="11" t="s">
        <v>269</v>
      </c>
      <c r="V335"/>
      <c r="AU335">
        <v>37.375</v>
      </c>
      <c r="BF335">
        <v>9.7874999999999996</v>
      </c>
    </row>
    <row r="336" spans="1:58" x14ac:dyDescent="0.35">
      <c r="A336" s="2" t="s">
        <v>83</v>
      </c>
      <c r="B336" s="28">
        <v>40039</v>
      </c>
      <c r="C336" s="11" t="s">
        <v>269</v>
      </c>
      <c r="V336"/>
      <c r="AU336">
        <v>43.75</v>
      </c>
      <c r="BF336">
        <v>10.025</v>
      </c>
    </row>
    <row r="337" spans="1:58" x14ac:dyDescent="0.35">
      <c r="A337" s="2" t="s">
        <v>83</v>
      </c>
      <c r="B337" s="28">
        <v>40049</v>
      </c>
      <c r="C337" s="11" t="s">
        <v>269</v>
      </c>
      <c r="V337"/>
      <c r="AU337">
        <v>53.5</v>
      </c>
      <c r="BF337">
        <v>10.25</v>
      </c>
    </row>
    <row r="338" spans="1:58" x14ac:dyDescent="0.35">
      <c r="A338" s="2" t="s">
        <v>83</v>
      </c>
      <c r="B338" s="28">
        <v>40070</v>
      </c>
      <c r="C338" s="11" t="s">
        <v>269</v>
      </c>
      <c r="V338"/>
      <c r="AU338">
        <v>67.9375</v>
      </c>
      <c r="BF338">
        <v>10.5</v>
      </c>
    </row>
    <row r="339" spans="1:58" x14ac:dyDescent="0.35">
      <c r="A339" s="2" t="s">
        <v>83</v>
      </c>
      <c r="B339" s="28">
        <v>40087</v>
      </c>
      <c r="C339" s="11" t="s">
        <v>269</v>
      </c>
      <c r="V339"/>
      <c r="AU339">
        <v>83.142857142857096</v>
      </c>
    </row>
    <row r="340" spans="1:58" x14ac:dyDescent="0.35">
      <c r="A340" s="2" t="s">
        <v>88</v>
      </c>
      <c r="B340" s="28">
        <v>39973</v>
      </c>
      <c r="C340" s="11" t="s">
        <v>270</v>
      </c>
      <c r="P340">
        <v>5.5</v>
      </c>
      <c r="V340"/>
      <c r="AU340">
        <v>25.5</v>
      </c>
      <c r="BF340">
        <v>5.625</v>
      </c>
    </row>
    <row r="341" spans="1:58" x14ac:dyDescent="0.35">
      <c r="A341" s="2" t="s">
        <v>88</v>
      </c>
      <c r="B341" s="28">
        <v>40000</v>
      </c>
      <c r="C341" s="11" t="s">
        <v>270</v>
      </c>
      <c r="P341">
        <v>5.8571428571428603</v>
      </c>
      <c r="V341"/>
      <c r="AU341">
        <v>25.8571428571429</v>
      </c>
      <c r="BF341">
        <v>7.6571428571428601</v>
      </c>
    </row>
    <row r="342" spans="1:58" x14ac:dyDescent="0.35">
      <c r="A342" s="2" t="s">
        <v>88</v>
      </c>
      <c r="B342" s="28">
        <v>40031</v>
      </c>
      <c r="C342" s="11" t="s">
        <v>270</v>
      </c>
      <c r="V342"/>
      <c r="AU342">
        <v>30.5</v>
      </c>
      <c r="BF342">
        <v>10.64</v>
      </c>
    </row>
    <row r="343" spans="1:58" x14ac:dyDescent="0.35">
      <c r="A343" s="2" t="s">
        <v>88</v>
      </c>
      <c r="B343" s="28">
        <v>40039</v>
      </c>
      <c r="C343" s="11" t="s">
        <v>270</v>
      </c>
      <c r="V343"/>
      <c r="AU343">
        <v>30.8333333333333</v>
      </c>
      <c r="BF343">
        <v>11.38</v>
      </c>
    </row>
    <row r="344" spans="1:58" x14ac:dyDescent="0.35">
      <c r="A344" s="2" t="s">
        <v>88</v>
      </c>
      <c r="B344" s="28">
        <v>40049</v>
      </c>
      <c r="C344" s="11" t="s">
        <v>270</v>
      </c>
      <c r="V344"/>
      <c r="AU344">
        <v>31.571428571428601</v>
      </c>
      <c r="BF344">
        <v>12.175000000000001</v>
      </c>
    </row>
    <row r="345" spans="1:58" x14ac:dyDescent="0.35">
      <c r="A345" s="2" t="s">
        <v>88</v>
      </c>
      <c r="B345" s="28">
        <v>40070</v>
      </c>
      <c r="C345" s="11" t="s">
        <v>270</v>
      </c>
      <c r="V345"/>
      <c r="AU345">
        <v>32.428571428571402</v>
      </c>
      <c r="BF345">
        <v>14.36</v>
      </c>
    </row>
    <row r="346" spans="1:58" x14ac:dyDescent="0.35">
      <c r="A346" s="2" t="s">
        <v>88</v>
      </c>
      <c r="B346" s="28">
        <v>40087</v>
      </c>
      <c r="C346" s="11" t="s">
        <v>270</v>
      </c>
      <c r="V346"/>
      <c r="AU346">
        <v>39.571428571428598</v>
      </c>
    </row>
    <row r="347" spans="1:58" x14ac:dyDescent="0.35">
      <c r="A347" s="2" t="s">
        <v>91</v>
      </c>
      <c r="B347" s="28">
        <v>39973</v>
      </c>
      <c r="C347" s="11" t="s">
        <v>271</v>
      </c>
      <c r="P347">
        <v>4.375</v>
      </c>
      <c r="V347"/>
      <c r="AU347">
        <v>24.375</v>
      </c>
      <c r="BF347">
        <v>6.25</v>
      </c>
    </row>
    <row r="348" spans="1:58" x14ac:dyDescent="0.35">
      <c r="A348" s="2" t="s">
        <v>91</v>
      </c>
      <c r="B348" s="28">
        <v>40000</v>
      </c>
      <c r="C348" s="11" t="s">
        <v>271</v>
      </c>
      <c r="P348">
        <v>4.375</v>
      </c>
      <c r="V348"/>
      <c r="AU348">
        <v>24.375</v>
      </c>
      <c r="BF348">
        <v>9.0374999999999996</v>
      </c>
    </row>
    <row r="349" spans="1:58" x14ac:dyDescent="0.35">
      <c r="A349" s="2" t="s">
        <v>91</v>
      </c>
      <c r="B349" s="28">
        <v>40031</v>
      </c>
      <c r="C349" s="11" t="s">
        <v>271</v>
      </c>
      <c r="V349"/>
      <c r="AU349">
        <v>66.3</v>
      </c>
      <c r="BF349">
        <v>9.5</v>
      </c>
    </row>
    <row r="350" spans="1:58" x14ac:dyDescent="0.35">
      <c r="A350" s="2" t="s">
        <v>91</v>
      </c>
      <c r="B350" s="28">
        <v>40039</v>
      </c>
      <c r="C350" s="11" t="s">
        <v>271</v>
      </c>
      <c r="V350"/>
      <c r="AU350">
        <v>72.125</v>
      </c>
      <c r="BF350">
        <v>9.6666666666666696</v>
      </c>
    </row>
    <row r="351" spans="1:58" x14ac:dyDescent="0.35">
      <c r="A351" s="2" t="s">
        <v>91</v>
      </c>
      <c r="B351" s="28">
        <v>40049</v>
      </c>
      <c r="C351" s="11" t="s">
        <v>271</v>
      </c>
      <c r="V351"/>
      <c r="AU351">
        <v>80.75</v>
      </c>
      <c r="BF351">
        <v>9.6666666666666696</v>
      </c>
    </row>
    <row r="352" spans="1:58" x14ac:dyDescent="0.35">
      <c r="A352" s="2" t="s">
        <v>91</v>
      </c>
      <c r="B352" s="28">
        <v>40070</v>
      </c>
      <c r="C352" s="11" t="s">
        <v>271</v>
      </c>
      <c r="V352"/>
      <c r="AU352">
        <v>85.375</v>
      </c>
    </row>
    <row r="353" spans="1:58" x14ac:dyDescent="0.35">
      <c r="A353" s="2" t="s">
        <v>91</v>
      </c>
      <c r="B353" s="28">
        <v>40087</v>
      </c>
      <c r="C353" s="11" t="s">
        <v>271</v>
      </c>
      <c r="V353"/>
      <c r="AU353">
        <v>92</v>
      </c>
    </row>
    <row r="354" spans="1:58" x14ac:dyDescent="0.35">
      <c r="A354" s="2" t="s">
        <v>94</v>
      </c>
      <c r="B354" s="28">
        <v>39973</v>
      </c>
      <c r="C354" s="11" t="s">
        <v>272</v>
      </c>
      <c r="P354">
        <v>3</v>
      </c>
      <c r="V354"/>
      <c r="AU354">
        <v>23</v>
      </c>
      <c r="BF354">
        <v>6.4375</v>
      </c>
    </row>
    <row r="355" spans="1:58" x14ac:dyDescent="0.35">
      <c r="A355" s="2" t="s">
        <v>94</v>
      </c>
      <c r="B355" s="28">
        <v>40000</v>
      </c>
      <c r="C355" s="11" t="s">
        <v>272</v>
      </c>
      <c r="P355">
        <v>3.625</v>
      </c>
      <c r="V355"/>
      <c r="AU355">
        <v>23.625</v>
      </c>
      <c r="BF355">
        <v>8.4250000000000007</v>
      </c>
    </row>
    <row r="356" spans="1:58" x14ac:dyDescent="0.35">
      <c r="A356" s="2" t="s">
        <v>94</v>
      </c>
      <c r="B356" s="28">
        <v>40031</v>
      </c>
      <c r="C356" s="11" t="s">
        <v>272</v>
      </c>
      <c r="V356"/>
      <c r="AU356">
        <v>67.174999999999997</v>
      </c>
      <c r="BF356">
        <v>8.5</v>
      </c>
    </row>
    <row r="357" spans="1:58" x14ac:dyDescent="0.35">
      <c r="A357" s="2" t="s">
        <v>94</v>
      </c>
      <c r="B357" s="28">
        <v>40039</v>
      </c>
      <c r="C357" s="11" t="s">
        <v>272</v>
      </c>
      <c r="V357"/>
      <c r="AU357">
        <v>71.7</v>
      </c>
      <c r="BF357">
        <v>8.5</v>
      </c>
    </row>
    <row r="358" spans="1:58" x14ac:dyDescent="0.35">
      <c r="A358" s="2" t="s">
        <v>94</v>
      </c>
      <c r="B358" s="28">
        <v>40049</v>
      </c>
      <c r="C358" s="11" t="s">
        <v>272</v>
      </c>
      <c r="V358"/>
      <c r="AU358">
        <v>82.125</v>
      </c>
      <c r="BF358">
        <v>8.5</v>
      </c>
    </row>
    <row r="359" spans="1:58" x14ac:dyDescent="0.35">
      <c r="A359" s="2" t="s">
        <v>94</v>
      </c>
      <c r="B359" s="28">
        <v>40070</v>
      </c>
      <c r="C359" s="11" t="s">
        <v>272</v>
      </c>
      <c r="V359"/>
      <c r="AU359">
        <v>86.25</v>
      </c>
      <c r="BF359">
        <v>8.8571428571428594</v>
      </c>
    </row>
    <row r="360" spans="1:58" x14ac:dyDescent="0.35">
      <c r="A360" s="2" t="s">
        <v>94</v>
      </c>
      <c r="B360" s="28">
        <v>40087</v>
      </c>
      <c r="C360" s="11" t="s">
        <v>272</v>
      </c>
      <c r="V360"/>
      <c r="AU360">
        <v>92</v>
      </c>
    </row>
    <row r="361" spans="1:58" x14ac:dyDescent="0.35">
      <c r="A361" s="2" t="s">
        <v>97</v>
      </c>
      <c r="B361" s="28">
        <v>39973</v>
      </c>
      <c r="C361" s="11" t="s">
        <v>273</v>
      </c>
      <c r="P361">
        <v>6.125</v>
      </c>
      <c r="V361"/>
      <c r="AU361">
        <v>25.428571428571399</v>
      </c>
      <c r="BF361">
        <v>5.5625</v>
      </c>
    </row>
    <row r="362" spans="1:58" x14ac:dyDescent="0.35">
      <c r="A362" s="2" t="s">
        <v>97</v>
      </c>
      <c r="B362" s="28">
        <v>40000</v>
      </c>
      <c r="C362" s="11" t="s">
        <v>273</v>
      </c>
      <c r="P362">
        <v>4.5</v>
      </c>
      <c r="V362"/>
      <c r="AU362">
        <v>24.5</v>
      </c>
      <c r="BF362">
        <v>8.0749999999999993</v>
      </c>
    </row>
    <row r="363" spans="1:58" x14ac:dyDescent="0.35">
      <c r="A363" s="2" t="s">
        <v>97</v>
      </c>
      <c r="B363" s="28">
        <v>40031</v>
      </c>
      <c r="C363" s="11" t="s">
        <v>273</v>
      </c>
      <c r="V363"/>
      <c r="AU363">
        <v>31.75</v>
      </c>
      <c r="BF363">
        <v>10.828571428571401</v>
      </c>
    </row>
    <row r="364" spans="1:58" x14ac:dyDescent="0.35">
      <c r="A364" s="2" t="s">
        <v>97</v>
      </c>
      <c r="B364" s="28">
        <v>40039</v>
      </c>
      <c r="C364" s="11" t="s">
        <v>273</v>
      </c>
      <c r="V364"/>
      <c r="AU364">
        <v>33.375</v>
      </c>
      <c r="BF364">
        <v>11.775</v>
      </c>
    </row>
    <row r="365" spans="1:58" x14ac:dyDescent="0.35">
      <c r="A365" s="2" t="s">
        <v>97</v>
      </c>
      <c r="B365" s="28">
        <v>40049</v>
      </c>
      <c r="C365" s="11" t="s">
        <v>273</v>
      </c>
      <c r="V365"/>
      <c r="AU365">
        <v>39.625</v>
      </c>
      <c r="BF365">
        <v>13</v>
      </c>
    </row>
    <row r="366" spans="1:58" x14ac:dyDescent="0.35">
      <c r="A366" s="2" t="s">
        <v>97</v>
      </c>
      <c r="B366" s="28">
        <v>40070</v>
      </c>
      <c r="C366" s="11" t="s">
        <v>273</v>
      </c>
      <c r="V366"/>
      <c r="AU366">
        <v>63.866666666666703</v>
      </c>
      <c r="BF366">
        <v>14.1666666666667</v>
      </c>
    </row>
    <row r="367" spans="1:58" x14ac:dyDescent="0.35">
      <c r="A367" s="2" t="s">
        <v>97</v>
      </c>
      <c r="B367" s="28">
        <v>40087</v>
      </c>
      <c r="C367" s="11" t="s">
        <v>273</v>
      </c>
      <c r="V367"/>
      <c r="AU367">
        <v>73</v>
      </c>
    </row>
    <row r="368" spans="1:58" x14ac:dyDescent="0.35">
      <c r="A368" s="2" t="s">
        <v>100</v>
      </c>
      <c r="B368" s="28">
        <v>39973</v>
      </c>
      <c r="C368" s="11" t="s">
        <v>274</v>
      </c>
      <c r="P368">
        <v>5.875</v>
      </c>
      <c r="V368"/>
      <c r="AU368">
        <v>25.875</v>
      </c>
      <c r="BF368">
        <v>5.6875</v>
      </c>
    </row>
    <row r="369" spans="1:58" x14ac:dyDescent="0.35">
      <c r="A369" s="2" t="s">
        <v>100</v>
      </c>
      <c r="B369" s="28">
        <v>40000</v>
      </c>
      <c r="C369" s="11" t="s">
        <v>274</v>
      </c>
      <c r="P369">
        <v>5.25</v>
      </c>
      <c r="V369"/>
      <c r="AU369">
        <v>25.25</v>
      </c>
      <c r="BF369">
        <v>7.9249999999999998</v>
      </c>
    </row>
    <row r="370" spans="1:58" x14ac:dyDescent="0.35">
      <c r="A370" s="2" t="s">
        <v>100</v>
      </c>
      <c r="B370" s="28">
        <v>40031</v>
      </c>
      <c r="C370" s="11" t="s">
        <v>274</v>
      </c>
      <c r="V370"/>
      <c r="AU370">
        <v>55.5</v>
      </c>
      <c r="BF370">
        <v>8.8333333333333304</v>
      </c>
    </row>
    <row r="371" spans="1:58" x14ac:dyDescent="0.35">
      <c r="A371" s="2" t="s">
        <v>100</v>
      </c>
      <c r="B371" s="28">
        <v>40039</v>
      </c>
      <c r="C371" s="11" t="s">
        <v>274</v>
      </c>
      <c r="V371"/>
      <c r="AU371">
        <v>65.875</v>
      </c>
      <c r="BF371">
        <v>8.8333333333333304</v>
      </c>
    </row>
    <row r="372" spans="1:58" x14ac:dyDescent="0.35">
      <c r="A372" s="2" t="s">
        <v>100</v>
      </c>
      <c r="B372" s="28">
        <v>40049</v>
      </c>
      <c r="C372" s="11" t="s">
        <v>274</v>
      </c>
      <c r="V372"/>
      <c r="AU372">
        <v>73.962500000000006</v>
      </c>
      <c r="BF372">
        <v>9.1666666666666696</v>
      </c>
    </row>
    <row r="373" spans="1:58" x14ac:dyDescent="0.35">
      <c r="A373" s="2" t="s">
        <v>100</v>
      </c>
      <c r="B373" s="28">
        <v>40070</v>
      </c>
      <c r="C373" s="11" t="s">
        <v>274</v>
      </c>
      <c r="V373"/>
      <c r="AU373">
        <v>86.285714285714306</v>
      </c>
      <c r="BF373">
        <v>9.75</v>
      </c>
    </row>
    <row r="374" spans="1:58" x14ac:dyDescent="0.35">
      <c r="A374" s="2" t="s">
        <v>100</v>
      </c>
      <c r="B374" s="28">
        <v>40087</v>
      </c>
      <c r="C374" s="11" t="s">
        <v>274</v>
      </c>
      <c r="V374"/>
      <c r="AU374">
        <v>91.285714285714306</v>
      </c>
    </row>
    <row r="375" spans="1:58" x14ac:dyDescent="0.35">
      <c r="A375" s="2" t="s">
        <v>103</v>
      </c>
      <c r="B375" s="28">
        <v>39973</v>
      </c>
      <c r="C375" s="11" t="s">
        <v>239</v>
      </c>
      <c r="P375">
        <v>5.375</v>
      </c>
      <c r="V375"/>
      <c r="AU375">
        <v>25.375</v>
      </c>
      <c r="BF375">
        <v>6</v>
      </c>
    </row>
    <row r="376" spans="1:58" x14ac:dyDescent="0.35">
      <c r="A376" s="2" t="s">
        <v>103</v>
      </c>
      <c r="B376" s="28">
        <v>40000</v>
      </c>
      <c r="C376" s="11" t="s">
        <v>239</v>
      </c>
      <c r="P376">
        <v>5</v>
      </c>
      <c r="V376"/>
      <c r="AU376">
        <v>25</v>
      </c>
      <c r="BF376">
        <v>8.6875</v>
      </c>
    </row>
    <row r="377" spans="1:58" x14ac:dyDescent="0.35">
      <c r="A377" s="2" t="s">
        <v>103</v>
      </c>
      <c r="B377" s="28">
        <v>40031</v>
      </c>
      <c r="C377" s="11" t="s">
        <v>239</v>
      </c>
      <c r="V377"/>
      <c r="AU377">
        <v>42.714285714285701</v>
      </c>
      <c r="BF377">
        <v>9.8571428571428594</v>
      </c>
    </row>
    <row r="378" spans="1:58" x14ac:dyDescent="0.35">
      <c r="A378" s="2" t="s">
        <v>103</v>
      </c>
      <c r="B378" s="28">
        <v>40039</v>
      </c>
      <c r="C378" s="11" t="s">
        <v>239</v>
      </c>
      <c r="V378"/>
      <c r="AU378">
        <v>62</v>
      </c>
      <c r="BF378">
        <v>10.1428571428571</v>
      </c>
    </row>
    <row r="379" spans="1:58" x14ac:dyDescent="0.35">
      <c r="A379" s="2" t="s">
        <v>103</v>
      </c>
      <c r="B379" s="28">
        <v>40049</v>
      </c>
      <c r="C379" s="11" t="s">
        <v>239</v>
      </c>
      <c r="V379"/>
      <c r="AU379">
        <v>68.674999999999997</v>
      </c>
      <c r="BF379">
        <v>10.285714285714301</v>
      </c>
    </row>
    <row r="380" spans="1:58" x14ac:dyDescent="0.35">
      <c r="A380" s="2" t="s">
        <v>103</v>
      </c>
      <c r="B380" s="28">
        <v>40070</v>
      </c>
      <c r="C380" s="11" t="s">
        <v>239</v>
      </c>
      <c r="V380"/>
      <c r="AU380">
        <v>82.857142857142904</v>
      </c>
      <c r="BF380">
        <v>10.285714285714301</v>
      </c>
    </row>
    <row r="381" spans="1:58" x14ac:dyDescent="0.35">
      <c r="A381" s="2" t="s">
        <v>103</v>
      </c>
      <c r="B381" s="28">
        <v>40087</v>
      </c>
      <c r="C381" s="11" t="s">
        <v>239</v>
      </c>
      <c r="V381"/>
      <c r="AU381">
        <v>88.75</v>
      </c>
    </row>
    <row r="382" spans="1:58" x14ac:dyDescent="0.35">
      <c r="A382" s="2" t="s">
        <v>106</v>
      </c>
      <c r="B382" s="28">
        <v>39973</v>
      </c>
      <c r="C382" s="11" t="s">
        <v>275</v>
      </c>
      <c r="P382">
        <v>4</v>
      </c>
      <c r="V382"/>
      <c r="AU382">
        <v>24</v>
      </c>
      <c r="BF382">
        <v>6.3125</v>
      </c>
    </row>
    <row r="383" spans="1:58" x14ac:dyDescent="0.35">
      <c r="A383" s="2" t="s">
        <v>106</v>
      </c>
      <c r="B383" s="28">
        <v>40000</v>
      </c>
      <c r="C383" s="11" t="s">
        <v>275</v>
      </c>
      <c r="P383">
        <v>4.25</v>
      </c>
      <c r="V383"/>
      <c r="AU383">
        <v>24.25</v>
      </c>
      <c r="BF383">
        <v>8.15</v>
      </c>
    </row>
    <row r="384" spans="1:58" x14ac:dyDescent="0.35">
      <c r="A384" s="2" t="s">
        <v>106</v>
      </c>
      <c r="B384" s="28">
        <v>40031</v>
      </c>
      <c r="C384" s="11" t="s">
        <v>275</v>
      </c>
      <c r="V384"/>
      <c r="AU384">
        <v>66.3125</v>
      </c>
      <c r="BF384">
        <v>8.71428571428571</v>
      </c>
    </row>
    <row r="385" spans="1:58" x14ac:dyDescent="0.35">
      <c r="A385" s="2" t="s">
        <v>106</v>
      </c>
      <c r="B385" s="28">
        <v>40039</v>
      </c>
      <c r="C385" s="11" t="s">
        <v>275</v>
      </c>
      <c r="V385"/>
      <c r="AU385">
        <v>71.5</v>
      </c>
      <c r="BF385">
        <v>9</v>
      </c>
    </row>
    <row r="386" spans="1:58" x14ac:dyDescent="0.35">
      <c r="A386" s="2" t="s">
        <v>106</v>
      </c>
      <c r="B386" s="28">
        <v>40049</v>
      </c>
      <c r="C386" s="11" t="s">
        <v>275</v>
      </c>
      <c r="V386"/>
      <c r="AU386">
        <v>81.25</v>
      </c>
      <c r="BF386">
        <v>9</v>
      </c>
    </row>
    <row r="387" spans="1:58" x14ac:dyDescent="0.35">
      <c r="A387" s="2" t="s">
        <v>106</v>
      </c>
      <c r="B387" s="28">
        <v>40070</v>
      </c>
      <c r="C387" s="11" t="s">
        <v>275</v>
      </c>
      <c r="V387"/>
      <c r="AU387">
        <v>87</v>
      </c>
      <c r="BF387">
        <v>9.1666666666666696</v>
      </c>
    </row>
    <row r="388" spans="1:58" x14ac:dyDescent="0.35">
      <c r="A388" s="2" t="s">
        <v>106</v>
      </c>
      <c r="B388" s="28">
        <v>40087</v>
      </c>
      <c r="C388" s="11" t="s">
        <v>275</v>
      </c>
      <c r="V388"/>
      <c r="AU388">
        <v>91</v>
      </c>
    </row>
    <row r="389" spans="1:58" x14ac:dyDescent="0.35">
      <c r="A389" s="2" t="s">
        <v>63</v>
      </c>
      <c r="B389" s="28">
        <v>40001</v>
      </c>
      <c r="C389" s="11" t="s">
        <v>265</v>
      </c>
      <c r="P389">
        <v>5.375</v>
      </c>
      <c r="V389"/>
      <c r="AU389">
        <v>25.375</v>
      </c>
      <c r="BF389">
        <v>4.3125</v>
      </c>
    </row>
    <row r="390" spans="1:58" x14ac:dyDescent="0.35">
      <c r="A390" s="2" t="s">
        <v>63</v>
      </c>
      <c r="B390" s="28">
        <v>40018</v>
      </c>
      <c r="C390" s="11" t="s">
        <v>265</v>
      </c>
      <c r="V390"/>
      <c r="AU390">
        <v>30.125</v>
      </c>
      <c r="BF390">
        <v>5.4375</v>
      </c>
    </row>
    <row r="391" spans="1:58" x14ac:dyDescent="0.35">
      <c r="A391" s="2" t="s">
        <v>63</v>
      </c>
      <c r="B391" s="28">
        <v>40031</v>
      </c>
      <c r="C391" s="11" t="s">
        <v>265</v>
      </c>
      <c r="V391"/>
      <c r="AU391">
        <v>31.875</v>
      </c>
      <c r="BF391">
        <v>7.2857142857142803</v>
      </c>
    </row>
    <row r="392" spans="1:58" x14ac:dyDescent="0.35">
      <c r="A392" s="2" t="s">
        <v>63</v>
      </c>
      <c r="B392" s="28">
        <v>40049</v>
      </c>
      <c r="C392" s="11" t="s">
        <v>265</v>
      </c>
      <c r="V392"/>
      <c r="AU392">
        <v>45.375</v>
      </c>
      <c r="BF392">
        <v>8.21428571428571</v>
      </c>
    </row>
    <row r="393" spans="1:58" x14ac:dyDescent="0.35">
      <c r="A393" s="2" t="s">
        <v>63</v>
      </c>
      <c r="B393" s="28">
        <v>40071</v>
      </c>
      <c r="C393" s="11" t="s">
        <v>265</v>
      </c>
      <c r="V393"/>
      <c r="AU393">
        <v>69.0625</v>
      </c>
      <c r="BF393">
        <v>8.4285714285714306</v>
      </c>
    </row>
    <row r="394" spans="1:58" x14ac:dyDescent="0.35">
      <c r="A394" s="2" t="s">
        <v>63</v>
      </c>
      <c r="B394" s="28">
        <v>40087</v>
      </c>
      <c r="C394" s="11" t="s">
        <v>265</v>
      </c>
      <c r="V394"/>
      <c r="AU394">
        <v>81.1875</v>
      </c>
    </row>
    <row r="395" spans="1:58" x14ac:dyDescent="0.35">
      <c r="A395" s="2" t="s">
        <v>63</v>
      </c>
      <c r="B395" s="28">
        <v>40106</v>
      </c>
      <c r="C395" s="11" t="s">
        <v>265</v>
      </c>
      <c r="V395"/>
      <c r="AU395">
        <v>92</v>
      </c>
    </row>
    <row r="396" spans="1:58" x14ac:dyDescent="0.35">
      <c r="A396" s="2" t="s">
        <v>66</v>
      </c>
      <c r="B396" s="28">
        <v>40001</v>
      </c>
      <c r="C396" s="11" t="s">
        <v>266</v>
      </c>
      <c r="P396">
        <v>5.375</v>
      </c>
      <c r="V396"/>
      <c r="AU396">
        <v>25.375</v>
      </c>
      <c r="BF396">
        <v>4.7625000000000002</v>
      </c>
    </row>
    <row r="397" spans="1:58" x14ac:dyDescent="0.35">
      <c r="A397" s="2" t="s">
        <v>66</v>
      </c>
      <c r="B397" s="28">
        <v>40018</v>
      </c>
      <c r="C397" s="11" t="s">
        <v>266</v>
      </c>
      <c r="V397"/>
      <c r="AU397">
        <v>30.5</v>
      </c>
      <c r="BF397">
        <v>6.2125000000000004</v>
      </c>
    </row>
    <row r="398" spans="1:58" x14ac:dyDescent="0.35">
      <c r="A398" s="2" t="s">
        <v>66</v>
      </c>
      <c r="B398" s="28">
        <v>40031</v>
      </c>
      <c r="C398" s="11" t="s">
        <v>266</v>
      </c>
      <c r="V398"/>
      <c r="AU398">
        <v>32.375</v>
      </c>
      <c r="BF398">
        <v>7.7874999999999996</v>
      </c>
    </row>
    <row r="399" spans="1:58" x14ac:dyDescent="0.35">
      <c r="A399" s="2" t="s">
        <v>66</v>
      </c>
      <c r="B399" s="28">
        <v>40049</v>
      </c>
      <c r="C399" s="11" t="s">
        <v>266</v>
      </c>
      <c r="V399"/>
      <c r="AU399">
        <v>60.125</v>
      </c>
      <c r="BF399">
        <v>7.875</v>
      </c>
    </row>
    <row r="400" spans="1:58" x14ac:dyDescent="0.35">
      <c r="A400" s="2" t="s">
        <v>66</v>
      </c>
      <c r="B400" s="28">
        <v>40071</v>
      </c>
      <c r="C400" s="11" t="s">
        <v>266</v>
      </c>
      <c r="V400"/>
      <c r="AU400">
        <v>73.5</v>
      </c>
      <c r="BF400">
        <v>7.875</v>
      </c>
    </row>
    <row r="401" spans="1:58" x14ac:dyDescent="0.35">
      <c r="A401" s="2" t="s">
        <v>66</v>
      </c>
      <c r="B401" s="28">
        <v>40087</v>
      </c>
      <c r="C401" s="11" t="s">
        <v>266</v>
      </c>
      <c r="V401"/>
      <c r="AU401">
        <v>81.75</v>
      </c>
    </row>
    <row r="402" spans="1:58" x14ac:dyDescent="0.35">
      <c r="A402" s="2" t="s">
        <v>66</v>
      </c>
      <c r="B402" s="28">
        <v>40106</v>
      </c>
      <c r="C402" s="11" t="s">
        <v>266</v>
      </c>
      <c r="V402"/>
      <c r="AU402">
        <v>92</v>
      </c>
    </row>
    <row r="403" spans="1:58" x14ac:dyDescent="0.35">
      <c r="A403" s="2" t="s">
        <v>69</v>
      </c>
      <c r="B403" s="28">
        <v>40001</v>
      </c>
      <c r="C403" s="11" t="s">
        <v>264</v>
      </c>
      <c r="P403">
        <v>5.625</v>
      </c>
      <c r="V403"/>
      <c r="AU403">
        <v>25.625</v>
      </c>
      <c r="BF403">
        <v>3.9375</v>
      </c>
    </row>
    <row r="404" spans="1:58" x14ac:dyDescent="0.35">
      <c r="A404" s="2" t="s">
        <v>69</v>
      </c>
      <c r="B404" s="28">
        <v>40018</v>
      </c>
      <c r="C404" s="11" t="s">
        <v>264</v>
      </c>
      <c r="V404"/>
      <c r="AU404">
        <v>28.5</v>
      </c>
      <c r="BF404">
        <v>4.8875000000000002</v>
      </c>
    </row>
    <row r="405" spans="1:58" x14ac:dyDescent="0.35">
      <c r="A405" s="2" t="s">
        <v>69</v>
      </c>
      <c r="B405" s="28">
        <v>40031</v>
      </c>
      <c r="C405" s="11" t="s">
        <v>264</v>
      </c>
      <c r="V405"/>
      <c r="AU405">
        <v>31.125</v>
      </c>
      <c r="BF405">
        <v>6.5875000000000004</v>
      </c>
    </row>
    <row r="406" spans="1:58" x14ac:dyDescent="0.35">
      <c r="A406" s="2" t="s">
        <v>69</v>
      </c>
      <c r="B406" s="28">
        <v>40049</v>
      </c>
      <c r="C406" s="11" t="s">
        <v>264</v>
      </c>
      <c r="V406"/>
      <c r="AU406">
        <v>37.625</v>
      </c>
      <c r="BF406">
        <v>8.25</v>
      </c>
    </row>
    <row r="407" spans="1:58" x14ac:dyDescent="0.35">
      <c r="A407" s="2" t="s">
        <v>69</v>
      </c>
      <c r="B407" s="28">
        <v>40071</v>
      </c>
      <c r="C407" s="11" t="s">
        <v>264</v>
      </c>
      <c r="V407"/>
      <c r="AU407">
        <v>68.0625</v>
      </c>
      <c r="BF407">
        <v>8.4285714285714306</v>
      </c>
    </row>
    <row r="408" spans="1:58" x14ac:dyDescent="0.35">
      <c r="A408" s="2" t="s">
        <v>69</v>
      </c>
      <c r="B408" s="28">
        <v>40087</v>
      </c>
      <c r="C408" s="11" t="s">
        <v>264</v>
      </c>
      <c r="V408"/>
      <c r="AU408">
        <v>80.75</v>
      </c>
    </row>
    <row r="409" spans="1:58" x14ac:dyDescent="0.35">
      <c r="A409" s="2" t="s">
        <v>69</v>
      </c>
      <c r="B409" s="28">
        <v>40106</v>
      </c>
      <c r="C409" s="11" t="s">
        <v>264</v>
      </c>
      <c r="V409"/>
      <c r="AU409">
        <v>92</v>
      </c>
    </row>
    <row r="410" spans="1:58" x14ac:dyDescent="0.35">
      <c r="A410" s="2" t="s">
        <v>72</v>
      </c>
      <c r="B410" s="28">
        <v>40001</v>
      </c>
      <c r="C410" s="11" t="s">
        <v>267</v>
      </c>
      <c r="P410">
        <v>4.875</v>
      </c>
      <c r="V410"/>
      <c r="AU410">
        <v>24.875</v>
      </c>
      <c r="BF410">
        <v>4.9124999999999996</v>
      </c>
    </row>
    <row r="411" spans="1:58" x14ac:dyDescent="0.35">
      <c r="A411" s="2" t="s">
        <v>72</v>
      </c>
      <c r="B411" s="28">
        <v>40018</v>
      </c>
      <c r="C411" s="11" t="s">
        <v>267</v>
      </c>
      <c r="V411"/>
      <c r="AU411">
        <v>30.875</v>
      </c>
      <c r="BF411">
        <v>5.9874999999999998</v>
      </c>
    </row>
    <row r="412" spans="1:58" x14ac:dyDescent="0.35">
      <c r="A412" s="2" t="s">
        <v>72</v>
      </c>
      <c r="B412" s="28">
        <v>40031</v>
      </c>
      <c r="C412" s="11" t="s">
        <v>267</v>
      </c>
      <c r="V412"/>
      <c r="AU412">
        <v>32.125</v>
      </c>
      <c r="BF412">
        <v>7.6875</v>
      </c>
    </row>
    <row r="413" spans="1:58" x14ac:dyDescent="0.35">
      <c r="A413" s="2" t="s">
        <v>72</v>
      </c>
      <c r="B413" s="28">
        <v>40049</v>
      </c>
      <c r="C413" s="11" t="s">
        <v>267</v>
      </c>
      <c r="V413"/>
      <c r="AU413">
        <v>54.5</v>
      </c>
      <c r="BF413">
        <v>8.25</v>
      </c>
    </row>
    <row r="414" spans="1:58" x14ac:dyDescent="0.35">
      <c r="A414" s="2" t="s">
        <v>72</v>
      </c>
      <c r="B414" s="28">
        <v>40071</v>
      </c>
      <c r="C414" s="11" t="s">
        <v>267</v>
      </c>
      <c r="V414"/>
      <c r="AU414">
        <v>72.375</v>
      </c>
      <c r="BF414">
        <v>8.375</v>
      </c>
    </row>
    <row r="415" spans="1:58" x14ac:dyDescent="0.35">
      <c r="A415" s="2" t="s">
        <v>72</v>
      </c>
      <c r="B415" s="28">
        <v>40087</v>
      </c>
      <c r="C415" s="11" t="s">
        <v>267</v>
      </c>
      <c r="V415"/>
      <c r="AU415">
        <v>84.5</v>
      </c>
    </row>
    <row r="416" spans="1:58" x14ac:dyDescent="0.35">
      <c r="A416" s="2" t="s">
        <v>72</v>
      </c>
      <c r="B416" s="28">
        <v>40106</v>
      </c>
      <c r="C416" s="11" t="s">
        <v>267</v>
      </c>
      <c r="V416"/>
      <c r="AU416">
        <v>92</v>
      </c>
    </row>
    <row r="417" spans="1:58" x14ac:dyDescent="0.35">
      <c r="A417" s="2" t="s">
        <v>75</v>
      </c>
      <c r="B417" s="28">
        <v>40001</v>
      </c>
      <c r="C417" s="11" t="s">
        <v>240</v>
      </c>
      <c r="P417">
        <v>4.875</v>
      </c>
      <c r="V417"/>
      <c r="AU417">
        <v>24.875</v>
      </c>
      <c r="BF417">
        <v>5.1875</v>
      </c>
    </row>
    <row r="418" spans="1:58" x14ac:dyDescent="0.35">
      <c r="A418" s="2" t="s">
        <v>75</v>
      </c>
      <c r="B418" s="28">
        <v>40018</v>
      </c>
      <c r="C418" s="11" t="s">
        <v>240</v>
      </c>
      <c r="V418"/>
      <c r="AU418">
        <v>31.375</v>
      </c>
      <c r="BF418">
        <v>6.0875000000000004</v>
      </c>
    </row>
    <row r="419" spans="1:58" x14ac:dyDescent="0.35">
      <c r="A419" s="2" t="s">
        <v>75</v>
      </c>
      <c r="B419" s="28">
        <v>40031</v>
      </c>
      <c r="C419" s="11" t="s">
        <v>240</v>
      </c>
      <c r="V419"/>
      <c r="AU419">
        <v>32</v>
      </c>
      <c r="BF419">
        <v>6.7714285714285696</v>
      </c>
    </row>
    <row r="420" spans="1:58" x14ac:dyDescent="0.35">
      <c r="A420" s="2" t="s">
        <v>75</v>
      </c>
      <c r="B420" s="28">
        <v>40049</v>
      </c>
      <c r="C420" s="11" t="s">
        <v>240</v>
      </c>
      <c r="V420"/>
      <c r="AU420">
        <v>62</v>
      </c>
      <c r="BF420">
        <v>7.8333333333333304</v>
      </c>
    </row>
    <row r="421" spans="1:58" x14ac:dyDescent="0.35">
      <c r="A421" s="2" t="s">
        <v>75</v>
      </c>
      <c r="B421" s="28">
        <v>40071</v>
      </c>
      <c r="C421" s="11" t="s">
        <v>240</v>
      </c>
      <c r="V421"/>
      <c r="AU421">
        <v>75.275000000000006</v>
      </c>
      <c r="BF421">
        <v>8.3333333333333304</v>
      </c>
    </row>
    <row r="422" spans="1:58" x14ac:dyDescent="0.35">
      <c r="A422" s="2" t="s">
        <v>75</v>
      </c>
      <c r="B422" s="28">
        <v>40087</v>
      </c>
      <c r="C422" s="11" t="s">
        <v>240</v>
      </c>
      <c r="V422"/>
      <c r="AU422">
        <v>85.5</v>
      </c>
    </row>
    <row r="423" spans="1:58" x14ac:dyDescent="0.35">
      <c r="A423" s="2" t="s">
        <v>75</v>
      </c>
      <c r="B423" s="28">
        <v>40106</v>
      </c>
      <c r="C423" s="11" t="s">
        <v>240</v>
      </c>
      <c r="V423"/>
      <c r="AU423">
        <v>92</v>
      </c>
    </row>
    <row r="424" spans="1:58" x14ac:dyDescent="0.35">
      <c r="A424" s="2" t="s">
        <v>78</v>
      </c>
      <c r="B424" s="28">
        <v>40001</v>
      </c>
      <c r="C424" s="11" t="s">
        <v>268</v>
      </c>
      <c r="P424">
        <v>5.875</v>
      </c>
      <c r="V424"/>
      <c r="AU424">
        <v>25.875</v>
      </c>
      <c r="BF424">
        <v>4.3</v>
      </c>
    </row>
    <row r="425" spans="1:58" x14ac:dyDescent="0.35">
      <c r="A425" s="2" t="s">
        <v>78</v>
      </c>
      <c r="B425" s="28">
        <v>40018</v>
      </c>
      <c r="C425" s="11" t="s">
        <v>268</v>
      </c>
      <c r="V425"/>
      <c r="AU425">
        <v>30.5</v>
      </c>
      <c r="BF425">
        <v>6.1375000000000002</v>
      </c>
    </row>
    <row r="426" spans="1:58" x14ac:dyDescent="0.35">
      <c r="A426" s="2" t="s">
        <v>78</v>
      </c>
      <c r="B426" s="28">
        <v>40031</v>
      </c>
      <c r="C426" s="11" t="s">
        <v>268</v>
      </c>
      <c r="V426"/>
      <c r="AU426">
        <v>31.625</v>
      </c>
      <c r="BF426">
        <v>7.3624999999999998</v>
      </c>
    </row>
    <row r="427" spans="1:58" x14ac:dyDescent="0.35">
      <c r="A427" s="2" t="s">
        <v>78</v>
      </c>
      <c r="B427" s="28">
        <v>40049</v>
      </c>
      <c r="C427" s="11" t="s">
        <v>268</v>
      </c>
      <c r="V427"/>
      <c r="AU427">
        <v>39</v>
      </c>
      <c r="BF427">
        <v>8.5500000000000007</v>
      </c>
    </row>
    <row r="428" spans="1:58" x14ac:dyDescent="0.35">
      <c r="A428" s="2" t="s">
        <v>78</v>
      </c>
      <c r="B428" s="28">
        <v>40071</v>
      </c>
      <c r="C428" s="11" t="s">
        <v>268</v>
      </c>
      <c r="V428"/>
      <c r="AU428">
        <v>67.587500000000006</v>
      </c>
      <c r="BF428">
        <v>9.5</v>
      </c>
    </row>
    <row r="429" spans="1:58" x14ac:dyDescent="0.35">
      <c r="A429" s="2" t="s">
        <v>78</v>
      </c>
      <c r="B429" s="28">
        <v>40087</v>
      </c>
      <c r="C429" s="11" t="s">
        <v>268</v>
      </c>
      <c r="V429"/>
      <c r="AU429">
        <v>82.375</v>
      </c>
    </row>
    <row r="430" spans="1:58" x14ac:dyDescent="0.35">
      <c r="A430" s="2" t="s">
        <v>78</v>
      </c>
      <c r="B430" s="28">
        <v>40106</v>
      </c>
      <c r="C430" s="11" t="s">
        <v>268</v>
      </c>
      <c r="V430"/>
      <c r="AU430">
        <v>90.5</v>
      </c>
    </row>
    <row r="431" spans="1:58" x14ac:dyDescent="0.35">
      <c r="A431" s="2" t="s">
        <v>81</v>
      </c>
      <c r="B431" s="28">
        <v>40001</v>
      </c>
      <c r="C431" s="11" t="s">
        <v>238</v>
      </c>
      <c r="P431">
        <v>5.25</v>
      </c>
      <c r="V431"/>
      <c r="AU431">
        <v>25.25</v>
      </c>
      <c r="BF431">
        <v>5.1749999999999998</v>
      </c>
    </row>
    <row r="432" spans="1:58" x14ac:dyDescent="0.35">
      <c r="A432" s="2" t="s">
        <v>81</v>
      </c>
      <c r="B432" s="28">
        <v>40018</v>
      </c>
      <c r="C432" s="11" t="s">
        <v>238</v>
      </c>
      <c r="V432"/>
      <c r="AU432">
        <v>30.714285714285701</v>
      </c>
      <c r="BF432">
        <v>7.3714285714285701</v>
      </c>
    </row>
    <row r="433" spans="1:58" x14ac:dyDescent="0.35">
      <c r="A433" s="2" t="s">
        <v>81</v>
      </c>
      <c r="B433" s="28">
        <v>40031</v>
      </c>
      <c r="C433" s="11" t="s">
        <v>238</v>
      </c>
      <c r="V433"/>
      <c r="AU433">
        <v>31.75</v>
      </c>
      <c r="BF433">
        <v>8.125</v>
      </c>
    </row>
    <row r="434" spans="1:58" x14ac:dyDescent="0.35">
      <c r="A434" s="2" t="s">
        <v>81</v>
      </c>
      <c r="B434" s="28">
        <v>40049</v>
      </c>
      <c r="C434" s="11" t="s">
        <v>238</v>
      </c>
      <c r="V434"/>
      <c r="AU434">
        <v>51.375</v>
      </c>
      <c r="BF434">
        <v>9.3125</v>
      </c>
    </row>
    <row r="435" spans="1:58" x14ac:dyDescent="0.35">
      <c r="A435" s="2" t="s">
        <v>81</v>
      </c>
      <c r="B435" s="28">
        <v>40071</v>
      </c>
      <c r="C435" s="11" t="s">
        <v>238</v>
      </c>
      <c r="V435"/>
      <c r="AU435">
        <v>71.962500000000006</v>
      </c>
      <c r="BF435">
        <v>9.5714285714285694</v>
      </c>
    </row>
    <row r="436" spans="1:58" x14ac:dyDescent="0.35">
      <c r="A436" s="2" t="s">
        <v>81</v>
      </c>
      <c r="B436" s="28">
        <v>40087</v>
      </c>
      <c r="C436" s="11" t="s">
        <v>238</v>
      </c>
      <c r="V436"/>
      <c r="AU436">
        <v>82.75</v>
      </c>
    </row>
    <row r="437" spans="1:58" x14ac:dyDescent="0.35">
      <c r="A437" s="2" t="s">
        <v>81</v>
      </c>
      <c r="B437" s="28">
        <v>40106</v>
      </c>
      <c r="C437" s="11" t="s">
        <v>238</v>
      </c>
      <c r="V437"/>
      <c r="AU437">
        <v>92</v>
      </c>
    </row>
    <row r="438" spans="1:58" x14ac:dyDescent="0.35">
      <c r="A438" s="2" t="s">
        <v>84</v>
      </c>
      <c r="B438" s="28">
        <v>40001</v>
      </c>
      <c r="C438" s="11" t="s">
        <v>269</v>
      </c>
      <c r="P438">
        <v>4.625</v>
      </c>
      <c r="V438"/>
      <c r="AU438">
        <v>24.625</v>
      </c>
      <c r="BF438">
        <v>5.1624999999999996</v>
      </c>
    </row>
    <row r="439" spans="1:58" x14ac:dyDescent="0.35">
      <c r="A439" s="2" t="s">
        <v>84</v>
      </c>
      <c r="B439" s="28">
        <v>40018</v>
      </c>
      <c r="C439" s="11" t="s">
        <v>269</v>
      </c>
      <c r="V439"/>
      <c r="AU439">
        <v>30.375</v>
      </c>
      <c r="BF439">
        <v>6.2125000000000004</v>
      </c>
    </row>
    <row r="440" spans="1:58" x14ac:dyDescent="0.35">
      <c r="A440" s="2" t="s">
        <v>84</v>
      </c>
      <c r="B440" s="28">
        <v>40031</v>
      </c>
      <c r="C440" s="11" t="s">
        <v>269</v>
      </c>
      <c r="V440"/>
      <c r="AU440">
        <v>31.5</v>
      </c>
      <c r="BF440">
        <v>7.4749999999999996</v>
      </c>
    </row>
    <row r="441" spans="1:58" x14ac:dyDescent="0.35">
      <c r="A441" s="2" t="s">
        <v>84</v>
      </c>
      <c r="B441" s="28">
        <v>40049</v>
      </c>
      <c r="C441" s="11" t="s">
        <v>269</v>
      </c>
      <c r="V441"/>
      <c r="AU441">
        <v>33.875</v>
      </c>
      <c r="BF441">
        <v>9.3571428571428594</v>
      </c>
    </row>
    <row r="442" spans="1:58" x14ac:dyDescent="0.35">
      <c r="A442" s="2" t="s">
        <v>84</v>
      </c>
      <c r="B442" s="28">
        <v>40071</v>
      </c>
      <c r="C442" s="11" t="s">
        <v>269</v>
      </c>
      <c r="V442"/>
      <c r="AU442">
        <v>53.5</v>
      </c>
      <c r="BF442">
        <v>9.8571428571428594</v>
      </c>
    </row>
    <row r="443" spans="1:58" x14ac:dyDescent="0.35">
      <c r="A443" s="2" t="s">
        <v>84</v>
      </c>
      <c r="B443" s="28">
        <v>40087</v>
      </c>
      <c r="C443" s="11" t="s">
        <v>269</v>
      </c>
      <c r="V443"/>
      <c r="AU443">
        <v>71.742857142857105</v>
      </c>
    </row>
    <row r="444" spans="1:58" x14ac:dyDescent="0.35">
      <c r="A444" s="2" t="s">
        <v>84</v>
      </c>
      <c r="B444" s="28">
        <v>40106</v>
      </c>
      <c r="C444" s="11" t="s">
        <v>269</v>
      </c>
      <c r="V444"/>
      <c r="AU444">
        <v>84.6666666666667</v>
      </c>
    </row>
    <row r="445" spans="1:58" x14ac:dyDescent="0.35">
      <c r="A445" s="2" t="s">
        <v>86</v>
      </c>
      <c r="B445" s="28">
        <v>40001</v>
      </c>
      <c r="C445" s="11" t="s">
        <v>276</v>
      </c>
      <c r="P445">
        <v>5.25</v>
      </c>
      <c r="V445"/>
      <c r="AU445">
        <v>25.25</v>
      </c>
      <c r="BF445">
        <v>4.5750000000000002</v>
      </c>
    </row>
    <row r="446" spans="1:58" x14ac:dyDescent="0.35">
      <c r="A446" s="2" t="s">
        <v>86</v>
      </c>
      <c r="B446" s="28">
        <v>40018</v>
      </c>
      <c r="C446" s="11" t="s">
        <v>276</v>
      </c>
      <c r="V446"/>
      <c r="AU446">
        <v>30.625</v>
      </c>
      <c r="BF446">
        <v>6.6749999999999998</v>
      </c>
    </row>
    <row r="447" spans="1:58" x14ac:dyDescent="0.35">
      <c r="A447" s="2" t="s">
        <v>86</v>
      </c>
      <c r="B447" s="28">
        <v>40031</v>
      </c>
      <c r="C447" s="11" t="s">
        <v>276</v>
      </c>
      <c r="V447"/>
      <c r="AU447">
        <v>32.375</v>
      </c>
      <c r="BF447">
        <v>7.875</v>
      </c>
    </row>
    <row r="448" spans="1:58" x14ac:dyDescent="0.35">
      <c r="A448" s="2" t="s">
        <v>86</v>
      </c>
      <c r="B448" s="28">
        <v>40049</v>
      </c>
      <c r="C448" s="11" t="s">
        <v>276</v>
      </c>
      <c r="V448"/>
      <c r="AU448">
        <v>56.375</v>
      </c>
      <c r="BF448">
        <v>8.3333333333333304</v>
      </c>
    </row>
    <row r="449" spans="1:58" x14ac:dyDescent="0.35">
      <c r="A449" s="2" t="s">
        <v>86</v>
      </c>
      <c r="B449" s="28">
        <v>40071</v>
      </c>
      <c r="C449" s="11" t="s">
        <v>276</v>
      </c>
      <c r="V449"/>
      <c r="AU449">
        <v>75.25</v>
      </c>
      <c r="BF449">
        <v>8.6</v>
      </c>
    </row>
    <row r="450" spans="1:58" x14ac:dyDescent="0.35">
      <c r="A450" s="2" t="s">
        <v>86</v>
      </c>
      <c r="B450" s="28">
        <v>40087</v>
      </c>
      <c r="C450" s="11" t="s">
        <v>276</v>
      </c>
      <c r="V450"/>
      <c r="AU450">
        <v>80.25</v>
      </c>
    </row>
    <row r="451" spans="1:58" x14ac:dyDescent="0.35">
      <c r="A451" s="2" t="s">
        <v>86</v>
      </c>
      <c r="B451" s="28">
        <v>40106</v>
      </c>
      <c r="C451" s="11" t="s">
        <v>276</v>
      </c>
      <c r="V451"/>
      <c r="AU451">
        <v>92</v>
      </c>
    </row>
    <row r="452" spans="1:58" x14ac:dyDescent="0.35">
      <c r="A452" s="2" t="s">
        <v>89</v>
      </c>
      <c r="B452" s="28">
        <v>40001</v>
      </c>
      <c r="C452" s="11" t="s">
        <v>270</v>
      </c>
      <c r="P452">
        <v>6.375</v>
      </c>
      <c r="V452"/>
      <c r="AU452">
        <v>26.375</v>
      </c>
      <c r="BF452">
        <v>4.9124999999999996</v>
      </c>
    </row>
    <row r="453" spans="1:58" x14ac:dyDescent="0.35">
      <c r="A453" s="2" t="s">
        <v>89</v>
      </c>
      <c r="B453" s="28">
        <v>40018</v>
      </c>
      <c r="C453" s="11" t="s">
        <v>270</v>
      </c>
      <c r="V453"/>
      <c r="AU453">
        <v>28.75</v>
      </c>
      <c r="BF453">
        <v>5.6875</v>
      </c>
    </row>
    <row r="454" spans="1:58" x14ac:dyDescent="0.35">
      <c r="A454" s="2" t="s">
        <v>89</v>
      </c>
      <c r="B454" s="28">
        <v>40031</v>
      </c>
      <c r="C454" s="11" t="s">
        <v>270</v>
      </c>
      <c r="V454"/>
      <c r="AU454">
        <v>29.75</v>
      </c>
      <c r="BF454">
        <v>6.6142857142857103</v>
      </c>
    </row>
    <row r="455" spans="1:58" x14ac:dyDescent="0.35">
      <c r="A455" s="2" t="s">
        <v>89</v>
      </c>
      <c r="B455" s="28">
        <v>40049</v>
      </c>
      <c r="C455" s="11" t="s">
        <v>270</v>
      </c>
      <c r="V455"/>
      <c r="AU455">
        <v>30.75</v>
      </c>
      <c r="BF455">
        <v>9</v>
      </c>
    </row>
    <row r="456" spans="1:58" x14ac:dyDescent="0.35">
      <c r="A456" s="2" t="s">
        <v>89</v>
      </c>
      <c r="B456" s="28">
        <v>40071</v>
      </c>
      <c r="C456" s="11" t="s">
        <v>270</v>
      </c>
      <c r="V456"/>
      <c r="AU456">
        <v>31.5</v>
      </c>
      <c r="BF456">
        <v>10.8333333333333</v>
      </c>
    </row>
    <row r="457" spans="1:58" x14ac:dyDescent="0.35">
      <c r="A457" s="2" t="s">
        <v>89</v>
      </c>
      <c r="B457" s="28">
        <v>40087</v>
      </c>
      <c r="C457" s="11" t="s">
        <v>270</v>
      </c>
      <c r="V457"/>
      <c r="AU457">
        <v>36.625</v>
      </c>
    </row>
    <row r="458" spans="1:58" x14ac:dyDescent="0.35">
      <c r="A458" s="2" t="s">
        <v>89</v>
      </c>
      <c r="B458" s="28">
        <v>40106</v>
      </c>
      <c r="C458" s="11" t="s">
        <v>270</v>
      </c>
      <c r="V458"/>
      <c r="AU458">
        <v>53.4</v>
      </c>
    </row>
    <row r="459" spans="1:58" x14ac:dyDescent="0.35">
      <c r="A459" s="2" t="s">
        <v>92</v>
      </c>
      <c r="B459" s="28">
        <v>40001</v>
      </c>
      <c r="C459" s="11" t="s">
        <v>271</v>
      </c>
      <c r="P459">
        <v>5</v>
      </c>
      <c r="V459"/>
      <c r="AU459">
        <v>25</v>
      </c>
      <c r="BF459">
        <v>5</v>
      </c>
    </row>
    <row r="460" spans="1:58" x14ac:dyDescent="0.35">
      <c r="A460" s="2" t="s">
        <v>92</v>
      </c>
      <c r="B460" s="28">
        <v>40018</v>
      </c>
      <c r="C460" s="11" t="s">
        <v>271</v>
      </c>
      <c r="V460"/>
      <c r="AU460">
        <v>30.25</v>
      </c>
      <c r="BF460">
        <v>6.5750000000000002</v>
      </c>
    </row>
    <row r="461" spans="1:58" x14ac:dyDescent="0.35">
      <c r="A461" s="2" t="s">
        <v>92</v>
      </c>
      <c r="B461" s="28">
        <v>40031</v>
      </c>
      <c r="C461" s="11" t="s">
        <v>271</v>
      </c>
      <c r="V461"/>
      <c r="AU461">
        <v>32</v>
      </c>
      <c r="BF461">
        <v>7.5250000000000004</v>
      </c>
    </row>
    <row r="462" spans="1:58" x14ac:dyDescent="0.35">
      <c r="A462" s="2" t="s">
        <v>92</v>
      </c>
      <c r="B462" s="28">
        <v>40049</v>
      </c>
      <c r="C462" s="11" t="s">
        <v>271</v>
      </c>
      <c r="V462"/>
      <c r="AU462">
        <v>57</v>
      </c>
      <c r="BF462">
        <v>8.25</v>
      </c>
    </row>
    <row r="463" spans="1:58" x14ac:dyDescent="0.35">
      <c r="A463" s="2" t="s">
        <v>92</v>
      </c>
      <c r="B463" s="28">
        <v>40071</v>
      </c>
      <c r="C463" s="11" t="s">
        <v>271</v>
      </c>
      <c r="V463"/>
      <c r="AU463">
        <v>77.75</v>
      </c>
      <c r="BF463">
        <v>8.25</v>
      </c>
    </row>
    <row r="464" spans="1:58" x14ac:dyDescent="0.35">
      <c r="A464" s="2" t="s">
        <v>92</v>
      </c>
      <c r="B464" s="28">
        <v>40087</v>
      </c>
      <c r="C464" s="11" t="s">
        <v>271</v>
      </c>
      <c r="V464"/>
      <c r="AU464">
        <v>85.75</v>
      </c>
    </row>
    <row r="465" spans="1:58" x14ac:dyDescent="0.35">
      <c r="A465" s="2" t="s">
        <v>92</v>
      </c>
      <c r="B465" s="28">
        <v>40106</v>
      </c>
      <c r="C465" s="11" t="s">
        <v>271</v>
      </c>
      <c r="V465"/>
      <c r="AU465">
        <v>92</v>
      </c>
    </row>
    <row r="466" spans="1:58" x14ac:dyDescent="0.35">
      <c r="A466" s="2" t="s">
        <v>95</v>
      </c>
      <c r="B466" s="28">
        <v>40001</v>
      </c>
      <c r="C466" s="11" t="s">
        <v>272</v>
      </c>
      <c r="P466">
        <v>4.75</v>
      </c>
      <c r="V466"/>
      <c r="AU466">
        <v>24.75</v>
      </c>
      <c r="BF466">
        <v>4.4375</v>
      </c>
    </row>
    <row r="467" spans="1:58" x14ac:dyDescent="0.35">
      <c r="A467" s="2" t="s">
        <v>95</v>
      </c>
      <c r="B467" s="28">
        <v>40018</v>
      </c>
      <c r="C467" s="11" t="s">
        <v>272</v>
      </c>
      <c r="V467"/>
      <c r="AU467">
        <v>31.375</v>
      </c>
      <c r="BF467">
        <v>6.2374999999999998</v>
      </c>
    </row>
    <row r="468" spans="1:58" x14ac:dyDescent="0.35">
      <c r="A468" s="2" t="s">
        <v>95</v>
      </c>
      <c r="B468" s="28">
        <v>40031</v>
      </c>
      <c r="C468" s="11" t="s">
        <v>272</v>
      </c>
      <c r="V468"/>
      <c r="AU468">
        <v>32.375</v>
      </c>
      <c r="BF468">
        <v>7.2625000000000002</v>
      </c>
    </row>
    <row r="469" spans="1:58" x14ac:dyDescent="0.35">
      <c r="A469" s="2" t="s">
        <v>95</v>
      </c>
      <c r="B469" s="28">
        <v>40049</v>
      </c>
      <c r="C469" s="11" t="s">
        <v>272</v>
      </c>
      <c r="V469"/>
      <c r="AU469">
        <v>54.875</v>
      </c>
      <c r="BF469">
        <v>7.75</v>
      </c>
    </row>
    <row r="470" spans="1:58" x14ac:dyDescent="0.35">
      <c r="A470" s="2" t="s">
        <v>95</v>
      </c>
      <c r="B470" s="28">
        <v>40071</v>
      </c>
      <c r="C470" s="11" t="s">
        <v>272</v>
      </c>
      <c r="V470"/>
      <c r="AU470">
        <v>74.25</v>
      </c>
      <c r="BF470">
        <v>7.75</v>
      </c>
    </row>
    <row r="471" spans="1:58" x14ac:dyDescent="0.35">
      <c r="A471" s="2" t="s">
        <v>95</v>
      </c>
      <c r="B471" s="28">
        <v>40087</v>
      </c>
      <c r="C471" s="11" t="s">
        <v>272</v>
      </c>
      <c r="V471"/>
      <c r="AU471">
        <v>82.3125</v>
      </c>
    </row>
    <row r="472" spans="1:58" x14ac:dyDescent="0.35">
      <c r="A472" s="2" t="s">
        <v>95</v>
      </c>
      <c r="B472" s="28">
        <v>40106</v>
      </c>
      <c r="C472" s="11" t="s">
        <v>272</v>
      </c>
      <c r="V472"/>
      <c r="AU472">
        <v>92.142857142857096</v>
      </c>
    </row>
    <row r="473" spans="1:58" x14ac:dyDescent="0.35">
      <c r="A473" s="2" t="s">
        <v>98</v>
      </c>
      <c r="B473" s="28">
        <v>40001</v>
      </c>
      <c r="C473" s="11" t="s">
        <v>273</v>
      </c>
      <c r="P473">
        <v>6.125</v>
      </c>
      <c r="V473"/>
      <c r="AU473">
        <v>26.125</v>
      </c>
      <c r="BF473">
        <v>4.5125000000000002</v>
      </c>
    </row>
    <row r="474" spans="1:58" x14ac:dyDescent="0.35">
      <c r="A474" s="2" t="s">
        <v>98</v>
      </c>
      <c r="B474" s="28">
        <v>40018</v>
      </c>
      <c r="C474" s="11" t="s">
        <v>273</v>
      </c>
      <c r="V474"/>
      <c r="AU474">
        <v>28.75</v>
      </c>
      <c r="BF474">
        <v>5.5625</v>
      </c>
    </row>
    <row r="475" spans="1:58" x14ac:dyDescent="0.35">
      <c r="A475" s="2" t="s">
        <v>98</v>
      </c>
      <c r="B475" s="28">
        <v>40031</v>
      </c>
      <c r="C475" s="11" t="s">
        <v>273</v>
      </c>
      <c r="V475"/>
      <c r="AU475">
        <v>30.125</v>
      </c>
      <c r="BF475">
        <v>7.1</v>
      </c>
    </row>
    <row r="476" spans="1:58" x14ac:dyDescent="0.35">
      <c r="A476" s="2" t="s">
        <v>98</v>
      </c>
      <c r="B476" s="28">
        <v>40049</v>
      </c>
      <c r="C476" s="11" t="s">
        <v>273</v>
      </c>
      <c r="V476"/>
      <c r="AU476">
        <v>31.5</v>
      </c>
      <c r="BF476">
        <v>9.0142857142857107</v>
      </c>
    </row>
    <row r="477" spans="1:58" x14ac:dyDescent="0.35">
      <c r="A477" s="2" t="s">
        <v>98</v>
      </c>
      <c r="B477" s="28">
        <v>40071</v>
      </c>
      <c r="C477" s="11" t="s">
        <v>273</v>
      </c>
      <c r="V477"/>
      <c r="AU477">
        <v>39.625</v>
      </c>
      <c r="BF477">
        <v>11.4166666666667</v>
      </c>
    </row>
    <row r="478" spans="1:58" x14ac:dyDescent="0.35">
      <c r="A478" s="2" t="s">
        <v>98</v>
      </c>
      <c r="B478" s="28">
        <v>40087</v>
      </c>
      <c r="C478" s="11" t="s">
        <v>273</v>
      </c>
      <c r="V478"/>
      <c r="AU478">
        <v>80.75</v>
      </c>
    </row>
    <row r="479" spans="1:58" x14ac:dyDescent="0.35">
      <c r="A479" s="2" t="s">
        <v>98</v>
      </c>
      <c r="B479" s="28">
        <v>40106</v>
      </c>
      <c r="C479" s="11" t="s">
        <v>273</v>
      </c>
      <c r="V479"/>
      <c r="AU479">
        <v>85</v>
      </c>
    </row>
    <row r="480" spans="1:58" x14ac:dyDescent="0.35">
      <c r="A480" s="2" t="s">
        <v>101</v>
      </c>
      <c r="B480" s="28">
        <v>40001</v>
      </c>
      <c r="C480" s="11" t="s">
        <v>274</v>
      </c>
      <c r="P480">
        <v>5.5</v>
      </c>
      <c r="V480"/>
      <c r="AU480">
        <v>25.5</v>
      </c>
      <c r="BF480">
        <v>5</v>
      </c>
    </row>
    <row r="481" spans="1:58" x14ac:dyDescent="0.35">
      <c r="A481" s="2" t="s">
        <v>101</v>
      </c>
      <c r="B481" s="28">
        <v>40018</v>
      </c>
      <c r="C481" s="11" t="s">
        <v>274</v>
      </c>
      <c r="V481"/>
      <c r="AU481">
        <v>30.571428571428601</v>
      </c>
      <c r="BF481">
        <v>5.9625000000000004</v>
      </c>
    </row>
    <row r="482" spans="1:58" x14ac:dyDescent="0.35">
      <c r="A482" s="2" t="s">
        <v>101</v>
      </c>
      <c r="B482" s="28">
        <v>40031</v>
      </c>
      <c r="C482" s="11" t="s">
        <v>274</v>
      </c>
      <c r="V482"/>
      <c r="AU482">
        <v>33.5</v>
      </c>
      <c r="BF482">
        <v>7.1</v>
      </c>
    </row>
    <row r="483" spans="1:58" x14ac:dyDescent="0.35">
      <c r="A483" s="2" t="s">
        <v>101</v>
      </c>
      <c r="B483" s="28">
        <v>40049</v>
      </c>
      <c r="C483" s="11" t="s">
        <v>274</v>
      </c>
      <c r="V483"/>
      <c r="AU483">
        <v>55.75</v>
      </c>
      <c r="BF483">
        <v>8</v>
      </c>
    </row>
    <row r="484" spans="1:58" x14ac:dyDescent="0.35">
      <c r="A484" s="2" t="s">
        <v>101</v>
      </c>
      <c r="B484" s="28">
        <v>40071</v>
      </c>
      <c r="C484" s="11" t="s">
        <v>274</v>
      </c>
      <c r="V484"/>
      <c r="AU484">
        <v>71.75</v>
      </c>
      <c r="BF484">
        <v>8</v>
      </c>
    </row>
    <row r="485" spans="1:58" x14ac:dyDescent="0.35">
      <c r="A485" s="2" t="s">
        <v>101</v>
      </c>
      <c r="B485" s="28">
        <v>40087</v>
      </c>
      <c r="C485" s="11" t="s">
        <v>274</v>
      </c>
      <c r="V485"/>
      <c r="AU485">
        <v>81.5</v>
      </c>
    </row>
    <row r="486" spans="1:58" x14ac:dyDescent="0.35">
      <c r="A486" s="2" t="s">
        <v>101</v>
      </c>
      <c r="B486" s="28">
        <v>40106</v>
      </c>
      <c r="C486" s="11" t="s">
        <v>274</v>
      </c>
      <c r="V486"/>
      <c r="AU486">
        <v>92</v>
      </c>
    </row>
    <row r="487" spans="1:58" x14ac:dyDescent="0.35">
      <c r="A487" s="2" t="s">
        <v>104</v>
      </c>
      <c r="B487" s="28">
        <v>40001</v>
      </c>
      <c r="C487" s="11" t="s">
        <v>239</v>
      </c>
      <c r="P487">
        <v>4.625</v>
      </c>
      <c r="V487"/>
      <c r="AU487">
        <v>24.625</v>
      </c>
      <c r="BF487">
        <v>4.4124999999999996</v>
      </c>
    </row>
    <row r="488" spans="1:58" x14ac:dyDescent="0.35">
      <c r="A488" s="2" t="s">
        <v>104</v>
      </c>
      <c r="B488" s="28">
        <v>40018</v>
      </c>
      <c r="C488" s="11" t="s">
        <v>239</v>
      </c>
      <c r="V488"/>
      <c r="AU488">
        <v>30.5</v>
      </c>
      <c r="BF488">
        <v>5.7125000000000004</v>
      </c>
    </row>
    <row r="489" spans="1:58" x14ac:dyDescent="0.35">
      <c r="A489" s="2" t="s">
        <v>104</v>
      </c>
      <c r="B489" s="28">
        <v>40031</v>
      </c>
      <c r="C489" s="11" t="s">
        <v>239</v>
      </c>
      <c r="V489"/>
      <c r="AU489">
        <v>31.5</v>
      </c>
      <c r="BF489">
        <v>7.2249999999999996</v>
      </c>
    </row>
    <row r="490" spans="1:58" x14ac:dyDescent="0.35">
      <c r="A490" s="2" t="s">
        <v>104</v>
      </c>
      <c r="B490" s="28">
        <v>40049</v>
      </c>
      <c r="C490" s="11" t="s">
        <v>239</v>
      </c>
      <c r="V490"/>
      <c r="AU490">
        <v>36.75</v>
      </c>
      <c r="BF490">
        <v>9.25</v>
      </c>
    </row>
    <row r="491" spans="1:58" x14ac:dyDescent="0.35">
      <c r="A491" s="2" t="s">
        <v>104</v>
      </c>
      <c r="B491" s="28">
        <v>40071</v>
      </c>
      <c r="C491" s="11" t="s">
        <v>239</v>
      </c>
      <c r="V491"/>
      <c r="AU491">
        <v>69.375</v>
      </c>
      <c r="BF491">
        <v>9.5</v>
      </c>
    </row>
    <row r="492" spans="1:58" x14ac:dyDescent="0.35">
      <c r="A492" s="2" t="s">
        <v>104</v>
      </c>
      <c r="B492" s="28">
        <v>40087</v>
      </c>
      <c r="C492" s="11" t="s">
        <v>239</v>
      </c>
      <c r="V492"/>
      <c r="AU492">
        <v>80.5</v>
      </c>
    </row>
    <row r="493" spans="1:58" x14ac:dyDescent="0.35">
      <c r="A493" s="2" t="s">
        <v>104</v>
      </c>
      <c r="B493" s="28">
        <v>40106</v>
      </c>
      <c r="C493" s="11" t="s">
        <v>239</v>
      </c>
      <c r="V493"/>
      <c r="AU493">
        <v>90.571428571428598</v>
      </c>
    </row>
    <row r="494" spans="1:58" x14ac:dyDescent="0.35">
      <c r="A494" s="2" t="s">
        <v>107</v>
      </c>
      <c r="B494" s="28">
        <v>40001</v>
      </c>
      <c r="C494" s="11" t="s">
        <v>275</v>
      </c>
      <c r="P494">
        <v>5.5</v>
      </c>
      <c r="V494"/>
      <c r="AU494">
        <v>25.5</v>
      </c>
      <c r="BF494">
        <v>5.2374999999999998</v>
      </c>
    </row>
    <row r="495" spans="1:58" x14ac:dyDescent="0.35">
      <c r="A495" s="2" t="s">
        <v>107</v>
      </c>
      <c r="B495" s="28">
        <v>40018</v>
      </c>
      <c r="C495" s="11" t="s">
        <v>275</v>
      </c>
      <c r="V495"/>
      <c r="AU495">
        <v>30.875</v>
      </c>
      <c r="BF495">
        <v>6.9749999999999996</v>
      </c>
    </row>
    <row r="496" spans="1:58" x14ac:dyDescent="0.35">
      <c r="A496" s="2" t="s">
        <v>107</v>
      </c>
      <c r="B496" s="28">
        <v>40031</v>
      </c>
      <c r="C496" s="11" t="s">
        <v>275</v>
      </c>
      <c r="V496"/>
      <c r="AU496">
        <v>32.5</v>
      </c>
      <c r="BF496">
        <v>7.85</v>
      </c>
    </row>
    <row r="497" spans="1:58" x14ac:dyDescent="0.35">
      <c r="A497" s="2" t="s">
        <v>107</v>
      </c>
      <c r="B497" s="28">
        <v>40049</v>
      </c>
      <c r="C497" s="11" t="s">
        <v>275</v>
      </c>
      <c r="V497"/>
      <c r="AU497">
        <v>61.75</v>
      </c>
      <c r="BF497">
        <v>8</v>
      </c>
    </row>
    <row r="498" spans="1:58" x14ac:dyDescent="0.35">
      <c r="A498" s="2" t="s">
        <v>107</v>
      </c>
      <c r="B498" s="28">
        <v>40071</v>
      </c>
      <c r="C498" s="11" t="s">
        <v>275</v>
      </c>
      <c r="V498"/>
      <c r="AU498">
        <v>75.4375</v>
      </c>
      <c r="BF498">
        <v>8.1666666666666696</v>
      </c>
    </row>
    <row r="499" spans="1:58" x14ac:dyDescent="0.35">
      <c r="A499" s="2" t="s">
        <v>107</v>
      </c>
      <c r="B499" s="28">
        <v>40087</v>
      </c>
      <c r="C499" s="11" t="s">
        <v>275</v>
      </c>
      <c r="V499"/>
      <c r="AU499">
        <v>83</v>
      </c>
    </row>
    <row r="500" spans="1:58" x14ac:dyDescent="0.35">
      <c r="A500" s="2" t="s">
        <v>107</v>
      </c>
      <c r="B500" s="28">
        <v>40106</v>
      </c>
      <c r="C500" s="11" t="s">
        <v>275</v>
      </c>
      <c r="V500"/>
      <c r="AU500">
        <v>92.625</v>
      </c>
    </row>
    <row r="501" spans="1:58" x14ac:dyDescent="0.35">
      <c r="A501" s="2" t="s">
        <v>64</v>
      </c>
      <c r="B501" s="28">
        <v>40070</v>
      </c>
      <c r="C501" s="11" t="s">
        <v>265</v>
      </c>
      <c r="V501"/>
      <c r="AU501">
        <v>30.125</v>
      </c>
      <c r="BF501">
        <v>6.4124999999999996</v>
      </c>
    </row>
    <row r="502" spans="1:58" x14ac:dyDescent="0.35">
      <c r="A502" s="2" t="s">
        <v>64</v>
      </c>
      <c r="B502" s="28">
        <v>40087</v>
      </c>
      <c r="C502" s="11" t="s">
        <v>265</v>
      </c>
      <c r="V502"/>
      <c r="AU502">
        <v>41.75</v>
      </c>
      <c r="BF502">
        <v>8</v>
      </c>
    </row>
    <row r="503" spans="1:58" x14ac:dyDescent="0.35">
      <c r="A503" s="2" t="s">
        <v>64</v>
      </c>
      <c r="B503" s="28">
        <v>40107</v>
      </c>
      <c r="C503" s="11" t="s">
        <v>265</v>
      </c>
      <c r="V503"/>
      <c r="AU503">
        <v>77.285714285714306</v>
      </c>
      <c r="BF503">
        <v>8</v>
      </c>
    </row>
    <row r="504" spans="1:58" x14ac:dyDescent="0.35">
      <c r="A504" s="2" t="s">
        <v>64</v>
      </c>
      <c r="B504" s="28">
        <v>40133</v>
      </c>
      <c r="C504" s="11" t="s">
        <v>265</v>
      </c>
      <c r="V504"/>
    </row>
    <row r="505" spans="1:58" x14ac:dyDescent="0.35">
      <c r="A505" s="2" t="s">
        <v>67</v>
      </c>
      <c r="B505" s="28">
        <v>40070</v>
      </c>
      <c r="C505" s="11" t="s">
        <v>266</v>
      </c>
      <c r="V505"/>
      <c r="AU505">
        <v>31.25</v>
      </c>
      <c r="BF505">
        <v>6.1124999999999998</v>
      </c>
    </row>
    <row r="506" spans="1:58" x14ac:dyDescent="0.35">
      <c r="A506" s="2" t="s">
        <v>67</v>
      </c>
      <c r="B506" s="28">
        <v>40087</v>
      </c>
      <c r="C506" s="11" t="s">
        <v>266</v>
      </c>
      <c r="V506"/>
      <c r="AU506">
        <v>57.428571428571402</v>
      </c>
      <c r="BF506">
        <v>7</v>
      </c>
    </row>
    <row r="507" spans="1:58" x14ac:dyDescent="0.35">
      <c r="A507" s="2" t="s">
        <v>67</v>
      </c>
      <c r="B507" s="28">
        <v>40107</v>
      </c>
      <c r="C507" s="11" t="s">
        <v>266</v>
      </c>
      <c r="V507"/>
      <c r="AU507">
        <v>79.25</v>
      </c>
      <c r="BF507">
        <v>7</v>
      </c>
    </row>
    <row r="508" spans="1:58" x14ac:dyDescent="0.35">
      <c r="A508" s="2" t="s">
        <v>67</v>
      </c>
      <c r="B508" s="28">
        <v>40133</v>
      </c>
      <c r="C508" s="11" t="s">
        <v>266</v>
      </c>
      <c r="V508"/>
    </row>
    <row r="509" spans="1:58" x14ac:dyDescent="0.35">
      <c r="A509" s="2" t="s">
        <v>70</v>
      </c>
      <c r="B509" s="28">
        <v>40070</v>
      </c>
      <c r="C509" s="11" t="s">
        <v>264</v>
      </c>
      <c r="V509"/>
      <c r="AU509">
        <v>30.875</v>
      </c>
      <c r="BF509">
        <v>6.2750000000000004</v>
      </c>
    </row>
    <row r="510" spans="1:58" x14ac:dyDescent="0.35">
      <c r="A510" s="2" t="s">
        <v>70</v>
      </c>
      <c r="B510" s="28">
        <v>40087</v>
      </c>
      <c r="C510" s="11" t="s">
        <v>264</v>
      </c>
      <c r="V510"/>
      <c r="AU510">
        <v>44.125</v>
      </c>
      <c r="BF510">
        <v>7.75</v>
      </c>
    </row>
    <row r="511" spans="1:58" x14ac:dyDescent="0.35">
      <c r="A511" s="2" t="s">
        <v>70</v>
      </c>
      <c r="B511" s="28">
        <v>40107</v>
      </c>
      <c r="C511" s="11" t="s">
        <v>264</v>
      </c>
      <c r="V511"/>
      <c r="AU511">
        <v>80.75</v>
      </c>
      <c r="BF511">
        <v>7.75</v>
      </c>
    </row>
    <row r="512" spans="1:58" x14ac:dyDescent="0.35">
      <c r="A512" s="2" t="s">
        <v>70</v>
      </c>
      <c r="B512" s="28">
        <v>40133</v>
      </c>
      <c r="C512" s="11" t="s">
        <v>264</v>
      </c>
      <c r="V512"/>
    </row>
    <row r="513" spans="1:58" x14ac:dyDescent="0.35">
      <c r="A513" s="2" t="s">
        <v>73</v>
      </c>
      <c r="B513" s="28">
        <v>40070</v>
      </c>
      <c r="C513" s="11" t="s">
        <v>267</v>
      </c>
      <c r="V513"/>
      <c r="AU513">
        <v>31.5</v>
      </c>
      <c r="BF513">
        <v>6.3624999999999998</v>
      </c>
    </row>
    <row r="514" spans="1:58" x14ac:dyDescent="0.35">
      <c r="A514" s="2" t="s">
        <v>73</v>
      </c>
      <c r="B514" s="28">
        <v>40087</v>
      </c>
      <c r="C514" s="11" t="s">
        <v>267</v>
      </c>
      <c r="V514"/>
      <c r="AU514">
        <v>57.375</v>
      </c>
      <c r="BF514">
        <v>7.125</v>
      </c>
    </row>
    <row r="515" spans="1:58" x14ac:dyDescent="0.35">
      <c r="A515" s="2" t="s">
        <v>73</v>
      </c>
      <c r="B515" s="28">
        <v>40107</v>
      </c>
      <c r="C515" s="11" t="s">
        <v>267</v>
      </c>
      <c r="V515"/>
      <c r="AU515">
        <v>81.75</v>
      </c>
      <c r="BF515">
        <v>7.125</v>
      </c>
    </row>
    <row r="516" spans="1:58" x14ac:dyDescent="0.35">
      <c r="A516" s="2" t="s">
        <v>73</v>
      </c>
      <c r="B516" s="28">
        <v>40133</v>
      </c>
      <c r="C516" s="11" t="s">
        <v>267</v>
      </c>
      <c r="V516"/>
      <c r="BF516">
        <v>9</v>
      </c>
    </row>
    <row r="517" spans="1:58" x14ac:dyDescent="0.35">
      <c r="A517" s="2" t="s">
        <v>76</v>
      </c>
      <c r="B517" s="28">
        <v>40070</v>
      </c>
      <c r="C517" s="11" t="s">
        <v>240</v>
      </c>
      <c r="V517"/>
      <c r="AU517">
        <v>31.875</v>
      </c>
      <c r="BF517">
        <v>6.25</v>
      </c>
    </row>
    <row r="518" spans="1:58" x14ac:dyDescent="0.35">
      <c r="A518" s="2" t="s">
        <v>76</v>
      </c>
      <c r="B518" s="28">
        <v>40087</v>
      </c>
      <c r="C518" s="11" t="s">
        <v>240</v>
      </c>
      <c r="V518"/>
      <c r="AU518">
        <v>63.875</v>
      </c>
      <c r="BF518">
        <v>6.75</v>
      </c>
    </row>
    <row r="519" spans="1:58" x14ac:dyDescent="0.35">
      <c r="A519" s="2" t="s">
        <v>76</v>
      </c>
      <c r="B519" s="28">
        <v>40107</v>
      </c>
      <c r="C519" s="11" t="s">
        <v>240</v>
      </c>
      <c r="V519"/>
      <c r="AU519">
        <v>84.5</v>
      </c>
      <c r="BF519">
        <v>6.75</v>
      </c>
    </row>
    <row r="520" spans="1:58" x14ac:dyDescent="0.35">
      <c r="A520" s="2" t="s">
        <v>76</v>
      </c>
      <c r="B520" s="28">
        <v>40133</v>
      </c>
      <c r="C520" s="11" t="s">
        <v>240</v>
      </c>
      <c r="V520"/>
    </row>
    <row r="521" spans="1:58" x14ac:dyDescent="0.35">
      <c r="A521" s="2" t="s">
        <v>79</v>
      </c>
      <c r="B521" s="28">
        <v>40070</v>
      </c>
      <c r="C521" s="11" t="s">
        <v>268</v>
      </c>
      <c r="V521"/>
      <c r="AU521">
        <v>31</v>
      </c>
      <c r="BF521">
        <v>6.3624999999999998</v>
      </c>
    </row>
    <row r="522" spans="1:58" x14ac:dyDescent="0.35">
      <c r="A522" s="2" t="s">
        <v>79</v>
      </c>
      <c r="B522" s="28">
        <v>40087</v>
      </c>
      <c r="C522" s="11" t="s">
        <v>268</v>
      </c>
      <c r="V522"/>
      <c r="AU522">
        <v>56.625</v>
      </c>
      <c r="BF522">
        <v>7.5</v>
      </c>
    </row>
    <row r="523" spans="1:58" x14ac:dyDescent="0.35">
      <c r="A523" s="2" t="s">
        <v>79</v>
      </c>
      <c r="B523" s="28">
        <v>40107</v>
      </c>
      <c r="C523" s="11" t="s">
        <v>268</v>
      </c>
      <c r="V523"/>
      <c r="AU523">
        <v>83.75</v>
      </c>
      <c r="BF523">
        <v>7.5</v>
      </c>
    </row>
    <row r="524" spans="1:58" x14ac:dyDescent="0.35">
      <c r="A524" s="2" t="s">
        <v>79</v>
      </c>
      <c r="B524" s="28">
        <v>40133</v>
      </c>
      <c r="C524" s="11" t="s">
        <v>268</v>
      </c>
      <c r="V524"/>
    </row>
    <row r="525" spans="1:58" x14ac:dyDescent="0.35">
      <c r="A525" s="2" t="s">
        <v>82</v>
      </c>
      <c r="B525" s="28">
        <v>40070</v>
      </c>
      <c r="C525" s="11" t="s">
        <v>238</v>
      </c>
      <c r="V525"/>
      <c r="AU525">
        <v>30.75</v>
      </c>
      <c r="BF525">
        <v>6.2</v>
      </c>
    </row>
    <row r="526" spans="1:58" x14ac:dyDescent="0.35">
      <c r="A526" s="2" t="s">
        <v>82</v>
      </c>
      <c r="B526" s="28">
        <v>40087</v>
      </c>
      <c r="C526" s="11" t="s">
        <v>238</v>
      </c>
      <c r="V526"/>
      <c r="AU526">
        <v>48.5</v>
      </c>
      <c r="BF526">
        <v>8</v>
      </c>
    </row>
    <row r="527" spans="1:58" x14ac:dyDescent="0.35">
      <c r="A527" s="2" t="s">
        <v>82</v>
      </c>
      <c r="B527" s="28">
        <v>40107</v>
      </c>
      <c r="C527" s="11" t="s">
        <v>238</v>
      </c>
      <c r="V527"/>
      <c r="AU527">
        <v>79.75</v>
      </c>
      <c r="BF527">
        <v>8</v>
      </c>
    </row>
    <row r="528" spans="1:58" x14ac:dyDescent="0.35">
      <c r="A528" s="2" t="s">
        <v>82</v>
      </c>
      <c r="B528" s="28">
        <v>40133</v>
      </c>
      <c r="C528" s="11" t="s">
        <v>238</v>
      </c>
      <c r="V528"/>
    </row>
    <row r="529" spans="1:58" x14ac:dyDescent="0.35">
      <c r="A529" s="2" t="s">
        <v>85</v>
      </c>
      <c r="B529" s="28">
        <v>40070</v>
      </c>
      <c r="C529" s="11" t="s">
        <v>269</v>
      </c>
      <c r="V529"/>
      <c r="AU529">
        <v>31.25</v>
      </c>
      <c r="BF529">
        <v>6.3125</v>
      </c>
    </row>
    <row r="530" spans="1:58" x14ac:dyDescent="0.35">
      <c r="A530" s="2" t="s">
        <v>85</v>
      </c>
      <c r="B530" s="28">
        <v>40087</v>
      </c>
      <c r="C530" s="11" t="s">
        <v>269</v>
      </c>
      <c r="V530"/>
      <c r="AU530">
        <v>34.375</v>
      </c>
      <c r="BF530">
        <v>8</v>
      </c>
    </row>
    <row r="531" spans="1:58" x14ac:dyDescent="0.35">
      <c r="A531" s="2" t="s">
        <v>85</v>
      </c>
      <c r="B531" s="28">
        <v>40107</v>
      </c>
      <c r="C531" s="11" t="s">
        <v>269</v>
      </c>
      <c r="V531"/>
      <c r="AU531">
        <v>71.75</v>
      </c>
      <c r="BF531">
        <v>8.125</v>
      </c>
    </row>
    <row r="532" spans="1:58" x14ac:dyDescent="0.35">
      <c r="A532" s="2" t="s">
        <v>85</v>
      </c>
      <c r="B532" s="28">
        <v>40133</v>
      </c>
      <c r="C532" s="11" t="s">
        <v>269</v>
      </c>
      <c r="V532"/>
    </row>
    <row r="533" spans="1:58" x14ac:dyDescent="0.35">
      <c r="A533" s="2" t="s">
        <v>87</v>
      </c>
      <c r="B533" s="28">
        <v>40070</v>
      </c>
      <c r="C533" s="11" t="s">
        <v>276</v>
      </c>
      <c r="V533"/>
      <c r="AU533">
        <v>31</v>
      </c>
      <c r="BF533">
        <v>6.4375</v>
      </c>
    </row>
    <row r="534" spans="1:58" x14ac:dyDescent="0.35">
      <c r="A534" s="2" t="s">
        <v>87</v>
      </c>
      <c r="B534" s="28">
        <v>40087</v>
      </c>
      <c r="C534" s="11" t="s">
        <v>276</v>
      </c>
      <c r="V534"/>
      <c r="AU534">
        <v>54.625</v>
      </c>
      <c r="BF534">
        <v>7.375</v>
      </c>
    </row>
    <row r="535" spans="1:58" x14ac:dyDescent="0.35">
      <c r="A535" s="2" t="s">
        <v>87</v>
      </c>
      <c r="B535" s="28">
        <v>40107</v>
      </c>
      <c r="C535" s="11" t="s">
        <v>276</v>
      </c>
      <c r="V535"/>
      <c r="AU535">
        <v>81.857142857142904</v>
      </c>
      <c r="BF535">
        <v>7.375</v>
      </c>
    </row>
    <row r="536" spans="1:58" x14ac:dyDescent="0.35">
      <c r="A536" s="2" t="s">
        <v>87</v>
      </c>
      <c r="B536" s="28">
        <v>40133</v>
      </c>
      <c r="C536" s="11" t="s">
        <v>276</v>
      </c>
      <c r="V536"/>
    </row>
    <row r="537" spans="1:58" x14ac:dyDescent="0.35">
      <c r="A537" s="2" t="s">
        <v>90</v>
      </c>
      <c r="B537" s="28">
        <v>40070</v>
      </c>
      <c r="C537" s="11" t="s">
        <v>270</v>
      </c>
      <c r="V537"/>
      <c r="AU537">
        <v>30</v>
      </c>
      <c r="BF537">
        <v>5.4749999999999996</v>
      </c>
    </row>
    <row r="538" spans="1:58" x14ac:dyDescent="0.35">
      <c r="A538" s="2" t="s">
        <v>90</v>
      </c>
      <c r="B538" s="28">
        <v>40087</v>
      </c>
      <c r="C538" s="11" t="s">
        <v>270</v>
      </c>
      <c r="V538"/>
      <c r="AU538">
        <v>30</v>
      </c>
      <c r="BF538">
        <v>7.625</v>
      </c>
    </row>
    <row r="539" spans="1:58" x14ac:dyDescent="0.35">
      <c r="A539" s="2" t="s">
        <v>90</v>
      </c>
      <c r="B539" s="28">
        <v>40107</v>
      </c>
      <c r="C539" s="11" t="s">
        <v>270</v>
      </c>
      <c r="V539"/>
      <c r="AU539">
        <v>30.375</v>
      </c>
      <c r="BF539">
        <v>8.75</v>
      </c>
    </row>
    <row r="540" spans="1:58" x14ac:dyDescent="0.35">
      <c r="A540" s="2" t="s">
        <v>90</v>
      </c>
      <c r="B540" s="28">
        <v>40133</v>
      </c>
      <c r="C540" s="11" t="s">
        <v>270</v>
      </c>
      <c r="V540"/>
    </row>
    <row r="541" spans="1:58" x14ac:dyDescent="0.35">
      <c r="A541" s="2" t="s">
        <v>93</v>
      </c>
      <c r="B541" s="28">
        <v>40070</v>
      </c>
      <c r="C541" s="11" t="s">
        <v>271</v>
      </c>
      <c r="V541"/>
      <c r="AU541">
        <v>31.875</v>
      </c>
      <c r="BF541">
        <v>6.6749999999999998</v>
      </c>
    </row>
    <row r="542" spans="1:58" x14ac:dyDescent="0.35">
      <c r="A542" s="2" t="s">
        <v>93</v>
      </c>
      <c r="B542" s="28">
        <v>40087</v>
      </c>
      <c r="C542" s="11" t="s">
        <v>271</v>
      </c>
      <c r="V542"/>
      <c r="AU542">
        <v>59.875</v>
      </c>
      <c r="BF542">
        <v>7.5</v>
      </c>
    </row>
    <row r="543" spans="1:58" x14ac:dyDescent="0.35">
      <c r="A543" s="2" t="s">
        <v>93</v>
      </c>
      <c r="B543" s="28">
        <v>40107</v>
      </c>
      <c r="C543" s="11" t="s">
        <v>271</v>
      </c>
      <c r="V543"/>
      <c r="AU543">
        <v>83.25</v>
      </c>
      <c r="BF543">
        <v>7.5</v>
      </c>
    </row>
    <row r="544" spans="1:58" x14ac:dyDescent="0.35">
      <c r="A544" s="2" t="s">
        <v>93</v>
      </c>
      <c r="B544" s="28">
        <v>40133</v>
      </c>
      <c r="C544" s="11" t="s">
        <v>271</v>
      </c>
      <c r="V544"/>
    </row>
    <row r="545" spans="1:58" x14ac:dyDescent="0.35">
      <c r="A545" s="2" t="s">
        <v>96</v>
      </c>
      <c r="B545" s="28">
        <v>40070</v>
      </c>
      <c r="C545" s="11" t="s">
        <v>272</v>
      </c>
      <c r="V545"/>
      <c r="AU545">
        <v>31.75</v>
      </c>
      <c r="BF545">
        <v>6.75</v>
      </c>
    </row>
    <row r="546" spans="1:58" x14ac:dyDescent="0.35">
      <c r="A546" s="2" t="s">
        <v>96</v>
      </c>
      <c r="B546" s="28">
        <v>40087</v>
      </c>
      <c r="C546" s="11" t="s">
        <v>272</v>
      </c>
      <c r="V546"/>
      <c r="AU546">
        <v>58.5</v>
      </c>
      <c r="BF546">
        <v>7.5</v>
      </c>
    </row>
    <row r="547" spans="1:58" x14ac:dyDescent="0.35">
      <c r="A547" s="2" t="s">
        <v>96</v>
      </c>
      <c r="B547" s="28">
        <v>40107</v>
      </c>
      <c r="C547" s="11" t="s">
        <v>272</v>
      </c>
      <c r="V547"/>
      <c r="AU547">
        <v>81</v>
      </c>
      <c r="BF547">
        <v>7.5</v>
      </c>
    </row>
    <row r="548" spans="1:58" x14ac:dyDescent="0.35">
      <c r="A548" s="2" t="s">
        <v>96</v>
      </c>
      <c r="B548" s="28">
        <v>40133</v>
      </c>
      <c r="C548" s="11" t="s">
        <v>272</v>
      </c>
      <c r="V548"/>
    </row>
    <row r="549" spans="1:58" x14ac:dyDescent="0.35">
      <c r="A549" s="2" t="s">
        <v>99</v>
      </c>
      <c r="B549" s="28">
        <v>40070</v>
      </c>
      <c r="C549" s="11" t="s">
        <v>273</v>
      </c>
      <c r="V549"/>
      <c r="AU549">
        <v>30</v>
      </c>
      <c r="BF549">
        <v>5.7</v>
      </c>
    </row>
    <row r="550" spans="1:58" x14ac:dyDescent="0.35">
      <c r="A550" s="2" t="s">
        <v>99</v>
      </c>
      <c r="B550" s="28">
        <v>40087</v>
      </c>
      <c r="C550" s="11" t="s">
        <v>273</v>
      </c>
      <c r="V550"/>
      <c r="AU550">
        <v>30.375</v>
      </c>
      <c r="BF550">
        <v>7.4</v>
      </c>
    </row>
    <row r="551" spans="1:58" x14ac:dyDescent="0.35">
      <c r="A551" s="2" t="s">
        <v>99</v>
      </c>
      <c r="B551" s="28">
        <v>40107</v>
      </c>
      <c r="C551" s="11" t="s">
        <v>273</v>
      </c>
      <c r="V551"/>
      <c r="AU551">
        <v>31.125</v>
      </c>
      <c r="BF551">
        <v>8.375</v>
      </c>
    </row>
    <row r="552" spans="1:58" x14ac:dyDescent="0.35">
      <c r="A552" s="2" t="s">
        <v>99</v>
      </c>
      <c r="B552" s="28">
        <v>40133</v>
      </c>
      <c r="C552" s="11" t="s">
        <v>273</v>
      </c>
      <c r="V552"/>
    </row>
    <row r="553" spans="1:58" x14ac:dyDescent="0.35">
      <c r="A553" s="2" t="s">
        <v>102</v>
      </c>
      <c r="B553" s="28">
        <v>40070</v>
      </c>
      <c r="C553" s="11" t="s">
        <v>274</v>
      </c>
      <c r="V553"/>
      <c r="AU553">
        <v>30.875</v>
      </c>
      <c r="BF553">
        <v>6.75</v>
      </c>
    </row>
    <row r="554" spans="1:58" x14ac:dyDescent="0.35">
      <c r="A554" s="2" t="s">
        <v>102</v>
      </c>
      <c r="B554" s="28">
        <v>40087</v>
      </c>
      <c r="C554" s="11" t="s">
        <v>274</v>
      </c>
      <c r="V554"/>
      <c r="AU554">
        <v>57.875</v>
      </c>
      <c r="BF554">
        <v>7.75</v>
      </c>
    </row>
    <row r="555" spans="1:58" x14ac:dyDescent="0.35">
      <c r="A555" s="2" t="s">
        <v>102</v>
      </c>
      <c r="B555" s="28">
        <v>40107</v>
      </c>
      <c r="C555" s="11" t="s">
        <v>274</v>
      </c>
      <c r="V555"/>
      <c r="AU555">
        <v>79.5</v>
      </c>
      <c r="BF555">
        <v>7.75</v>
      </c>
    </row>
    <row r="556" spans="1:58" x14ac:dyDescent="0.35">
      <c r="A556" s="2" t="s">
        <v>102</v>
      </c>
      <c r="B556" s="28">
        <v>40133</v>
      </c>
      <c r="C556" s="11" t="s">
        <v>274</v>
      </c>
      <c r="V556"/>
    </row>
    <row r="557" spans="1:58" x14ac:dyDescent="0.35">
      <c r="A557" s="2" t="s">
        <v>105</v>
      </c>
      <c r="B557" s="28">
        <v>40070</v>
      </c>
      <c r="C557" s="11" t="s">
        <v>239</v>
      </c>
      <c r="V557"/>
      <c r="AU557">
        <v>31.125</v>
      </c>
      <c r="BF557">
        <v>5.8</v>
      </c>
    </row>
    <row r="558" spans="1:58" x14ac:dyDescent="0.35">
      <c r="A558" s="2" t="s">
        <v>105</v>
      </c>
      <c r="B558" s="28">
        <v>40087</v>
      </c>
      <c r="C558" s="11" t="s">
        <v>239</v>
      </c>
      <c r="V558"/>
      <c r="AU558">
        <v>46</v>
      </c>
      <c r="BF558">
        <v>8</v>
      </c>
    </row>
    <row r="559" spans="1:58" x14ac:dyDescent="0.35">
      <c r="A559" s="2" t="s">
        <v>105</v>
      </c>
      <c r="B559" s="28">
        <v>40107</v>
      </c>
      <c r="C559" s="11" t="s">
        <v>239</v>
      </c>
      <c r="V559"/>
      <c r="AU559">
        <v>76.75</v>
      </c>
      <c r="BF559">
        <v>8</v>
      </c>
    </row>
    <row r="560" spans="1:58" x14ac:dyDescent="0.35">
      <c r="A560" s="2" t="s">
        <v>105</v>
      </c>
      <c r="B560" s="28">
        <v>40133</v>
      </c>
      <c r="C560" s="11" t="s">
        <v>239</v>
      </c>
      <c r="V560"/>
    </row>
    <row r="561" spans="1:58" x14ac:dyDescent="0.35">
      <c r="A561" s="2" t="s">
        <v>108</v>
      </c>
      <c r="B561" s="28">
        <v>40070</v>
      </c>
      <c r="C561" s="11" t="s">
        <v>275</v>
      </c>
      <c r="V561"/>
      <c r="AU561">
        <v>31.625</v>
      </c>
      <c r="BF561">
        <v>6.5</v>
      </c>
    </row>
    <row r="562" spans="1:58" x14ac:dyDescent="0.35">
      <c r="A562" s="2" t="s">
        <v>108</v>
      </c>
      <c r="B562" s="28">
        <v>40087</v>
      </c>
      <c r="C562" s="11" t="s">
        <v>275</v>
      </c>
      <c r="V562"/>
      <c r="AU562">
        <v>59.428571428571402</v>
      </c>
      <c r="BF562">
        <v>7.125</v>
      </c>
    </row>
    <row r="563" spans="1:58" x14ac:dyDescent="0.35">
      <c r="A563" s="2" t="s">
        <v>108</v>
      </c>
      <c r="B563" s="28">
        <v>40107</v>
      </c>
      <c r="C563" s="11" t="s">
        <v>275</v>
      </c>
      <c r="V563"/>
      <c r="AU563">
        <v>84.5</v>
      </c>
      <c r="BF563">
        <v>7.125</v>
      </c>
    </row>
    <row r="564" spans="1:58" x14ac:dyDescent="0.35">
      <c r="A564" s="2" t="s">
        <v>108</v>
      </c>
      <c r="B564" s="28">
        <v>40133</v>
      </c>
      <c r="C564" s="11" t="s">
        <v>275</v>
      </c>
      <c r="V564"/>
    </row>
    <row r="565" spans="1:58" x14ac:dyDescent="0.35">
      <c r="A565" s="2" t="s">
        <v>113</v>
      </c>
      <c r="B565" s="28">
        <v>40745</v>
      </c>
      <c r="C565" s="11"/>
      <c r="R565">
        <v>25.9</v>
      </c>
      <c r="V565"/>
      <c r="AJ565">
        <v>0.41818507199999999</v>
      </c>
      <c r="BE565">
        <v>480</v>
      </c>
      <c r="BF565">
        <v>4.1666666670000003</v>
      </c>
    </row>
    <row r="566" spans="1:58" x14ac:dyDescent="0.35">
      <c r="A566" s="2" t="s">
        <v>113</v>
      </c>
      <c r="B566" s="28">
        <v>40752</v>
      </c>
      <c r="C566" s="11"/>
      <c r="R566">
        <v>86</v>
      </c>
      <c r="V566"/>
      <c r="AJ566">
        <v>1.45847481</v>
      </c>
      <c r="BE566">
        <v>880</v>
      </c>
      <c r="BF566">
        <v>5.4249999999999998</v>
      </c>
    </row>
    <row r="567" spans="1:58" x14ac:dyDescent="0.35">
      <c r="A567" s="2" t="s">
        <v>113</v>
      </c>
      <c r="B567" s="28">
        <v>40756</v>
      </c>
      <c r="C567" s="11"/>
      <c r="R567">
        <v>118.9</v>
      </c>
      <c r="V567"/>
      <c r="AJ567">
        <v>2.0131426069999998</v>
      </c>
      <c r="AM567">
        <v>92.4</v>
      </c>
      <c r="AP567">
        <v>21787.257651515101</v>
      </c>
      <c r="BD567">
        <v>26.5</v>
      </c>
      <c r="BE567">
        <v>853.33333333333303</v>
      </c>
      <c r="BF567">
        <v>5.9083333329999999</v>
      </c>
    </row>
    <row r="568" spans="1:58" x14ac:dyDescent="0.35">
      <c r="A568" s="2" t="s">
        <v>113</v>
      </c>
      <c r="B568" s="28">
        <v>40764</v>
      </c>
      <c r="C568" s="11"/>
      <c r="R568">
        <v>178.3</v>
      </c>
      <c r="V568"/>
      <c r="AJ568">
        <v>2.9735134680000002</v>
      </c>
      <c r="AM568">
        <v>126.4</v>
      </c>
      <c r="AP568">
        <v>23524.631867088599</v>
      </c>
      <c r="BD568">
        <v>51.8</v>
      </c>
      <c r="BE568">
        <v>800</v>
      </c>
      <c r="BF568">
        <v>6.5416666670000003</v>
      </c>
    </row>
    <row r="569" spans="1:58" x14ac:dyDescent="0.35">
      <c r="A569" s="2" t="s">
        <v>113</v>
      </c>
      <c r="B569" s="28">
        <v>40788</v>
      </c>
      <c r="C569" s="11"/>
      <c r="R569">
        <v>520.5</v>
      </c>
      <c r="V569"/>
      <c r="AJ569">
        <v>6.1201040439999996</v>
      </c>
      <c r="AM569">
        <v>276.39999999999998</v>
      </c>
      <c r="AP569">
        <v>22142.199869754</v>
      </c>
      <c r="BD569">
        <v>244.2</v>
      </c>
      <c r="BE569">
        <v>773.33333333333303</v>
      </c>
      <c r="BF569">
        <v>9.75</v>
      </c>
    </row>
    <row r="570" spans="1:58" x14ac:dyDescent="0.35">
      <c r="A570" s="2" t="s">
        <v>113</v>
      </c>
      <c r="B570" s="28">
        <v>40851</v>
      </c>
      <c r="C570" s="11"/>
      <c r="R570">
        <v>1675.3</v>
      </c>
      <c r="V570"/>
      <c r="W570">
        <v>37.799999999999997</v>
      </c>
      <c r="Y570">
        <v>16885</v>
      </c>
      <c r="AA570">
        <v>636.29999999999995</v>
      </c>
      <c r="AQ570" t="s">
        <v>294</v>
      </c>
      <c r="AU570">
        <v>90</v>
      </c>
      <c r="BE570">
        <v>492.24674144728198</v>
      </c>
    </row>
    <row r="571" spans="1:58" x14ac:dyDescent="0.35">
      <c r="A571" s="2" t="s">
        <v>114</v>
      </c>
      <c r="B571" s="28">
        <v>40745</v>
      </c>
      <c r="C571" s="11"/>
      <c r="R571">
        <v>16.7</v>
      </c>
      <c r="V571"/>
      <c r="AJ571">
        <v>0.24753102699999999</v>
      </c>
      <c r="BE571">
        <v>240</v>
      </c>
      <c r="BF571">
        <v>4.1666666670000003</v>
      </c>
    </row>
    <row r="572" spans="1:58" x14ac:dyDescent="0.35">
      <c r="A572" s="2" t="s">
        <v>114</v>
      </c>
      <c r="B572" s="28">
        <v>40752</v>
      </c>
      <c r="C572" s="11"/>
      <c r="R572">
        <v>50</v>
      </c>
      <c r="V572"/>
      <c r="AJ572">
        <v>0.846396072</v>
      </c>
      <c r="BE572">
        <v>466.66666666666703</v>
      </c>
      <c r="BF572">
        <v>5.2833333329999999</v>
      </c>
    </row>
    <row r="573" spans="1:58" x14ac:dyDescent="0.35">
      <c r="A573" s="2" t="s">
        <v>114</v>
      </c>
      <c r="B573" s="28">
        <v>40756</v>
      </c>
      <c r="C573" s="11"/>
      <c r="R573">
        <v>63.4</v>
      </c>
      <c r="V573"/>
      <c r="AJ573">
        <v>1.0147118559999999</v>
      </c>
      <c r="AM573">
        <v>50.1</v>
      </c>
      <c r="AP573">
        <v>20253.7296606786</v>
      </c>
      <c r="BD573">
        <v>13.2</v>
      </c>
      <c r="BE573">
        <v>473.33333333333297</v>
      </c>
      <c r="BF573">
        <v>5.8416666670000001</v>
      </c>
    </row>
    <row r="574" spans="1:58" x14ac:dyDescent="0.35">
      <c r="A574" s="2" t="s">
        <v>114</v>
      </c>
      <c r="B574" s="28">
        <v>40764</v>
      </c>
      <c r="C574" s="11"/>
      <c r="R574">
        <v>138.6</v>
      </c>
      <c r="V574"/>
      <c r="AJ574">
        <v>2.2704393980000002</v>
      </c>
      <c r="AM574">
        <v>100.2</v>
      </c>
      <c r="AP574">
        <v>22659.075828343299</v>
      </c>
      <c r="BD574">
        <v>38.4</v>
      </c>
      <c r="BE574">
        <v>446.66666666666703</v>
      </c>
      <c r="BF574">
        <v>6.7916666670000003</v>
      </c>
    </row>
    <row r="575" spans="1:58" x14ac:dyDescent="0.35">
      <c r="A575" s="2" t="s">
        <v>114</v>
      </c>
      <c r="B575" s="28">
        <v>40788</v>
      </c>
      <c r="C575" s="11"/>
      <c r="R575">
        <v>412</v>
      </c>
      <c r="V575"/>
      <c r="AJ575">
        <v>4.9096734560000002</v>
      </c>
      <c r="AM575">
        <v>221.8</v>
      </c>
      <c r="AP575">
        <v>22135.5881695221</v>
      </c>
      <c r="BD575">
        <v>190.3</v>
      </c>
      <c r="BE575">
        <v>533.33333333333303</v>
      </c>
      <c r="BF575">
        <v>10</v>
      </c>
    </row>
    <row r="576" spans="1:58" x14ac:dyDescent="0.35">
      <c r="A576" s="2" t="s">
        <v>114</v>
      </c>
      <c r="B576" s="28">
        <v>40851</v>
      </c>
      <c r="C576" s="11"/>
      <c r="R576">
        <v>1492.5</v>
      </c>
      <c r="V576"/>
      <c r="W576">
        <v>35.200000000000003</v>
      </c>
      <c r="Y576">
        <v>15830</v>
      </c>
      <c r="AA576">
        <v>554.25</v>
      </c>
      <c r="AQ576" t="s">
        <v>294</v>
      </c>
      <c r="AU576">
        <v>90</v>
      </c>
      <c r="BE576">
        <v>400.19794245747102</v>
      </c>
    </row>
    <row r="577" spans="1:57" x14ac:dyDescent="0.35">
      <c r="A577" s="2" t="s">
        <v>115</v>
      </c>
      <c r="B577" s="28">
        <v>40851</v>
      </c>
      <c r="C577" s="11"/>
      <c r="R577">
        <v>1238.7</v>
      </c>
      <c r="V577"/>
      <c r="W577">
        <v>37.9</v>
      </c>
      <c r="Y577">
        <v>10025</v>
      </c>
      <c r="AA577">
        <v>380</v>
      </c>
      <c r="AQ577" t="s">
        <v>294</v>
      </c>
      <c r="AU577">
        <v>90</v>
      </c>
      <c r="BE577">
        <v>389.11511579361002</v>
      </c>
    </row>
    <row r="578" spans="1:57" x14ac:dyDescent="0.35">
      <c r="A578" s="2" t="s">
        <v>201</v>
      </c>
      <c r="B578" s="28">
        <v>38762</v>
      </c>
      <c r="C578" s="11"/>
      <c r="Q578">
        <v>0.40613500000000002</v>
      </c>
      <c r="R578">
        <v>12.993</v>
      </c>
      <c r="V578"/>
      <c r="AJ578">
        <v>0.29147000000000001</v>
      </c>
    </row>
    <row r="579" spans="1:57" x14ac:dyDescent="0.35">
      <c r="A579" s="2" t="s">
        <v>201</v>
      </c>
      <c r="B579" s="28">
        <v>38772</v>
      </c>
      <c r="C579" s="11"/>
      <c r="R579">
        <v>29.234300000000001</v>
      </c>
      <c r="V579"/>
      <c r="AJ579">
        <v>0.48391499999999998</v>
      </c>
    </row>
    <row r="580" spans="1:57" x14ac:dyDescent="0.35">
      <c r="A580" s="2" t="s">
        <v>201</v>
      </c>
      <c r="B580" s="28">
        <v>38781</v>
      </c>
      <c r="C580" s="11"/>
      <c r="R580">
        <v>68.213499999999996</v>
      </c>
      <c r="V580"/>
      <c r="AJ580">
        <v>0.94015000000000004</v>
      </c>
    </row>
    <row r="581" spans="1:57" x14ac:dyDescent="0.35">
      <c r="A581" s="2" t="s">
        <v>201</v>
      </c>
      <c r="B581" s="28">
        <v>38793</v>
      </c>
      <c r="C581" s="11"/>
      <c r="R581">
        <v>139.67500000000001</v>
      </c>
      <c r="V581"/>
      <c r="AJ581">
        <v>2.03186</v>
      </c>
    </row>
    <row r="582" spans="1:57" x14ac:dyDescent="0.35">
      <c r="A582" s="2" t="s">
        <v>201</v>
      </c>
      <c r="B582" s="28">
        <v>38802</v>
      </c>
      <c r="C582" s="11"/>
      <c r="Q582">
        <v>7.1623700000000001</v>
      </c>
      <c r="R582">
        <v>292.34300000000002</v>
      </c>
      <c r="V582"/>
      <c r="AJ582">
        <v>2.8837899999999999</v>
      </c>
    </row>
    <row r="583" spans="1:57" x14ac:dyDescent="0.35">
      <c r="A583" s="2" t="s">
        <v>201</v>
      </c>
      <c r="B583" s="28">
        <v>38812</v>
      </c>
      <c r="C583" s="11"/>
      <c r="R583">
        <v>470.99799999999999</v>
      </c>
      <c r="V583"/>
      <c r="AJ583">
        <v>3.96353</v>
      </c>
    </row>
    <row r="584" spans="1:57" x14ac:dyDescent="0.35">
      <c r="A584" s="2" t="s">
        <v>201</v>
      </c>
      <c r="B584" s="28">
        <v>38822</v>
      </c>
      <c r="C584" s="11"/>
      <c r="Q584">
        <v>14.680099999999999</v>
      </c>
      <c r="R584">
        <v>893.27099999999996</v>
      </c>
      <c r="V584"/>
      <c r="AJ584">
        <v>4.2159300000000002</v>
      </c>
    </row>
    <row r="585" spans="1:57" x14ac:dyDescent="0.35">
      <c r="A585" s="2" t="s">
        <v>201</v>
      </c>
      <c r="B585" s="28">
        <v>38830</v>
      </c>
      <c r="C585" s="11"/>
      <c r="R585">
        <v>864.03700000000003</v>
      </c>
      <c r="V585"/>
      <c r="AJ585">
        <v>4.4561700000000002</v>
      </c>
    </row>
    <row r="586" spans="1:57" x14ac:dyDescent="0.35">
      <c r="A586" s="2" t="s">
        <v>201</v>
      </c>
      <c r="B586" s="28">
        <v>38837</v>
      </c>
      <c r="C586" s="11"/>
      <c r="R586">
        <v>1075.17</v>
      </c>
      <c r="V586"/>
      <c r="AA586">
        <v>16.241299999999999</v>
      </c>
      <c r="AJ586">
        <v>2.7059899999999999</v>
      </c>
    </row>
    <row r="587" spans="1:57" x14ac:dyDescent="0.35">
      <c r="A587" s="2" t="s">
        <v>201</v>
      </c>
      <c r="B587" s="28">
        <v>38843</v>
      </c>
      <c r="C587" s="11"/>
      <c r="R587">
        <v>1289.56</v>
      </c>
      <c r="V587"/>
      <c r="AA587">
        <v>87.703000000000003</v>
      </c>
      <c r="AJ587">
        <v>1.2315700000000001</v>
      </c>
    </row>
    <row r="588" spans="1:57" x14ac:dyDescent="0.35">
      <c r="A588" s="2" t="s">
        <v>201</v>
      </c>
      <c r="B588" s="28">
        <v>38851</v>
      </c>
      <c r="C588" s="11"/>
      <c r="R588">
        <v>1188.8599999999999</v>
      </c>
      <c r="V588"/>
      <c r="AA588">
        <v>198.14400000000001</v>
      </c>
      <c r="AJ588">
        <v>0.98021999999999998</v>
      </c>
    </row>
    <row r="589" spans="1:57" x14ac:dyDescent="0.35">
      <c r="A589" s="2" t="s">
        <v>201</v>
      </c>
      <c r="B589" s="28">
        <v>38857</v>
      </c>
      <c r="C589" s="11"/>
      <c r="R589">
        <v>1344.78</v>
      </c>
      <c r="V589"/>
      <c r="AA589">
        <v>331.32299999999998</v>
      </c>
      <c r="AJ589">
        <v>0.29714800000000002</v>
      </c>
    </row>
    <row r="590" spans="1:57" x14ac:dyDescent="0.35">
      <c r="A590" s="2" t="s">
        <v>201</v>
      </c>
      <c r="B590" s="28">
        <v>38865</v>
      </c>
      <c r="C590" s="11"/>
      <c r="R590">
        <v>1192.1099999999999</v>
      </c>
      <c r="V590"/>
      <c r="AA590">
        <v>500.23200000000003</v>
      </c>
      <c r="AJ590">
        <v>9.8136300000000003E-3</v>
      </c>
    </row>
    <row r="591" spans="1:57" x14ac:dyDescent="0.35">
      <c r="A591" s="2" t="s">
        <v>201</v>
      </c>
      <c r="B591" s="28">
        <v>38871</v>
      </c>
      <c r="C591" s="11"/>
      <c r="R591">
        <v>1270.07</v>
      </c>
      <c r="V591"/>
      <c r="AA591">
        <v>539.21100000000001</v>
      </c>
      <c r="AQ591" t="s">
        <v>294</v>
      </c>
    </row>
    <row r="592" spans="1:57" x14ac:dyDescent="0.35">
      <c r="A592" s="2" t="s">
        <v>202</v>
      </c>
      <c r="B592" s="28">
        <f>B600</f>
        <v>40867</v>
      </c>
      <c r="C592" s="11"/>
      <c r="Q592">
        <v>3.9</v>
      </c>
      <c r="R592">
        <v>373.2</v>
      </c>
      <c r="V592">
        <f>X592/AA592</f>
        <v>1.8294701986754966E-2</v>
      </c>
      <c r="W592">
        <v>35.700000000000003</v>
      </c>
      <c r="X592">
        <v>2.21</v>
      </c>
      <c r="Y592">
        <v>3383.7535014005598</v>
      </c>
      <c r="AA592">
        <v>120.8</v>
      </c>
      <c r="AQ592" t="s">
        <v>294</v>
      </c>
      <c r="BE592">
        <v>215.52570072615001</v>
      </c>
    </row>
    <row r="593" spans="1:57" x14ac:dyDescent="0.35">
      <c r="A593" s="2" t="s">
        <v>203</v>
      </c>
      <c r="B593" s="28">
        <f>B600</f>
        <v>40867</v>
      </c>
      <c r="C593" s="11"/>
      <c r="Q593">
        <v>6.52</v>
      </c>
      <c r="R593">
        <v>530.4</v>
      </c>
      <c r="V593">
        <f t="shared" ref="V593:V595" si="0">X593/AA593</f>
        <v>2.6157046281851275E-2</v>
      </c>
      <c r="W593">
        <v>36.799999999999997</v>
      </c>
      <c r="X593">
        <v>5.03</v>
      </c>
      <c r="Y593">
        <v>5225.54347826087</v>
      </c>
      <c r="AA593">
        <v>192.3</v>
      </c>
      <c r="AQ593" t="s">
        <v>294</v>
      </c>
      <c r="BE593">
        <v>235.384841363102</v>
      </c>
    </row>
    <row r="594" spans="1:57" x14ac:dyDescent="0.35">
      <c r="A594" s="2" t="s">
        <v>205</v>
      </c>
      <c r="B594" s="28">
        <f>B600</f>
        <v>40867</v>
      </c>
      <c r="C594" s="11"/>
      <c r="Q594">
        <v>8.14</v>
      </c>
      <c r="R594">
        <v>709.8</v>
      </c>
      <c r="V594">
        <f t="shared" si="0"/>
        <v>2.1278224263298888E-2</v>
      </c>
      <c r="W594">
        <v>38.5</v>
      </c>
      <c r="X594">
        <v>5.56</v>
      </c>
      <c r="Y594">
        <v>6787.0129870129904</v>
      </c>
      <c r="AA594">
        <v>261.3</v>
      </c>
      <c r="AQ594" t="s">
        <v>294</v>
      </c>
      <c r="BE594">
        <v>236.48128874609699</v>
      </c>
    </row>
    <row r="595" spans="1:57" x14ac:dyDescent="0.35">
      <c r="A595" s="2" t="s">
        <v>204</v>
      </c>
      <c r="B595" s="28">
        <f>B600</f>
        <v>40867</v>
      </c>
      <c r="C595" s="11"/>
      <c r="Q595">
        <v>8.4600000000000009</v>
      </c>
      <c r="R595">
        <v>664.9</v>
      </c>
      <c r="V595">
        <f t="shared" si="0"/>
        <v>2.7722377343438374E-2</v>
      </c>
      <c r="W595">
        <v>38.9</v>
      </c>
      <c r="X595">
        <v>6.95</v>
      </c>
      <c r="Y595">
        <v>6444.7300771208202</v>
      </c>
      <c r="AA595">
        <v>250.7</v>
      </c>
      <c r="AQ595" t="s">
        <v>294</v>
      </c>
      <c r="BE595">
        <v>245.04677099318701</v>
      </c>
    </row>
    <row r="596" spans="1:57" x14ac:dyDescent="0.35">
      <c r="A596" s="2" t="s">
        <v>295</v>
      </c>
      <c r="B596" s="28">
        <v>40749</v>
      </c>
      <c r="C596" s="11"/>
      <c r="V596"/>
      <c r="AU596">
        <v>0</v>
      </c>
    </row>
    <row r="597" spans="1:57" x14ac:dyDescent="0.35">
      <c r="A597" s="2" t="s">
        <v>295</v>
      </c>
      <c r="B597" s="28">
        <f>B596+6</f>
        <v>40755</v>
      </c>
      <c r="C597" s="11"/>
      <c r="V597"/>
      <c r="AU597">
        <v>10</v>
      </c>
    </row>
    <row r="598" spans="1:57" x14ac:dyDescent="0.35">
      <c r="A598" s="2" t="s">
        <v>295</v>
      </c>
      <c r="B598" s="28">
        <f>B596+77</f>
        <v>40826</v>
      </c>
      <c r="C598" s="11"/>
      <c r="V598"/>
      <c r="AU598">
        <v>58</v>
      </c>
    </row>
    <row r="599" spans="1:57" x14ac:dyDescent="0.35">
      <c r="A599" s="2" t="s">
        <v>295</v>
      </c>
      <c r="B599" s="28">
        <f>B596+84</f>
        <v>40833</v>
      </c>
      <c r="C599" s="11"/>
      <c r="V599"/>
      <c r="AU599">
        <v>65</v>
      </c>
    </row>
    <row r="600" spans="1:57" x14ac:dyDescent="0.35">
      <c r="A600" s="2" t="s">
        <v>295</v>
      </c>
      <c r="B600" s="28">
        <f>B596+118</f>
        <v>40867</v>
      </c>
      <c r="C600" s="11"/>
      <c r="Q600">
        <v>10.78</v>
      </c>
      <c r="R600">
        <v>851.5</v>
      </c>
      <c r="V600">
        <f t="shared" ref="V600" si="1">X600/AA600</f>
        <v>3.0006297229219138E-2</v>
      </c>
      <c r="W600">
        <v>41.8</v>
      </c>
      <c r="X600">
        <v>9.5299999999999994</v>
      </c>
      <c r="Y600">
        <v>7598.0861244019197</v>
      </c>
      <c r="AA600">
        <v>317.60000000000002</v>
      </c>
      <c r="AQ600" t="s">
        <v>294</v>
      </c>
      <c r="AU600">
        <v>90</v>
      </c>
      <c r="BE600">
        <v>228.17075448654401</v>
      </c>
    </row>
    <row r="601" spans="1:57" x14ac:dyDescent="0.35">
      <c r="A601" s="2" t="s">
        <v>131</v>
      </c>
      <c r="B601" s="28">
        <v>40277</v>
      </c>
      <c r="C601" s="11"/>
      <c r="V601"/>
      <c r="AU601">
        <v>30</v>
      </c>
    </row>
    <row r="602" spans="1:57" x14ac:dyDescent="0.35">
      <c r="A602" s="2" t="s">
        <v>131</v>
      </c>
      <c r="B602" s="28">
        <v>40304</v>
      </c>
      <c r="C602" s="11"/>
      <c r="V602"/>
      <c r="AU602">
        <v>55</v>
      </c>
    </row>
    <row r="603" spans="1:57" x14ac:dyDescent="0.35">
      <c r="A603" s="2" t="s">
        <v>131</v>
      </c>
      <c r="B603" s="28">
        <v>40324</v>
      </c>
      <c r="C603" s="11"/>
      <c r="V603"/>
      <c r="AU603">
        <v>75</v>
      </c>
    </row>
    <row r="604" spans="1:57" x14ac:dyDescent="0.35">
      <c r="A604" s="2" t="s">
        <v>131</v>
      </c>
      <c r="B604" s="28">
        <v>40372</v>
      </c>
      <c r="C604" s="11"/>
      <c r="R604">
        <v>2094</v>
      </c>
      <c r="V604">
        <v>2.29422066549912E-2</v>
      </c>
      <c r="W604">
        <v>39.1</v>
      </c>
      <c r="X604">
        <v>15.646584938704001</v>
      </c>
      <c r="Y604">
        <v>17442.4552429668</v>
      </c>
      <c r="Z604">
        <v>13.1</v>
      </c>
      <c r="AA604">
        <v>682</v>
      </c>
      <c r="AQ604" t="s">
        <v>294</v>
      </c>
      <c r="AU604">
        <v>90</v>
      </c>
    </row>
    <row r="605" spans="1:57" x14ac:dyDescent="0.35">
      <c r="A605" s="2" t="s">
        <v>138</v>
      </c>
      <c r="B605" s="28">
        <v>40372</v>
      </c>
      <c r="C605" s="11"/>
      <c r="R605">
        <v>2009</v>
      </c>
      <c r="V605">
        <v>2.1716287215411599E-2</v>
      </c>
      <c r="W605">
        <v>38.9</v>
      </c>
      <c r="X605">
        <v>14.484763572679499</v>
      </c>
      <c r="Y605">
        <v>17146.529562981999</v>
      </c>
      <c r="Z605">
        <v>12.4</v>
      </c>
      <c r="AA605">
        <v>667</v>
      </c>
      <c r="AQ605" t="s">
        <v>294</v>
      </c>
      <c r="AU605">
        <v>90</v>
      </c>
    </row>
    <row r="606" spans="1:57" x14ac:dyDescent="0.35">
      <c r="A606" s="2" t="s">
        <v>139</v>
      </c>
      <c r="B606" s="28">
        <v>40372</v>
      </c>
      <c r="C606" s="11"/>
      <c r="R606">
        <v>1934</v>
      </c>
      <c r="V606">
        <v>2.2241681260945698E-2</v>
      </c>
      <c r="W606">
        <v>39.9</v>
      </c>
      <c r="X606">
        <v>14.167950963222401</v>
      </c>
      <c r="Y606">
        <v>15964.912280701799</v>
      </c>
      <c r="Z606">
        <v>12.7</v>
      </c>
      <c r="AA606">
        <v>637</v>
      </c>
      <c r="AQ606" t="s">
        <v>294</v>
      </c>
      <c r="AU606">
        <v>90</v>
      </c>
    </row>
    <row r="607" spans="1:57" x14ac:dyDescent="0.35">
      <c r="A607" s="2" t="s">
        <v>140</v>
      </c>
      <c r="B607" s="28">
        <v>40372</v>
      </c>
      <c r="C607" s="11"/>
      <c r="R607">
        <v>1822</v>
      </c>
      <c r="V607">
        <v>2.2241681260945698E-2</v>
      </c>
      <c r="W607">
        <v>37.6</v>
      </c>
      <c r="X607">
        <v>11.8548161120841</v>
      </c>
      <c r="Y607">
        <v>14175.5319148936</v>
      </c>
      <c r="Z607">
        <v>12.7</v>
      </c>
      <c r="AA607">
        <v>533</v>
      </c>
      <c r="AQ607" t="s">
        <v>294</v>
      </c>
      <c r="AU607">
        <v>90</v>
      </c>
    </row>
    <row r="608" spans="1:57" x14ac:dyDescent="0.35">
      <c r="A608" s="2" t="s">
        <v>135</v>
      </c>
      <c r="B608" s="28">
        <v>40372</v>
      </c>
      <c r="C608" s="11"/>
      <c r="R608">
        <v>1985</v>
      </c>
      <c r="V608">
        <v>2.2241681260945698E-2</v>
      </c>
      <c r="W608">
        <v>39.5</v>
      </c>
      <c r="X608">
        <v>13.945534150613</v>
      </c>
      <c r="Y608">
        <v>15873.417721518999</v>
      </c>
      <c r="Z608">
        <v>12.7</v>
      </c>
      <c r="AA608">
        <v>627</v>
      </c>
      <c r="AQ608" t="s">
        <v>294</v>
      </c>
      <c r="AU608">
        <v>90</v>
      </c>
    </row>
    <row r="609" spans="1:47" x14ac:dyDescent="0.35">
      <c r="A609" s="2" t="s">
        <v>141</v>
      </c>
      <c r="B609" s="28">
        <v>40372</v>
      </c>
      <c r="C609" s="11"/>
      <c r="R609">
        <v>1801</v>
      </c>
      <c r="V609">
        <v>2.2591943957968499E-2</v>
      </c>
      <c r="W609">
        <v>39.299999999999997</v>
      </c>
      <c r="X609">
        <v>12.741856392294199</v>
      </c>
      <c r="Y609">
        <v>14351.145038167901</v>
      </c>
      <c r="Z609">
        <v>12.9</v>
      </c>
      <c r="AA609">
        <v>564</v>
      </c>
      <c r="AQ609" t="s">
        <v>294</v>
      </c>
      <c r="AU609">
        <v>90</v>
      </c>
    </row>
    <row r="610" spans="1:47" x14ac:dyDescent="0.35">
      <c r="A610" s="2" t="s">
        <v>136</v>
      </c>
      <c r="B610" s="28">
        <v>40372</v>
      </c>
      <c r="C610" s="11"/>
      <c r="R610">
        <v>1759</v>
      </c>
      <c r="V610">
        <v>2.2767075306479902E-2</v>
      </c>
      <c r="W610">
        <v>37.1</v>
      </c>
      <c r="X610">
        <v>12.544658493870401</v>
      </c>
      <c r="Y610">
        <v>14851.752021563299</v>
      </c>
      <c r="Z610">
        <v>13</v>
      </c>
      <c r="AA610">
        <v>551</v>
      </c>
      <c r="AQ610" t="s">
        <v>294</v>
      </c>
      <c r="AU610">
        <v>90</v>
      </c>
    </row>
    <row r="611" spans="1:47" x14ac:dyDescent="0.35">
      <c r="A611" s="2" t="s">
        <v>142</v>
      </c>
      <c r="B611" s="28">
        <v>40372</v>
      </c>
      <c r="C611" s="11"/>
      <c r="R611">
        <v>1759</v>
      </c>
      <c r="V611">
        <v>2.20665499124343E-2</v>
      </c>
      <c r="W611">
        <v>38.6</v>
      </c>
      <c r="X611">
        <v>10.9670753064799</v>
      </c>
      <c r="Y611">
        <v>12875.6476683938</v>
      </c>
      <c r="Z611">
        <v>12.6</v>
      </c>
      <c r="AA611">
        <v>497</v>
      </c>
      <c r="AQ611" t="s">
        <v>294</v>
      </c>
      <c r="AU611">
        <v>90</v>
      </c>
    </row>
    <row r="612" spans="1:47" x14ac:dyDescent="0.35">
      <c r="A612" s="2" t="s">
        <v>137</v>
      </c>
      <c r="B612" s="28">
        <v>40372</v>
      </c>
      <c r="C612" s="11"/>
      <c r="R612">
        <v>1644</v>
      </c>
      <c r="V612">
        <v>2.29422066549912E-2</v>
      </c>
      <c r="W612">
        <v>35.9</v>
      </c>
      <c r="X612">
        <v>10.1175131348511</v>
      </c>
      <c r="Y612">
        <v>12284.1225626741</v>
      </c>
      <c r="Z612">
        <v>13.1</v>
      </c>
      <c r="AA612">
        <v>441</v>
      </c>
      <c r="AQ612" t="s">
        <v>294</v>
      </c>
      <c r="AU612">
        <v>90</v>
      </c>
    </row>
    <row r="613" spans="1:47" x14ac:dyDescent="0.35">
      <c r="A613" s="2" t="s">
        <v>143</v>
      </c>
      <c r="B613" s="28">
        <v>40372</v>
      </c>
      <c r="C613" s="11"/>
      <c r="R613">
        <v>1492</v>
      </c>
      <c r="V613">
        <v>2.3117338003502599E-2</v>
      </c>
      <c r="W613">
        <v>32.9</v>
      </c>
      <c r="X613">
        <v>9.5012259194395803</v>
      </c>
      <c r="Y613">
        <v>12492.401215805499</v>
      </c>
      <c r="Z613">
        <v>13.2</v>
      </c>
      <c r="AA613">
        <v>411</v>
      </c>
      <c r="AQ613" t="s">
        <v>294</v>
      </c>
      <c r="AU613">
        <v>90</v>
      </c>
    </row>
    <row r="614" spans="1:47" x14ac:dyDescent="0.35">
      <c r="A614" s="2" t="s">
        <v>132</v>
      </c>
      <c r="B614" s="28">
        <v>40372</v>
      </c>
      <c r="C614" s="11"/>
      <c r="R614">
        <v>2011</v>
      </c>
      <c r="V614">
        <v>2.2591943957968499E-2</v>
      </c>
      <c r="W614">
        <v>40</v>
      </c>
      <c r="X614">
        <v>14.232924693520101</v>
      </c>
      <c r="Y614">
        <v>15750</v>
      </c>
      <c r="Z614">
        <v>12.9</v>
      </c>
      <c r="AA614">
        <v>630</v>
      </c>
      <c r="AQ614" t="s">
        <v>294</v>
      </c>
      <c r="AU614">
        <v>90</v>
      </c>
    </row>
    <row r="615" spans="1:47" x14ac:dyDescent="0.35">
      <c r="A615" s="2" t="s">
        <v>144</v>
      </c>
      <c r="B615" s="28">
        <v>40372</v>
      </c>
      <c r="C615" s="11"/>
      <c r="R615">
        <v>1847</v>
      </c>
      <c r="V615">
        <v>2.2416812609457101E-2</v>
      </c>
      <c r="W615">
        <v>38.299999999999997</v>
      </c>
      <c r="X615">
        <v>13.4949211908932</v>
      </c>
      <c r="Y615">
        <v>15718.0156657963</v>
      </c>
      <c r="Z615">
        <v>12.8</v>
      </c>
      <c r="AA615">
        <v>602</v>
      </c>
      <c r="AQ615" t="s">
        <v>294</v>
      </c>
      <c r="AU615">
        <v>90</v>
      </c>
    </row>
    <row r="616" spans="1:47" x14ac:dyDescent="0.35">
      <c r="A616" s="2" t="s">
        <v>147</v>
      </c>
      <c r="B616" s="28">
        <v>40372</v>
      </c>
      <c r="C616" s="11"/>
      <c r="R616">
        <v>1814</v>
      </c>
      <c r="V616">
        <v>2.2767075306479902E-2</v>
      </c>
      <c r="W616">
        <v>39.200000000000003</v>
      </c>
      <c r="X616">
        <v>12.4535901926445</v>
      </c>
      <c r="Y616">
        <v>13954.0816326531</v>
      </c>
      <c r="Z616">
        <v>13</v>
      </c>
      <c r="AA616">
        <v>547</v>
      </c>
      <c r="AQ616" t="s">
        <v>294</v>
      </c>
      <c r="AU616">
        <v>90</v>
      </c>
    </row>
    <row r="617" spans="1:47" x14ac:dyDescent="0.35">
      <c r="A617" s="2" t="s">
        <v>150</v>
      </c>
      <c r="B617" s="28">
        <v>40372</v>
      </c>
      <c r="C617" s="11"/>
      <c r="R617">
        <v>1707</v>
      </c>
      <c r="V617">
        <v>2.20665499124343E-2</v>
      </c>
      <c r="W617">
        <v>37.200000000000003</v>
      </c>
      <c r="X617">
        <v>11.6952714535902</v>
      </c>
      <c r="Y617">
        <v>14247.311827957001</v>
      </c>
      <c r="Z617">
        <v>12.6</v>
      </c>
      <c r="AA617">
        <v>530</v>
      </c>
      <c r="AQ617" t="s">
        <v>294</v>
      </c>
      <c r="AU617">
        <v>90</v>
      </c>
    </row>
    <row r="618" spans="1:47" x14ac:dyDescent="0.35">
      <c r="A618" s="2" t="s">
        <v>133</v>
      </c>
      <c r="B618" s="28">
        <v>40372</v>
      </c>
      <c r="C618" s="11"/>
      <c r="R618">
        <v>1926</v>
      </c>
      <c r="V618">
        <v>2.3642732049036799E-2</v>
      </c>
      <c r="W618">
        <v>39.299999999999997</v>
      </c>
      <c r="X618">
        <v>13.523642732049</v>
      </c>
      <c r="Y618">
        <v>14554.707379134899</v>
      </c>
      <c r="Z618">
        <v>13.5</v>
      </c>
      <c r="AA618">
        <v>572</v>
      </c>
      <c r="AQ618" t="s">
        <v>294</v>
      </c>
      <c r="AU618">
        <v>90</v>
      </c>
    </row>
    <row r="619" spans="1:47" x14ac:dyDescent="0.35">
      <c r="A619" s="2" t="s">
        <v>145</v>
      </c>
      <c r="B619" s="28">
        <v>40372</v>
      </c>
      <c r="C619" s="11"/>
      <c r="R619">
        <v>1649</v>
      </c>
      <c r="V619">
        <v>2.3292469352014001E-2</v>
      </c>
      <c r="W619">
        <v>38.1</v>
      </c>
      <c r="X619">
        <v>12.135376532399301</v>
      </c>
      <c r="Y619">
        <v>13674.540682414699</v>
      </c>
      <c r="Z619">
        <v>13.3</v>
      </c>
      <c r="AA619">
        <v>521</v>
      </c>
      <c r="AQ619" t="s">
        <v>294</v>
      </c>
      <c r="AU619">
        <v>90</v>
      </c>
    </row>
    <row r="620" spans="1:47" x14ac:dyDescent="0.35">
      <c r="A620" s="2" t="s">
        <v>148</v>
      </c>
      <c r="B620" s="28">
        <v>40372</v>
      </c>
      <c r="C620" s="11"/>
      <c r="R620">
        <v>1731</v>
      </c>
      <c r="V620">
        <v>2.3817863397548201E-2</v>
      </c>
      <c r="W620">
        <v>37.6</v>
      </c>
      <c r="X620">
        <v>11.575481611208399</v>
      </c>
      <c r="Y620">
        <v>12925.5319148936</v>
      </c>
      <c r="Z620">
        <v>13.6</v>
      </c>
      <c r="AA620">
        <v>486</v>
      </c>
      <c r="AQ620" t="s">
        <v>294</v>
      </c>
      <c r="AU620">
        <v>90</v>
      </c>
    </row>
    <row r="621" spans="1:47" x14ac:dyDescent="0.35">
      <c r="A621" s="2" t="s">
        <v>151</v>
      </c>
      <c r="B621" s="28">
        <v>40372</v>
      </c>
      <c r="C621" s="11"/>
      <c r="R621">
        <v>1589</v>
      </c>
      <c r="V621">
        <v>2.3292469352014001E-2</v>
      </c>
      <c r="W621">
        <v>37.5</v>
      </c>
      <c r="X621">
        <v>9.5266199649737295</v>
      </c>
      <c r="Y621">
        <v>10906.666666666701</v>
      </c>
      <c r="Z621">
        <v>13.3</v>
      </c>
      <c r="AA621">
        <v>409</v>
      </c>
      <c r="AQ621" t="s">
        <v>294</v>
      </c>
      <c r="AU621">
        <v>90</v>
      </c>
    </row>
    <row r="622" spans="1:47" x14ac:dyDescent="0.35">
      <c r="A622" s="2" t="s">
        <v>134</v>
      </c>
      <c r="B622" s="28">
        <v>40372</v>
      </c>
      <c r="C622" s="11"/>
      <c r="R622">
        <v>1702</v>
      </c>
      <c r="V622">
        <v>2.4693520140105101E-2</v>
      </c>
      <c r="W622">
        <v>39.200000000000003</v>
      </c>
      <c r="X622">
        <v>10.7416812609457</v>
      </c>
      <c r="Y622">
        <v>11096.9387755102</v>
      </c>
      <c r="Z622">
        <v>14.1</v>
      </c>
      <c r="AA622">
        <v>435</v>
      </c>
      <c r="AQ622" t="s">
        <v>294</v>
      </c>
      <c r="AU622">
        <v>90</v>
      </c>
    </row>
    <row r="623" spans="1:47" x14ac:dyDescent="0.35">
      <c r="A623" s="2" t="s">
        <v>146</v>
      </c>
      <c r="B623" s="28">
        <v>40372</v>
      </c>
      <c r="C623" s="11"/>
      <c r="R623">
        <v>1531</v>
      </c>
      <c r="V623">
        <v>2.29422066549912E-2</v>
      </c>
      <c r="W623">
        <v>37</v>
      </c>
      <c r="X623">
        <v>10.415761821366001</v>
      </c>
      <c r="Y623">
        <v>12270.270270270301</v>
      </c>
      <c r="Z623">
        <v>13.1</v>
      </c>
      <c r="AA623">
        <v>454</v>
      </c>
      <c r="AQ623" t="s">
        <v>294</v>
      </c>
      <c r="AU623">
        <v>90</v>
      </c>
    </row>
    <row r="624" spans="1:47" x14ac:dyDescent="0.35">
      <c r="A624" s="2" t="s">
        <v>149</v>
      </c>
      <c r="B624" s="28">
        <v>40372</v>
      </c>
      <c r="C624" s="11"/>
      <c r="R624">
        <v>1432</v>
      </c>
      <c r="V624">
        <v>2.5394045534150599E-2</v>
      </c>
      <c r="W624">
        <v>34.5</v>
      </c>
      <c r="X624">
        <v>9.0656742556917695</v>
      </c>
      <c r="Y624">
        <v>10347.8260869565</v>
      </c>
      <c r="Z624">
        <v>14.5</v>
      </c>
      <c r="AA624">
        <v>357</v>
      </c>
      <c r="AQ624" t="s">
        <v>294</v>
      </c>
      <c r="AU624">
        <v>90</v>
      </c>
    </row>
    <row r="625" spans="1:47" x14ac:dyDescent="0.35">
      <c r="A625" s="2" t="s">
        <v>152</v>
      </c>
      <c r="B625" s="28">
        <v>40372</v>
      </c>
      <c r="C625" s="11"/>
      <c r="R625">
        <v>1328</v>
      </c>
      <c r="V625">
        <v>2.48686514886165E-2</v>
      </c>
      <c r="W625">
        <v>33.9</v>
      </c>
      <c r="X625">
        <v>7.1621716287215396</v>
      </c>
      <c r="Y625">
        <v>8495.5752212389398</v>
      </c>
      <c r="Z625">
        <v>14.2</v>
      </c>
      <c r="AA625">
        <v>288</v>
      </c>
      <c r="AQ625" t="s">
        <v>294</v>
      </c>
      <c r="AU625">
        <v>90</v>
      </c>
    </row>
    <row r="626" spans="1:47" x14ac:dyDescent="0.35">
      <c r="A626" s="2" t="s">
        <v>174</v>
      </c>
      <c r="B626" s="28">
        <v>41015</v>
      </c>
      <c r="C626" s="11"/>
      <c r="V626"/>
      <c r="AU626">
        <v>30</v>
      </c>
    </row>
    <row r="627" spans="1:47" x14ac:dyDescent="0.35">
      <c r="A627" s="2" t="s">
        <v>174</v>
      </c>
      <c r="B627" s="28">
        <v>41050</v>
      </c>
      <c r="C627" s="11"/>
      <c r="V627"/>
      <c r="AU627">
        <v>55</v>
      </c>
    </row>
    <row r="628" spans="1:47" x14ac:dyDescent="0.35">
      <c r="A628" s="2" t="s">
        <v>174</v>
      </c>
      <c r="B628" s="28">
        <v>41068</v>
      </c>
      <c r="C628" s="11"/>
      <c r="V628"/>
      <c r="AU628">
        <v>75</v>
      </c>
    </row>
    <row r="629" spans="1:47" x14ac:dyDescent="0.35">
      <c r="A629" s="2" t="s">
        <v>174</v>
      </c>
      <c r="B629" s="28">
        <v>41105</v>
      </c>
      <c r="C629" s="11"/>
      <c r="R629">
        <v>1743</v>
      </c>
      <c r="V629">
        <v>2.43432574430823E-2</v>
      </c>
      <c r="W629">
        <v>49.5</v>
      </c>
      <c r="X629">
        <v>15.750087565674299</v>
      </c>
      <c r="Y629">
        <v>13070.7070707071</v>
      </c>
      <c r="Z629">
        <v>13.9</v>
      </c>
      <c r="AA629">
        <v>647</v>
      </c>
      <c r="AQ629" t="s">
        <v>294</v>
      </c>
      <c r="AU629">
        <v>90</v>
      </c>
    </row>
    <row r="630" spans="1:47" x14ac:dyDescent="0.35">
      <c r="A630" s="2" t="s">
        <v>159</v>
      </c>
      <c r="B630" s="28">
        <v>41105</v>
      </c>
      <c r="C630" s="11"/>
      <c r="R630">
        <v>1775</v>
      </c>
      <c r="V630">
        <v>2.4518388791593699E-2</v>
      </c>
      <c r="W630">
        <v>50.6</v>
      </c>
      <c r="X630">
        <v>15.323992994746099</v>
      </c>
      <c r="Y630">
        <v>12351.7786561265</v>
      </c>
      <c r="Z630">
        <v>14</v>
      </c>
      <c r="AA630">
        <v>625</v>
      </c>
      <c r="AQ630" t="s">
        <v>294</v>
      </c>
      <c r="AU630">
        <v>90</v>
      </c>
    </row>
    <row r="631" spans="1:47" x14ac:dyDescent="0.35">
      <c r="A631" s="2" t="s">
        <v>160</v>
      </c>
      <c r="B631" s="28">
        <v>41105</v>
      </c>
      <c r="C631" s="11"/>
      <c r="R631">
        <v>1664</v>
      </c>
      <c r="V631">
        <v>2.3817863397548201E-2</v>
      </c>
      <c r="W631">
        <v>45.6</v>
      </c>
      <c r="X631">
        <v>14.0287215411559</v>
      </c>
      <c r="Y631">
        <v>12916.666666666701</v>
      </c>
      <c r="Z631">
        <v>13.6</v>
      </c>
      <c r="AA631">
        <v>589</v>
      </c>
      <c r="AQ631" t="s">
        <v>294</v>
      </c>
      <c r="AU631">
        <v>90</v>
      </c>
    </row>
    <row r="632" spans="1:47" x14ac:dyDescent="0.35">
      <c r="A632" s="2" t="s">
        <v>161</v>
      </c>
      <c r="B632" s="28">
        <v>41105</v>
      </c>
      <c r="C632" s="11"/>
      <c r="R632">
        <v>1547</v>
      </c>
      <c r="V632">
        <v>2.34676007005254E-2</v>
      </c>
      <c r="W632">
        <v>46.1</v>
      </c>
      <c r="X632">
        <v>12.2735551663748</v>
      </c>
      <c r="Y632">
        <v>11344.902386117101</v>
      </c>
      <c r="Z632">
        <v>13.4</v>
      </c>
      <c r="AA632">
        <v>523</v>
      </c>
      <c r="AQ632" t="s">
        <v>294</v>
      </c>
      <c r="AU632">
        <v>90</v>
      </c>
    </row>
    <row r="633" spans="1:47" x14ac:dyDescent="0.35">
      <c r="A633" s="2" t="s">
        <v>156</v>
      </c>
      <c r="B633" s="28">
        <v>41105</v>
      </c>
      <c r="C633" s="11"/>
      <c r="R633">
        <v>1635</v>
      </c>
      <c r="V633">
        <v>2.4693520140105101E-2</v>
      </c>
      <c r="W633">
        <v>50.4</v>
      </c>
      <c r="X633">
        <v>14.6926444833625</v>
      </c>
      <c r="Y633">
        <v>11805.5555555556</v>
      </c>
      <c r="Z633">
        <v>14.1</v>
      </c>
      <c r="AA633">
        <v>595</v>
      </c>
      <c r="AQ633" t="s">
        <v>294</v>
      </c>
      <c r="AU633">
        <v>90</v>
      </c>
    </row>
    <row r="634" spans="1:47" x14ac:dyDescent="0.35">
      <c r="A634" s="2" t="s">
        <v>162</v>
      </c>
      <c r="B634" s="28">
        <v>41105</v>
      </c>
      <c r="C634" s="11"/>
      <c r="R634">
        <v>1577</v>
      </c>
      <c r="V634">
        <v>2.3642732049036799E-2</v>
      </c>
      <c r="W634">
        <v>49.4</v>
      </c>
      <c r="X634">
        <v>13.5</v>
      </c>
      <c r="Y634">
        <v>11558.7044534413</v>
      </c>
      <c r="Z634">
        <v>13.5</v>
      </c>
      <c r="AA634">
        <v>571</v>
      </c>
      <c r="AQ634" t="s">
        <v>294</v>
      </c>
      <c r="AU634">
        <v>90</v>
      </c>
    </row>
    <row r="635" spans="1:47" x14ac:dyDescent="0.35">
      <c r="A635" s="2" t="s">
        <v>157</v>
      </c>
      <c r="B635" s="28">
        <v>41105</v>
      </c>
      <c r="C635" s="11"/>
      <c r="R635">
        <v>1538</v>
      </c>
      <c r="V635">
        <v>2.3642732049036799E-2</v>
      </c>
      <c r="W635">
        <v>47.9</v>
      </c>
      <c r="X635">
        <v>12.9798598949212</v>
      </c>
      <c r="Y635">
        <v>11461.3778705637</v>
      </c>
      <c r="Z635">
        <v>13.5</v>
      </c>
      <c r="AA635">
        <v>549</v>
      </c>
      <c r="AQ635" t="s">
        <v>294</v>
      </c>
      <c r="AU635">
        <v>90</v>
      </c>
    </row>
    <row r="636" spans="1:47" x14ac:dyDescent="0.35">
      <c r="A636" s="2" t="s">
        <v>163</v>
      </c>
      <c r="B636" s="28">
        <v>41105</v>
      </c>
      <c r="C636" s="11"/>
      <c r="R636">
        <v>1407</v>
      </c>
      <c r="V636">
        <v>2.34676007005254E-2</v>
      </c>
      <c r="W636">
        <v>46.7</v>
      </c>
      <c r="X636">
        <v>12.250087565674299</v>
      </c>
      <c r="Y636">
        <v>11177.7301927195</v>
      </c>
      <c r="Z636">
        <v>13.4</v>
      </c>
      <c r="AA636">
        <v>522</v>
      </c>
      <c r="AQ636" t="s">
        <v>294</v>
      </c>
      <c r="AU636">
        <v>90</v>
      </c>
    </row>
    <row r="637" spans="1:47" x14ac:dyDescent="0.35">
      <c r="A637" s="2" t="s">
        <v>158</v>
      </c>
      <c r="B637" s="28">
        <v>41105</v>
      </c>
      <c r="C637" s="11"/>
      <c r="R637">
        <v>1474</v>
      </c>
      <c r="V637">
        <v>2.3642732049036799E-2</v>
      </c>
      <c r="W637">
        <v>42.9</v>
      </c>
      <c r="X637">
        <v>10.6628721541156</v>
      </c>
      <c r="Y637">
        <v>10512.820512820501</v>
      </c>
      <c r="Z637">
        <v>13.5</v>
      </c>
      <c r="AA637">
        <v>451</v>
      </c>
      <c r="AQ637" t="s">
        <v>294</v>
      </c>
      <c r="AU637">
        <v>90</v>
      </c>
    </row>
    <row r="638" spans="1:47" x14ac:dyDescent="0.35">
      <c r="A638" s="2" t="s">
        <v>164</v>
      </c>
      <c r="B638" s="28">
        <v>41105</v>
      </c>
      <c r="C638" s="11"/>
      <c r="R638">
        <v>1241</v>
      </c>
      <c r="V638">
        <v>2.3292469352014001E-2</v>
      </c>
      <c r="W638">
        <v>37</v>
      </c>
      <c r="X638">
        <v>9.2005253940455294</v>
      </c>
      <c r="Y638">
        <v>10675.6756756757</v>
      </c>
      <c r="Z638">
        <v>13.3</v>
      </c>
      <c r="AA638">
        <v>395</v>
      </c>
      <c r="AQ638" t="s">
        <v>294</v>
      </c>
      <c r="AU638">
        <v>90</v>
      </c>
    </row>
    <row r="639" spans="1:47" x14ac:dyDescent="0.35">
      <c r="A639" s="2" t="s">
        <v>153</v>
      </c>
      <c r="B639" s="28">
        <v>41105</v>
      </c>
      <c r="C639" s="11"/>
      <c r="R639">
        <v>1761</v>
      </c>
      <c r="V639">
        <v>2.4693520140105101E-2</v>
      </c>
      <c r="W639">
        <v>52.2</v>
      </c>
      <c r="X639">
        <v>14.9148861646235</v>
      </c>
      <c r="Y639">
        <v>11570.8812260536</v>
      </c>
      <c r="Z639">
        <v>14.1</v>
      </c>
      <c r="AA639">
        <v>604</v>
      </c>
      <c r="AQ639" t="s">
        <v>294</v>
      </c>
      <c r="AU639">
        <v>90</v>
      </c>
    </row>
    <row r="640" spans="1:47" x14ac:dyDescent="0.35">
      <c r="A640" s="2" t="s">
        <v>165</v>
      </c>
      <c r="B640" s="28">
        <v>41105</v>
      </c>
      <c r="C640" s="11"/>
      <c r="R640">
        <v>1569</v>
      </c>
      <c r="V640">
        <v>2.4693520140105101E-2</v>
      </c>
      <c r="W640">
        <v>49.3</v>
      </c>
      <c r="X640">
        <v>14.297548161120799</v>
      </c>
      <c r="Y640">
        <v>11744.4219066937</v>
      </c>
      <c r="Z640">
        <v>14.1</v>
      </c>
      <c r="AA640">
        <v>579</v>
      </c>
      <c r="AQ640" t="s">
        <v>294</v>
      </c>
      <c r="AU640">
        <v>90</v>
      </c>
    </row>
    <row r="641" spans="1:57" x14ac:dyDescent="0.35">
      <c r="A641" s="2" t="s">
        <v>168</v>
      </c>
      <c r="B641" s="28">
        <v>41105</v>
      </c>
      <c r="C641" s="11"/>
      <c r="R641">
        <v>1528</v>
      </c>
      <c r="V641">
        <v>2.48686514886165E-2</v>
      </c>
      <c r="W641">
        <v>51.6</v>
      </c>
      <c r="X641">
        <v>13.3793345008757</v>
      </c>
      <c r="Y641">
        <v>10426.356589147301</v>
      </c>
      <c r="Z641">
        <v>14.2</v>
      </c>
      <c r="AA641">
        <v>538</v>
      </c>
      <c r="AQ641" t="s">
        <v>294</v>
      </c>
      <c r="AU641">
        <v>90</v>
      </c>
    </row>
    <row r="642" spans="1:57" x14ac:dyDescent="0.35">
      <c r="A642" s="2" t="s">
        <v>171</v>
      </c>
      <c r="B642" s="28">
        <v>41105</v>
      </c>
      <c r="C642" s="11"/>
      <c r="R642">
        <v>1478</v>
      </c>
      <c r="V642">
        <v>2.4518388791593699E-2</v>
      </c>
      <c r="W642">
        <v>50.9</v>
      </c>
      <c r="X642">
        <v>12.577933450087601</v>
      </c>
      <c r="Y642">
        <v>10078.585461689599</v>
      </c>
      <c r="Z642">
        <v>14</v>
      </c>
      <c r="AA642">
        <v>513</v>
      </c>
      <c r="AQ642" t="s">
        <v>294</v>
      </c>
      <c r="AU642">
        <v>90</v>
      </c>
    </row>
    <row r="643" spans="1:57" x14ac:dyDescent="0.35">
      <c r="A643" s="2" t="s">
        <v>154</v>
      </c>
      <c r="B643" s="28">
        <v>41105</v>
      </c>
      <c r="C643" s="11"/>
      <c r="R643">
        <v>1607</v>
      </c>
      <c r="V643">
        <v>2.4168126094570901E-2</v>
      </c>
      <c r="W643">
        <v>50.2</v>
      </c>
      <c r="X643">
        <v>13.5583187390543</v>
      </c>
      <c r="Y643">
        <v>11175.298804780899</v>
      </c>
      <c r="Z643">
        <v>13.8</v>
      </c>
      <c r="AA643">
        <v>561</v>
      </c>
      <c r="AQ643" t="s">
        <v>294</v>
      </c>
      <c r="AU643">
        <v>90</v>
      </c>
    </row>
    <row r="644" spans="1:57" x14ac:dyDescent="0.35">
      <c r="A644" s="2" t="s">
        <v>166</v>
      </c>
      <c r="B644" s="28">
        <v>41105</v>
      </c>
      <c r="C644" s="11"/>
      <c r="R644">
        <v>1459</v>
      </c>
      <c r="V644">
        <v>2.4518388791593699E-2</v>
      </c>
      <c r="W644">
        <v>48.1</v>
      </c>
      <c r="X644">
        <v>13.1663747810858</v>
      </c>
      <c r="Y644">
        <v>11164.241164241201</v>
      </c>
      <c r="Z644">
        <v>14</v>
      </c>
      <c r="AA644">
        <v>537</v>
      </c>
      <c r="AQ644" t="s">
        <v>294</v>
      </c>
      <c r="AU644">
        <v>90</v>
      </c>
    </row>
    <row r="645" spans="1:57" x14ac:dyDescent="0.35">
      <c r="A645" s="2" t="s">
        <v>169</v>
      </c>
      <c r="B645" s="28">
        <v>41105</v>
      </c>
      <c r="C645" s="11"/>
      <c r="R645">
        <v>1361</v>
      </c>
      <c r="V645">
        <v>2.4518388791593699E-2</v>
      </c>
      <c r="W645">
        <v>45.7</v>
      </c>
      <c r="X645">
        <v>11.180385288966701</v>
      </c>
      <c r="Y645">
        <v>9978.1181619256004</v>
      </c>
      <c r="Z645">
        <v>14</v>
      </c>
      <c r="AA645">
        <v>456</v>
      </c>
      <c r="AQ645" t="s">
        <v>294</v>
      </c>
      <c r="AU645">
        <v>90</v>
      </c>
    </row>
    <row r="646" spans="1:57" x14ac:dyDescent="0.35">
      <c r="A646" s="2" t="s">
        <v>172</v>
      </c>
      <c r="B646" s="28">
        <v>41105</v>
      </c>
      <c r="C646" s="11"/>
      <c r="R646">
        <v>1112</v>
      </c>
      <c r="V646">
        <v>2.4168126094570901E-2</v>
      </c>
      <c r="W646">
        <v>45.9</v>
      </c>
      <c r="X646">
        <v>9.8364273204903707</v>
      </c>
      <c r="Y646">
        <v>8867.1023965141594</v>
      </c>
      <c r="Z646">
        <v>13.8</v>
      </c>
      <c r="AA646">
        <v>407</v>
      </c>
      <c r="AQ646" t="s">
        <v>294</v>
      </c>
      <c r="AU646">
        <v>90</v>
      </c>
    </row>
    <row r="647" spans="1:57" x14ac:dyDescent="0.35">
      <c r="A647" s="2" t="s">
        <v>155</v>
      </c>
      <c r="B647" s="28">
        <v>41105</v>
      </c>
      <c r="C647" s="11"/>
      <c r="R647">
        <v>1437</v>
      </c>
      <c r="V647">
        <v>2.57443082311734E-2</v>
      </c>
      <c r="W647">
        <v>49.1</v>
      </c>
      <c r="X647">
        <v>12.022591943958</v>
      </c>
      <c r="Y647">
        <v>9511.2016293278994</v>
      </c>
      <c r="Z647">
        <v>14.7</v>
      </c>
      <c r="AA647">
        <v>467</v>
      </c>
      <c r="AQ647" t="s">
        <v>294</v>
      </c>
      <c r="AU647">
        <v>90</v>
      </c>
    </row>
    <row r="648" spans="1:57" x14ac:dyDescent="0.35">
      <c r="A648" s="2" t="s">
        <v>167</v>
      </c>
      <c r="B648" s="28">
        <v>41105</v>
      </c>
      <c r="C648" s="11"/>
      <c r="R648">
        <v>1256</v>
      </c>
      <c r="V648">
        <v>2.4693520140105101E-2</v>
      </c>
      <c r="W648">
        <v>44.8</v>
      </c>
      <c r="X648">
        <v>10.173730297723299</v>
      </c>
      <c r="Y648">
        <v>9196.4285714285706</v>
      </c>
      <c r="Z648">
        <v>14.1</v>
      </c>
      <c r="AA648">
        <v>412</v>
      </c>
      <c r="AQ648" t="s">
        <v>294</v>
      </c>
      <c r="AU648">
        <v>90</v>
      </c>
    </row>
    <row r="649" spans="1:57" x14ac:dyDescent="0.35">
      <c r="A649" s="2" t="s">
        <v>170</v>
      </c>
      <c r="B649" s="28">
        <v>41105</v>
      </c>
      <c r="C649" s="11"/>
      <c r="R649">
        <v>1158</v>
      </c>
      <c r="V649">
        <v>2.3817863397548201E-2</v>
      </c>
      <c r="W649">
        <v>40.299999999999997</v>
      </c>
      <c r="X649">
        <v>8.0028021015761794</v>
      </c>
      <c r="Y649">
        <v>8337.4689826302692</v>
      </c>
      <c r="Z649">
        <v>13.6</v>
      </c>
      <c r="AA649">
        <v>336</v>
      </c>
      <c r="AQ649" t="s">
        <v>294</v>
      </c>
      <c r="AU649">
        <v>90</v>
      </c>
    </row>
    <row r="650" spans="1:57" x14ac:dyDescent="0.35">
      <c r="A650" s="2" t="s">
        <v>173</v>
      </c>
      <c r="B650" s="28">
        <v>41105</v>
      </c>
      <c r="C650" s="11"/>
      <c r="R650">
        <v>1013</v>
      </c>
      <c r="V650">
        <v>2.2767075306479902E-2</v>
      </c>
      <c r="W650">
        <v>37.9</v>
      </c>
      <c r="X650">
        <v>5.5323992994746103</v>
      </c>
      <c r="Y650">
        <v>6411.6094986807402</v>
      </c>
      <c r="Z650">
        <v>13</v>
      </c>
      <c r="AA650">
        <v>243</v>
      </c>
      <c r="AQ650" t="s">
        <v>294</v>
      </c>
      <c r="AU650">
        <v>90</v>
      </c>
    </row>
    <row r="651" spans="1:57" x14ac:dyDescent="0.35">
      <c r="A651" s="2" t="s">
        <v>180</v>
      </c>
      <c r="B651" s="28">
        <v>33884</v>
      </c>
      <c r="C651" s="11"/>
      <c r="R651" s="20"/>
      <c r="S651" s="16"/>
      <c r="V651"/>
      <c r="AC651" s="20">
        <v>6.3869135708381153E-2</v>
      </c>
      <c r="AD651" s="44"/>
      <c r="AJ651" s="18">
        <v>0.14666666666666667</v>
      </c>
      <c r="BE651" s="16"/>
    </row>
    <row r="652" spans="1:57" x14ac:dyDescent="0.35">
      <c r="A652" s="2" t="s">
        <v>180</v>
      </c>
      <c r="B652" s="28">
        <v>33897</v>
      </c>
      <c r="C652" s="11"/>
      <c r="Q652">
        <v>1.343</v>
      </c>
      <c r="R652" s="21">
        <v>50.766666666666666</v>
      </c>
      <c r="S652" s="17"/>
      <c r="V652"/>
      <c r="AC652" s="21">
        <v>0.12365900492062676</v>
      </c>
      <c r="AD652" s="44"/>
      <c r="AJ652" s="19">
        <v>0.29333333333333333</v>
      </c>
      <c r="AK652">
        <v>2.8000000000000001E-2</v>
      </c>
      <c r="AL652">
        <v>0.81499999999999995</v>
      </c>
      <c r="AM652">
        <v>29.093</v>
      </c>
      <c r="BA652">
        <v>2.4E-2</v>
      </c>
      <c r="BB652">
        <v>0.52800000000000002</v>
      </c>
      <c r="BD652">
        <v>21.673999999999999</v>
      </c>
      <c r="BE652" s="23"/>
    </row>
    <row r="653" spans="1:57" x14ac:dyDescent="0.35">
      <c r="A653" s="2" t="s">
        <v>180</v>
      </c>
      <c r="B653" s="28">
        <v>33911</v>
      </c>
      <c r="C653" s="11"/>
      <c r="Q653">
        <v>2.3370000000000002</v>
      </c>
      <c r="R653" s="21">
        <v>125.66666666666666</v>
      </c>
      <c r="S653" s="17"/>
      <c r="V653"/>
      <c r="AC653" s="21">
        <v>0.45201096425561482</v>
      </c>
      <c r="AD653" s="44"/>
      <c r="AJ653" s="19">
        <v>1.3366666666666667</v>
      </c>
      <c r="AK653">
        <v>2.7E-2</v>
      </c>
      <c r="AL653">
        <v>1.3839999999999999</v>
      </c>
      <c r="AM653">
        <v>51.529000000000003</v>
      </c>
      <c r="BA653">
        <v>1.4999999999999999E-2</v>
      </c>
      <c r="BB653">
        <v>0.95199999999999996</v>
      </c>
      <c r="BD653">
        <v>62.683</v>
      </c>
      <c r="BE653" s="14">
        <v>718.33333333333337</v>
      </c>
    </row>
    <row r="654" spans="1:57" x14ac:dyDescent="0.35">
      <c r="A654" s="2" t="s">
        <v>180</v>
      </c>
      <c r="B654" s="28">
        <v>33925</v>
      </c>
      <c r="C654" s="11"/>
      <c r="Q654">
        <v>3.1030000000000002</v>
      </c>
      <c r="R654" s="21">
        <v>266.91666666666669</v>
      </c>
      <c r="S654" s="17"/>
      <c r="V654"/>
      <c r="AC654" s="21">
        <v>0.60603767654288543</v>
      </c>
      <c r="AD654" s="44"/>
      <c r="AJ654" s="19">
        <v>2.0699999999999998</v>
      </c>
      <c r="AK654">
        <v>2.5999999999999999E-2</v>
      </c>
      <c r="AL654">
        <v>1.881</v>
      </c>
      <c r="AM654">
        <v>71.046000000000006</v>
      </c>
      <c r="BA654">
        <v>8.0000000000000002E-3</v>
      </c>
      <c r="BB654">
        <v>1.222</v>
      </c>
      <c r="BD654">
        <v>159.37700000000001</v>
      </c>
      <c r="BE654" s="14">
        <v>705</v>
      </c>
    </row>
    <row r="655" spans="1:57" x14ac:dyDescent="0.35">
      <c r="A655" s="2" t="s">
        <v>180</v>
      </c>
      <c r="B655" s="28">
        <v>33932</v>
      </c>
      <c r="C655" s="11"/>
      <c r="R655" s="21"/>
      <c r="S655" s="17"/>
      <c r="V655"/>
      <c r="AC655" s="21">
        <v>0.59220879988577368</v>
      </c>
      <c r="AD655" s="44"/>
      <c r="AJ655" s="19">
        <v>1.9933333333333332</v>
      </c>
      <c r="BE655" s="14">
        <v>501.66666666666669</v>
      </c>
    </row>
    <row r="656" spans="1:57" x14ac:dyDescent="0.35">
      <c r="A656" s="2" t="s">
        <v>180</v>
      </c>
      <c r="B656" s="28">
        <v>33939</v>
      </c>
      <c r="C656" s="11"/>
      <c r="Q656">
        <v>3.1440000000000001</v>
      </c>
      <c r="R656" s="21">
        <v>420.98333333333335</v>
      </c>
      <c r="S656" s="17"/>
      <c r="V656"/>
      <c r="AC656" s="21">
        <v>0.56699240035912246</v>
      </c>
      <c r="AD656" s="44"/>
      <c r="AJ656" s="19">
        <v>1.86</v>
      </c>
      <c r="AK656">
        <v>2.5000000000000001E-2</v>
      </c>
      <c r="AL656">
        <v>1.298</v>
      </c>
      <c r="AM656">
        <v>52.265000000000001</v>
      </c>
      <c r="BA656">
        <v>6.0000000000000001E-3</v>
      </c>
      <c r="BB656">
        <v>1.8460000000000001</v>
      </c>
      <c r="BD656">
        <v>333.15899999999999</v>
      </c>
      <c r="BE656" s="14"/>
    </row>
    <row r="657" spans="1:57" x14ac:dyDescent="0.35">
      <c r="A657" s="2" t="s">
        <v>180</v>
      </c>
      <c r="B657" s="28">
        <v>33946</v>
      </c>
      <c r="C657" s="11"/>
      <c r="Q657">
        <v>4.6950000000000003</v>
      </c>
      <c r="R657" s="21">
        <v>555.1</v>
      </c>
      <c r="S657" s="17">
        <v>87.833333333333329</v>
      </c>
      <c r="T657">
        <v>1.4E-2</v>
      </c>
      <c r="U657">
        <v>0.92200000000000004</v>
      </c>
      <c r="V657"/>
      <c r="AC657" s="21">
        <v>0.53326797113450009</v>
      </c>
      <c r="AD657" s="44"/>
      <c r="AJ657" s="19">
        <v>1.6933333333333334</v>
      </c>
      <c r="AK657">
        <v>2.5000000000000001E-2</v>
      </c>
      <c r="AL657">
        <v>1.488</v>
      </c>
      <c r="AM657">
        <v>59.238999999999997</v>
      </c>
      <c r="BA657">
        <v>6.0000000000000001E-3</v>
      </c>
      <c r="BB657">
        <v>2.129</v>
      </c>
      <c r="BD657">
        <v>379.31099999999998</v>
      </c>
      <c r="BE657" s="14">
        <v>318.33333333333331</v>
      </c>
    </row>
    <row r="658" spans="1:57" x14ac:dyDescent="0.35">
      <c r="A658" s="2" t="s">
        <v>180</v>
      </c>
      <c r="B658" s="28">
        <v>33953</v>
      </c>
      <c r="C658" s="11"/>
      <c r="Q658">
        <v>6.3920000000000003</v>
      </c>
      <c r="R658" s="21">
        <v>768.66666666666663</v>
      </c>
      <c r="S658" s="17">
        <v>159.83333333333334</v>
      </c>
      <c r="T658">
        <v>1.4999999999999999E-2</v>
      </c>
      <c r="U658">
        <v>1.9159999999999999</v>
      </c>
      <c r="V658"/>
      <c r="AC658" s="21">
        <v>0.51688473021322201</v>
      </c>
      <c r="AD658" s="44"/>
      <c r="AJ658" s="19">
        <v>1.6166666666666667</v>
      </c>
      <c r="AK658">
        <v>2.7E-2</v>
      </c>
      <c r="AL658">
        <v>1.593</v>
      </c>
      <c r="AM658">
        <v>61.531999999999996</v>
      </c>
      <c r="BA658">
        <v>5.0000000000000001E-3</v>
      </c>
      <c r="BB658">
        <v>2.593</v>
      </c>
      <c r="BD658">
        <v>520.09699999999998</v>
      </c>
      <c r="BE658" s="14">
        <v>380</v>
      </c>
    </row>
    <row r="659" spans="1:57" x14ac:dyDescent="0.35">
      <c r="A659" s="2" t="s">
        <v>180</v>
      </c>
      <c r="B659" s="28">
        <v>33959</v>
      </c>
      <c r="C659" s="11"/>
      <c r="Q659">
        <v>6.11</v>
      </c>
      <c r="R659" s="21">
        <v>711.75</v>
      </c>
      <c r="S659" s="17">
        <v>172.66666666666666</v>
      </c>
      <c r="T659">
        <v>1.6E-2</v>
      </c>
      <c r="U659">
        <v>2.165</v>
      </c>
      <c r="V659"/>
      <c r="AC659" s="21">
        <v>0.49691694337564929</v>
      </c>
      <c r="AD659" s="44"/>
      <c r="AJ659" s="19">
        <v>1.5266666666666666</v>
      </c>
      <c r="AK659">
        <v>2.4E-2</v>
      </c>
      <c r="AL659">
        <v>1.302</v>
      </c>
      <c r="AM659">
        <v>54.046999999999997</v>
      </c>
      <c r="BA659">
        <v>5.0000000000000001E-3</v>
      </c>
      <c r="BB659">
        <v>2.3290000000000002</v>
      </c>
      <c r="BD659">
        <v>447.68099999999998</v>
      </c>
      <c r="BE659" s="14">
        <v>406.66666666666669</v>
      </c>
    </row>
    <row r="660" spans="1:57" x14ac:dyDescent="0.35">
      <c r="A660" s="2" t="s">
        <v>180</v>
      </c>
      <c r="B660" s="28">
        <v>33967</v>
      </c>
      <c r="C660" s="11"/>
      <c r="Q660">
        <v>5.1920000000000002</v>
      </c>
      <c r="R660" s="21">
        <v>646.7833333333333</v>
      </c>
      <c r="S660" s="17">
        <v>216.33333333333334</v>
      </c>
      <c r="T660">
        <v>1.4999999999999999E-2</v>
      </c>
      <c r="U660">
        <v>2.5649999999999999</v>
      </c>
      <c r="V660"/>
      <c r="AC660" s="21">
        <v>0.55112014025728295</v>
      </c>
      <c r="AD660" s="44"/>
      <c r="AJ660" s="19">
        <v>1.78</v>
      </c>
      <c r="AK660">
        <v>2.1999999999999999E-2</v>
      </c>
      <c r="AL660">
        <v>0.73499999999999999</v>
      </c>
      <c r="AM660">
        <v>31.327999999999999</v>
      </c>
      <c r="BA660">
        <v>4.0000000000000001E-3</v>
      </c>
      <c r="BB660">
        <v>1.4990000000000001</v>
      </c>
      <c r="BD660">
        <v>362.43900000000002</v>
      </c>
      <c r="BE660" s="14">
        <v>335</v>
      </c>
    </row>
    <row r="661" spans="1:57" x14ac:dyDescent="0.35">
      <c r="A661" s="2" t="s">
        <v>180</v>
      </c>
      <c r="B661" s="28">
        <v>33974</v>
      </c>
      <c r="C661" s="11"/>
      <c r="Q661">
        <v>5.6890000000000001</v>
      </c>
      <c r="R661" s="21">
        <v>670.93333333333339</v>
      </c>
      <c r="S661" s="17">
        <v>268.83333333333331</v>
      </c>
      <c r="T661">
        <v>1.6E-2</v>
      </c>
      <c r="U661">
        <v>3.3</v>
      </c>
      <c r="V661"/>
      <c r="AC661" s="21">
        <v>0.60662817704197791</v>
      </c>
      <c r="AD661" s="44"/>
      <c r="AJ661" s="19">
        <v>2.0733333333333333</v>
      </c>
      <c r="AK661">
        <v>2.1000000000000001E-2</v>
      </c>
      <c r="AL661">
        <v>0.63600000000000001</v>
      </c>
      <c r="AM661">
        <v>29.001000000000001</v>
      </c>
      <c r="BA661">
        <v>4.0000000000000001E-3</v>
      </c>
      <c r="BB661">
        <v>1.2649999999999999</v>
      </c>
      <c r="BD661">
        <v>336.613</v>
      </c>
      <c r="BE661" s="14">
        <v>331.66666666666669</v>
      </c>
    </row>
    <row r="662" spans="1:57" x14ac:dyDescent="0.35">
      <c r="A662" s="2" t="s">
        <v>180</v>
      </c>
      <c r="B662" s="28">
        <v>33981</v>
      </c>
      <c r="C662" s="11"/>
      <c r="Q662">
        <v>5.6660000000000004</v>
      </c>
      <c r="R662" s="21">
        <v>756.35</v>
      </c>
      <c r="S662" s="17">
        <v>354.5</v>
      </c>
      <c r="T662">
        <v>1.4999999999999999E-2</v>
      </c>
      <c r="U662">
        <v>4.0510000000000002</v>
      </c>
      <c r="V662"/>
      <c r="AC662" s="21">
        <v>0.47138769573400274</v>
      </c>
      <c r="AD662" s="44"/>
      <c r="AJ662" s="19">
        <v>1.4166666666666667</v>
      </c>
      <c r="AK662">
        <v>1.4E-2</v>
      </c>
      <c r="AL662">
        <v>0.20499999999999999</v>
      </c>
      <c r="AM662">
        <v>13.756</v>
      </c>
      <c r="BA662">
        <v>3.0000000000000001E-3</v>
      </c>
      <c r="BB662">
        <v>0.83599999999999997</v>
      </c>
      <c r="BD662">
        <v>333.15100000000001</v>
      </c>
      <c r="BE662" s="14">
        <v>345</v>
      </c>
    </row>
    <row r="663" spans="1:57" x14ac:dyDescent="0.35">
      <c r="A663" s="2" t="s">
        <v>180</v>
      </c>
      <c r="B663" s="28">
        <v>33988</v>
      </c>
      <c r="C663" s="11"/>
      <c r="Q663">
        <v>5.6689999999999996</v>
      </c>
      <c r="R663" s="21">
        <v>607.15</v>
      </c>
      <c r="S663" s="17">
        <v>304.66666666666669</v>
      </c>
      <c r="T663">
        <v>1.9E-2</v>
      </c>
      <c r="U663">
        <v>4.4939999999999998</v>
      </c>
      <c r="V663"/>
      <c r="AC663" s="21"/>
      <c r="AD663" s="44"/>
      <c r="AJ663" s="19"/>
      <c r="AK663">
        <v>2.4E-2</v>
      </c>
      <c r="AL663">
        <v>0.193</v>
      </c>
      <c r="AM663">
        <v>8.1639999999999997</v>
      </c>
      <c r="BA663">
        <v>2E-3</v>
      </c>
      <c r="BB663">
        <v>0.55800000000000005</v>
      </c>
      <c r="BD663">
        <v>239.35900000000001</v>
      </c>
      <c r="BE663" s="14">
        <v>336.66666666666669</v>
      </c>
    </row>
    <row r="664" spans="1:57" x14ac:dyDescent="0.35">
      <c r="A664" s="2" t="s">
        <v>180</v>
      </c>
      <c r="B664" s="28">
        <v>33996</v>
      </c>
      <c r="C664" s="11"/>
      <c r="Q664">
        <v>6.1050000000000004</v>
      </c>
      <c r="R664" s="21">
        <v>855.5</v>
      </c>
      <c r="S664" s="17">
        <v>439.83333333333337</v>
      </c>
      <c r="T664">
        <v>1.9E-2</v>
      </c>
      <c r="U664">
        <v>4.9989999999999997</v>
      </c>
      <c r="V664"/>
      <c r="AC664" s="21"/>
      <c r="AD664" s="44"/>
      <c r="AJ664" s="19"/>
      <c r="BA664">
        <v>2E-3</v>
      </c>
      <c r="BB664">
        <v>0.49</v>
      </c>
      <c r="BD664">
        <v>281.12599999999998</v>
      </c>
      <c r="BE664" s="14">
        <v>340</v>
      </c>
    </row>
    <row r="665" spans="1:57" x14ac:dyDescent="0.35">
      <c r="A665" s="2" t="s">
        <v>180</v>
      </c>
      <c r="B665" s="28">
        <v>34003</v>
      </c>
      <c r="C665" s="11"/>
      <c r="Q665">
        <v>7.4379999999999997</v>
      </c>
      <c r="R665" s="21">
        <v>705.19348402712603</v>
      </c>
      <c r="S665" s="17">
        <v>430.60920688086452</v>
      </c>
      <c r="T665">
        <v>1.7999999999999999E-2</v>
      </c>
      <c r="U665">
        <v>6.2060000000000004</v>
      </c>
      <c r="V665"/>
      <c r="W665" s="14">
        <v>3.2033533333333329E-2</v>
      </c>
      <c r="Y665">
        <f>AA665/W665</f>
        <v>10516.608217468331</v>
      </c>
      <c r="AA665" s="14">
        <v>336.88411988787897</v>
      </c>
      <c r="AC665" s="21"/>
      <c r="AD665" s="44"/>
      <c r="AJ665" s="19"/>
      <c r="AQ665" t="s">
        <v>294</v>
      </c>
      <c r="AY665" s="14">
        <v>93.725086992985538</v>
      </c>
      <c r="AZ665" s="14"/>
      <c r="BA665">
        <v>2E-3</v>
      </c>
      <c r="BB665">
        <v>0.47599999999999998</v>
      </c>
      <c r="BD665">
        <v>274.61700000000002</v>
      </c>
      <c r="BE665" s="14">
        <v>325</v>
      </c>
    </row>
    <row r="666" spans="1:57" x14ac:dyDescent="0.35">
      <c r="A666" s="2" t="s">
        <v>288</v>
      </c>
      <c r="B666" s="28">
        <v>33884</v>
      </c>
      <c r="C666" s="11"/>
      <c r="R666" s="20"/>
      <c r="S666" s="16"/>
      <c r="V666"/>
      <c r="AC666" s="20">
        <v>0.16347594312260749</v>
      </c>
      <c r="AD666" s="44"/>
      <c r="AJ666" s="18">
        <v>0.39666666666666667</v>
      </c>
      <c r="BE666" s="14">
        <v>353.54129597177587</v>
      </c>
    </row>
    <row r="667" spans="1:57" x14ac:dyDescent="0.35">
      <c r="A667" s="2" t="s">
        <v>288</v>
      </c>
      <c r="B667" s="28">
        <v>33897</v>
      </c>
      <c r="C667" s="11"/>
      <c r="Q667">
        <v>5.5590000000000002</v>
      </c>
      <c r="R667" s="21">
        <v>117.25</v>
      </c>
      <c r="S667" s="17"/>
      <c r="V667"/>
      <c r="AC667" s="21">
        <v>0.30022750226538897</v>
      </c>
      <c r="AD667" s="44"/>
      <c r="AJ667" s="19">
        <v>0.79333333333333333</v>
      </c>
      <c r="AK667">
        <v>4.7E-2</v>
      </c>
      <c r="AL667">
        <v>3.6040000000000001</v>
      </c>
      <c r="AM667">
        <v>75.956000000000003</v>
      </c>
      <c r="BA667">
        <v>4.8000000000000001E-2</v>
      </c>
      <c r="BB667">
        <v>1.9550000000000001</v>
      </c>
      <c r="BD667">
        <v>41.293999999999997</v>
      </c>
      <c r="BE667" s="23"/>
    </row>
    <row r="668" spans="1:57" x14ac:dyDescent="0.35">
      <c r="A668" s="2" t="s">
        <v>288</v>
      </c>
      <c r="B668" s="28">
        <v>33911</v>
      </c>
      <c r="C668" s="11"/>
      <c r="Q668">
        <v>9.7870000000000008</v>
      </c>
      <c r="R668" s="21">
        <v>290.60000000000002</v>
      </c>
      <c r="S668" s="17"/>
      <c r="V668"/>
      <c r="AC668" s="21">
        <v>0.89252532064045909</v>
      </c>
      <c r="AD668" s="44"/>
      <c r="AJ668" s="19">
        <v>4.956666666666667</v>
      </c>
      <c r="AK668">
        <v>0.04</v>
      </c>
      <c r="AL668">
        <v>5.9560000000000004</v>
      </c>
      <c r="AM668">
        <v>147.018</v>
      </c>
      <c r="BA668">
        <v>3.1E-2</v>
      </c>
      <c r="BB668">
        <v>3.831</v>
      </c>
      <c r="BD668">
        <v>125.679</v>
      </c>
      <c r="BE668" s="14">
        <v>1530</v>
      </c>
    </row>
    <row r="669" spans="1:57" x14ac:dyDescent="0.35">
      <c r="A669" s="2" t="s">
        <v>288</v>
      </c>
      <c r="B669" s="28">
        <v>33925</v>
      </c>
      <c r="C669" s="11"/>
      <c r="Q669">
        <v>13.154</v>
      </c>
      <c r="R669" s="21">
        <v>738.86666666666667</v>
      </c>
      <c r="S669" s="17"/>
      <c r="V669"/>
      <c r="AC669" s="21">
        <v>0.94991331125967204</v>
      </c>
      <c r="AD669" s="44"/>
      <c r="AJ669" s="19">
        <v>6.6533333333333333</v>
      </c>
      <c r="AK669">
        <v>3.3000000000000002E-2</v>
      </c>
      <c r="AL669">
        <v>9.1549999999999994</v>
      </c>
      <c r="AM669">
        <v>280.99700000000001</v>
      </c>
      <c r="BA669">
        <v>1.0999999999999999E-2</v>
      </c>
      <c r="BB669">
        <v>4</v>
      </c>
      <c r="BD669">
        <v>381.54399999999998</v>
      </c>
      <c r="BE669" s="14">
        <v>1141.6666666666667</v>
      </c>
    </row>
    <row r="670" spans="1:57" x14ac:dyDescent="0.35">
      <c r="A670" s="2" t="s">
        <v>288</v>
      </c>
      <c r="B670" s="28">
        <v>33932</v>
      </c>
      <c r="C670" s="11"/>
      <c r="R670" s="21"/>
      <c r="S670" s="17"/>
      <c r="V670"/>
      <c r="AC670" s="21">
        <v>0.94697543594158096</v>
      </c>
      <c r="AD670" s="44"/>
      <c r="AJ670" s="19">
        <v>6.5266666666666664</v>
      </c>
      <c r="BE670" s="14">
        <v>1121.6666666666667</v>
      </c>
    </row>
    <row r="671" spans="1:57" x14ac:dyDescent="0.35">
      <c r="A671" s="2" t="s">
        <v>288</v>
      </c>
      <c r="B671" s="28">
        <v>33939</v>
      </c>
      <c r="C671" s="11"/>
      <c r="Q671">
        <v>13.997</v>
      </c>
      <c r="R671" s="21">
        <v>1068.1333333333332</v>
      </c>
      <c r="S671" s="17"/>
      <c r="V671"/>
      <c r="AC671" s="21">
        <v>0.93536505046400054</v>
      </c>
      <c r="AD671" s="44"/>
      <c r="AJ671" s="19">
        <v>6.0866666666666669</v>
      </c>
      <c r="AK671">
        <v>3.2000000000000001E-2</v>
      </c>
      <c r="AL671">
        <v>7.7779999999999996</v>
      </c>
      <c r="AM671">
        <v>246.12299999999999</v>
      </c>
      <c r="BA671">
        <v>8.9999999999999993E-3</v>
      </c>
      <c r="BB671">
        <v>6.2190000000000003</v>
      </c>
      <c r="BD671">
        <v>721.375</v>
      </c>
      <c r="BE671" s="14"/>
    </row>
    <row r="672" spans="1:57" x14ac:dyDescent="0.35">
      <c r="A672" s="2" t="s">
        <v>288</v>
      </c>
      <c r="B672" s="28">
        <v>33946</v>
      </c>
      <c r="C672" s="11"/>
      <c r="Q672">
        <v>16.087</v>
      </c>
      <c r="R672" s="21">
        <v>1244.1666666666667</v>
      </c>
      <c r="S672" s="17">
        <v>191</v>
      </c>
      <c r="T672">
        <v>0.02</v>
      </c>
      <c r="U672">
        <v>2.8410000000000002</v>
      </c>
      <c r="V672"/>
      <c r="AC672" s="21">
        <v>0.91684093005687739</v>
      </c>
      <c r="AD672" s="44"/>
      <c r="AJ672" s="19">
        <v>5.5266666666666664</v>
      </c>
      <c r="AK672">
        <v>3.2000000000000001E-2</v>
      </c>
      <c r="AL672">
        <v>6.556</v>
      </c>
      <c r="AM672">
        <v>201.00399999999999</v>
      </c>
      <c r="BA672">
        <v>8.0000000000000002E-3</v>
      </c>
      <c r="BB672">
        <v>6.5019999999999998</v>
      </c>
      <c r="BD672">
        <v>785.82399999999996</v>
      </c>
      <c r="BE672" s="14">
        <v>750</v>
      </c>
    </row>
    <row r="673" spans="1:57" x14ac:dyDescent="0.35">
      <c r="A673" s="2" t="s">
        <v>288</v>
      </c>
      <c r="B673" s="28">
        <v>33953</v>
      </c>
      <c r="C673" s="11"/>
      <c r="Q673">
        <v>14.602</v>
      </c>
      <c r="R673" s="21">
        <v>1515.8333333333333</v>
      </c>
      <c r="S673" s="17">
        <v>258.83333333333331</v>
      </c>
      <c r="T673">
        <v>1.7999999999999999E-2</v>
      </c>
      <c r="U673">
        <v>3.5289999999999999</v>
      </c>
      <c r="V673"/>
      <c r="AC673" s="21">
        <v>0.87827611050265408</v>
      </c>
      <c r="AD673" s="44"/>
      <c r="AJ673" s="19">
        <v>4.68</v>
      </c>
      <c r="AK673">
        <v>2.8000000000000001E-2</v>
      </c>
      <c r="AL673">
        <v>4.8319999999999999</v>
      </c>
      <c r="AM673">
        <v>170.35499999999999</v>
      </c>
      <c r="BA673">
        <v>6.0000000000000001E-3</v>
      </c>
      <c r="BB673">
        <v>5.9880000000000004</v>
      </c>
      <c r="BD673">
        <v>984.70699999999999</v>
      </c>
      <c r="BE673" s="14">
        <v>656.66666666666663</v>
      </c>
    </row>
    <row r="674" spans="1:57" x14ac:dyDescent="0.35">
      <c r="A674" s="2" t="s">
        <v>288</v>
      </c>
      <c r="B674" s="28">
        <v>33959</v>
      </c>
      <c r="C674" s="11"/>
      <c r="Q674">
        <v>13.974</v>
      </c>
      <c r="R674" s="21">
        <v>1428.1333333333334</v>
      </c>
      <c r="S674" s="17">
        <v>322.5</v>
      </c>
      <c r="T674">
        <v>0.02</v>
      </c>
      <c r="U674">
        <v>4.8410000000000002</v>
      </c>
      <c r="V674"/>
      <c r="AC674" s="21">
        <v>0.82812709504700766</v>
      </c>
      <c r="AD674" s="44"/>
      <c r="AJ674" s="19">
        <v>3.9133333333333336</v>
      </c>
      <c r="AK674">
        <v>2.7E-2</v>
      </c>
      <c r="AL674">
        <v>3.6960000000000002</v>
      </c>
      <c r="AM674">
        <v>134.82400000000001</v>
      </c>
      <c r="BA674">
        <v>6.0000000000000001E-3</v>
      </c>
      <c r="BB674">
        <v>5.12</v>
      </c>
      <c r="BD674">
        <v>872.29399999999998</v>
      </c>
      <c r="BE674" s="14">
        <v>650</v>
      </c>
    </row>
    <row r="675" spans="1:57" x14ac:dyDescent="0.35">
      <c r="A675" s="2" t="s">
        <v>288</v>
      </c>
      <c r="B675" s="28">
        <v>33967</v>
      </c>
      <c r="C675" s="11"/>
      <c r="Q675">
        <v>15.089</v>
      </c>
      <c r="R675" s="21">
        <v>1556.3333333333333</v>
      </c>
      <c r="S675" s="17">
        <v>450.16666666666663</v>
      </c>
      <c r="T675">
        <v>0.02</v>
      </c>
      <c r="U675">
        <v>6.7779999999999996</v>
      </c>
      <c r="V675"/>
      <c r="AC675" s="21">
        <v>0.87152230892112503</v>
      </c>
      <c r="AD675" s="44"/>
      <c r="AJ675" s="19">
        <v>4.5599999999999996</v>
      </c>
      <c r="AK675">
        <v>2.8000000000000001E-2</v>
      </c>
      <c r="AL675">
        <v>3.2909999999999999</v>
      </c>
      <c r="AM675">
        <v>117.952</v>
      </c>
      <c r="BA675">
        <v>5.0000000000000001E-3</v>
      </c>
      <c r="BB675">
        <v>4.5780000000000003</v>
      </c>
      <c r="BD675">
        <v>891.46699999999998</v>
      </c>
      <c r="BE675" s="14">
        <v>600</v>
      </c>
    </row>
    <row r="676" spans="1:57" x14ac:dyDescent="0.35">
      <c r="A676" s="2" t="s">
        <v>288</v>
      </c>
      <c r="B676" s="28">
        <v>33974</v>
      </c>
      <c r="C676" s="11"/>
      <c r="Q676">
        <v>14.574999999999999</v>
      </c>
      <c r="R676" s="21">
        <v>1505.9</v>
      </c>
      <c r="S676" s="17">
        <v>538.66666666666663</v>
      </c>
      <c r="T676">
        <v>1.9E-2</v>
      </c>
      <c r="U676">
        <v>7.62</v>
      </c>
      <c r="V676"/>
      <c r="AC676" s="21">
        <v>0.83068594923654482</v>
      </c>
      <c r="AD676" s="44"/>
      <c r="AJ676" s="19">
        <v>3.9466666666666668</v>
      </c>
      <c r="AK676">
        <v>2.5000000000000001E-2</v>
      </c>
      <c r="AL676">
        <v>2.677</v>
      </c>
      <c r="AM676">
        <v>106.38</v>
      </c>
      <c r="BA676">
        <v>5.0000000000000001E-3</v>
      </c>
      <c r="BB676">
        <v>3.7490000000000001</v>
      </c>
      <c r="BD676">
        <v>798.84699999999998</v>
      </c>
      <c r="BE676" s="14">
        <v>581.66666666666663</v>
      </c>
    </row>
    <row r="677" spans="1:57" x14ac:dyDescent="0.35">
      <c r="A677" s="2" t="s">
        <v>288</v>
      </c>
      <c r="B677" s="28">
        <v>33981</v>
      </c>
      <c r="C677" s="11"/>
      <c r="Q677">
        <v>15.515000000000001</v>
      </c>
      <c r="R677" s="21">
        <v>1748.3166666666666</v>
      </c>
      <c r="S677" s="17">
        <v>752.33333333333326</v>
      </c>
      <c r="T677">
        <v>1.7999999999999999E-2</v>
      </c>
      <c r="U677">
        <v>10.265000000000001</v>
      </c>
      <c r="V677"/>
      <c r="AC677" s="21">
        <v>0.78443655404822255</v>
      </c>
      <c r="AD677" s="44"/>
      <c r="AJ677" s="19">
        <v>3.41</v>
      </c>
      <c r="AK677">
        <v>2.1999999999999999E-2</v>
      </c>
      <c r="AL677">
        <v>1.137</v>
      </c>
      <c r="AM677">
        <v>52.744999999999997</v>
      </c>
      <c r="BA677">
        <v>4.0000000000000001E-3</v>
      </c>
      <c r="BB677">
        <v>3.3740000000000001</v>
      </c>
      <c r="BD677">
        <v>789.35799999999995</v>
      </c>
      <c r="BE677" s="14">
        <v>533.33333333333337</v>
      </c>
    </row>
    <row r="678" spans="1:57" x14ac:dyDescent="0.35">
      <c r="A678" s="2" t="s">
        <v>288</v>
      </c>
      <c r="B678" s="28">
        <v>33988</v>
      </c>
      <c r="C678" s="11"/>
      <c r="Q678">
        <v>18.337</v>
      </c>
      <c r="R678" s="21">
        <v>2024.8</v>
      </c>
      <c r="S678" s="17">
        <v>1014</v>
      </c>
      <c r="T678">
        <v>1.9E-2</v>
      </c>
      <c r="U678">
        <v>14.512</v>
      </c>
      <c r="V678"/>
      <c r="AC678" s="21"/>
      <c r="AD678" s="44"/>
      <c r="AJ678" s="19"/>
      <c r="AK678">
        <v>2.3E-2</v>
      </c>
      <c r="AL678">
        <v>0.73</v>
      </c>
      <c r="AM678">
        <v>18.37</v>
      </c>
      <c r="BA678">
        <v>3.0000000000000001E-3</v>
      </c>
      <c r="BB678">
        <v>2.585</v>
      </c>
      <c r="BD678">
        <v>807.44500000000005</v>
      </c>
      <c r="BE678" s="14">
        <v>566.66666666666663</v>
      </c>
    </row>
    <row r="679" spans="1:57" x14ac:dyDescent="0.35">
      <c r="A679" s="2" t="s">
        <v>288</v>
      </c>
      <c r="B679" s="28">
        <v>33996</v>
      </c>
      <c r="C679" s="11"/>
      <c r="Q679">
        <v>11.353999999999999</v>
      </c>
      <c r="R679" s="21">
        <v>1431.8</v>
      </c>
      <c r="S679" s="17">
        <v>655.6</v>
      </c>
      <c r="T679">
        <v>1.9E-2</v>
      </c>
      <c r="U679">
        <v>9.4190000000000005</v>
      </c>
      <c r="V679"/>
      <c r="AC679" s="21"/>
      <c r="AD679" s="44"/>
      <c r="AJ679" s="19"/>
      <c r="BA679">
        <v>3.0000000000000001E-3</v>
      </c>
      <c r="BB679">
        <v>1.2909999999999999</v>
      </c>
      <c r="BD679">
        <v>490.22399999999999</v>
      </c>
      <c r="BE679" s="14">
        <v>633.33333333333337</v>
      </c>
    </row>
    <row r="680" spans="1:57" x14ac:dyDescent="0.35">
      <c r="A680" s="2" t="s">
        <v>288</v>
      </c>
      <c r="B680" s="28">
        <v>34003</v>
      </c>
      <c r="C680" s="11"/>
      <c r="Q680">
        <v>14.14</v>
      </c>
      <c r="R680" s="21">
        <v>1452.6662221578329</v>
      </c>
      <c r="S680" s="17">
        <v>812.18073392789017</v>
      </c>
      <c r="T680">
        <v>1.9E-2</v>
      </c>
      <c r="U680">
        <v>11.643000000000001</v>
      </c>
      <c r="V680"/>
      <c r="W680" s="14">
        <v>3.1279799999999996E-2</v>
      </c>
      <c r="Y680">
        <f>AA680/W680</f>
        <v>19860.777505594982</v>
      </c>
      <c r="AA680" s="14">
        <v>621.24114821950991</v>
      </c>
      <c r="AC680" s="21"/>
      <c r="AD680" s="44"/>
      <c r="AJ680" s="19"/>
      <c r="AQ680" t="s">
        <v>294</v>
      </c>
      <c r="AY680" s="14">
        <v>190.93958570838012</v>
      </c>
      <c r="AZ680" s="14"/>
      <c r="BA680">
        <v>3.0000000000000001E-3</v>
      </c>
      <c r="BB680">
        <v>1.6870000000000001</v>
      </c>
      <c r="BD680">
        <v>640.48500000000001</v>
      </c>
      <c r="BE680" s="14">
        <v>493.33333333333331</v>
      </c>
    </row>
    <row r="681" spans="1:57" x14ac:dyDescent="0.35">
      <c r="A681" s="2" t="s">
        <v>284</v>
      </c>
      <c r="B681" s="28">
        <v>33884</v>
      </c>
      <c r="C681" s="11"/>
      <c r="R681" s="20"/>
      <c r="S681" s="16"/>
      <c r="V681"/>
      <c r="AC681" s="20">
        <v>0.164729788588728</v>
      </c>
      <c r="AD681" s="44"/>
      <c r="AJ681" s="18">
        <v>0.4</v>
      </c>
      <c r="BE681" s="14">
        <v>570.98399676408246</v>
      </c>
    </row>
    <row r="682" spans="1:57" x14ac:dyDescent="0.35">
      <c r="A682" s="2" t="s">
        <v>284</v>
      </c>
      <c r="B682" s="28">
        <v>33897</v>
      </c>
      <c r="C682" s="11"/>
      <c r="Q682">
        <v>5.1619999999999999</v>
      </c>
      <c r="R682" s="21">
        <v>105.86666666666667</v>
      </c>
      <c r="S682" s="17"/>
      <c r="V682"/>
      <c r="AC682" s="21">
        <v>0.30232367392896897</v>
      </c>
      <c r="AD682" s="44"/>
      <c r="AJ682" s="19">
        <v>0.8</v>
      </c>
      <c r="AK682">
        <v>5.2999999999999999E-2</v>
      </c>
      <c r="AL682">
        <v>3.1259999999999999</v>
      </c>
      <c r="AM682">
        <v>59.197000000000003</v>
      </c>
      <c r="BA682">
        <v>4.3999999999999997E-2</v>
      </c>
      <c r="BB682">
        <v>2.036</v>
      </c>
      <c r="BD682">
        <v>46.652999999999999</v>
      </c>
      <c r="BE682" s="23"/>
    </row>
    <row r="683" spans="1:57" x14ac:dyDescent="0.35">
      <c r="A683" s="2" t="s">
        <v>284</v>
      </c>
      <c r="B683" s="28">
        <v>33911</v>
      </c>
      <c r="C683" s="11"/>
      <c r="Q683">
        <v>9.4</v>
      </c>
      <c r="R683" s="21">
        <v>239.46666666666667</v>
      </c>
      <c r="S683" s="17"/>
      <c r="V683"/>
      <c r="AC683" s="21">
        <v>0.88536475798147141</v>
      </c>
      <c r="AD683" s="44"/>
      <c r="AJ683" s="19">
        <v>4.8133333333333335</v>
      </c>
      <c r="AK683">
        <v>4.3999999999999997E-2</v>
      </c>
      <c r="AL683">
        <v>6.2519999999999998</v>
      </c>
      <c r="AM683">
        <v>142.971</v>
      </c>
      <c r="BA683">
        <v>3.3000000000000002E-2</v>
      </c>
      <c r="BB683">
        <v>3.1480000000000001</v>
      </c>
      <c r="BD683">
        <v>96.495999999999995</v>
      </c>
      <c r="BE683" s="14">
        <v>1180</v>
      </c>
    </row>
    <row r="684" spans="1:57" x14ac:dyDescent="0.35">
      <c r="A684" s="2" t="s">
        <v>284</v>
      </c>
      <c r="B684" s="28">
        <v>33925</v>
      </c>
      <c r="C684" s="11"/>
      <c r="Q684">
        <v>14.387</v>
      </c>
      <c r="R684" s="21">
        <v>676.4666666666667</v>
      </c>
      <c r="S684" s="17"/>
      <c r="V684"/>
      <c r="AC684" s="21">
        <v>0.95394873285783477</v>
      </c>
      <c r="AD684" s="44"/>
      <c r="AJ684" s="19">
        <v>6.84</v>
      </c>
      <c r="AK684">
        <v>3.7999999999999999E-2</v>
      </c>
      <c r="AL684">
        <v>9.5419999999999998</v>
      </c>
      <c r="AM684">
        <v>253.696</v>
      </c>
      <c r="BA684">
        <v>1.4E-2</v>
      </c>
      <c r="BB684">
        <v>4.8449999999999998</v>
      </c>
      <c r="BD684">
        <v>334.20800000000003</v>
      </c>
      <c r="BE684" s="14">
        <v>1130</v>
      </c>
    </row>
    <row r="685" spans="1:57" x14ac:dyDescent="0.35">
      <c r="A685" s="2" t="s">
        <v>284</v>
      </c>
      <c r="B685" s="28">
        <v>33932</v>
      </c>
      <c r="C685" s="11"/>
      <c r="R685" s="21"/>
      <c r="S685" s="17"/>
      <c r="V685"/>
      <c r="AC685" s="21">
        <v>0.95226068467875902</v>
      </c>
      <c r="AD685" s="44"/>
      <c r="AJ685" s="19">
        <v>6.76</v>
      </c>
      <c r="BE685" s="14">
        <v>938.33333333333337</v>
      </c>
    </row>
    <row r="686" spans="1:57" x14ac:dyDescent="0.35">
      <c r="A686" s="2" t="s">
        <v>284</v>
      </c>
      <c r="B686" s="28">
        <v>33939</v>
      </c>
      <c r="C686" s="11"/>
      <c r="Q686">
        <v>14.125</v>
      </c>
      <c r="R686" s="21">
        <v>1069</v>
      </c>
      <c r="S686" s="17"/>
      <c r="V686"/>
      <c r="AC686" s="21">
        <v>0.93575169905549693</v>
      </c>
      <c r="AD686" s="44"/>
      <c r="AJ686" s="19">
        <v>6.1</v>
      </c>
      <c r="AK686">
        <v>3.3000000000000002E-2</v>
      </c>
      <c r="AL686">
        <v>7.0590000000000002</v>
      </c>
      <c r="AM686">
        <v>206.11099999999999</v>
      </c>
      <c r="BA686">
        <v>8.9999999999999993E-3</v>
      </c>
      <c r="BB686">
        <v>7.0650000000000004</v>
      </c>
      <c r="BD686">
        <v>811.221</v>
      </c>
      <c r="BE686" s="14"/>
    </row>
    <row r="687" spans="1:57" x14ac:dyDescent="0.35">
      <c r="A687" s="2" t="s">
        <v>284</v>
      </c>
      <c r="B687" s="28">
        <v>33946</v>
      </c>
      <c r="C687" s="11"/>
      <c r="Q687">
        <v>15.936999999999999</v>
      </c>
      <c r="R687" s="21">
        <v>1091.5</v>
      </c>
      <c r="S687" s="17">
        <v>191.83333333333334</v>
      </c>
      <c r="T687">
        <v>0.02</v>
      </c>
      <c r="U687">
        <v>3.052</v>
      </c>
      <c r="V687"/>
      <c r="AC687" s="21">
        <v>0.93269360334712148</v>
      </c>
      <c r="AD687" s="44"/>
      <c r="AJ687" s="19">
        <v>5.996666666666667</v>
      </c>
      <c r="AK687">
        <v>3.5999999999999997E-2</v>
      </c>
      <c r="AL687">
        <v>6.7720000000000002</v>
      </c>
      <c r="AM687">
        <v>190.11799999999999</v>
      </c>
      <c r="BA687">
        <v>8.9999999999999993E-3</v>
      </c>
      <c r="BB687">
        <v>5.9290000000000003</v>
      </c>
      <c r="BD687">
        <v>646.75900000000001</v>
      </c>
      <c r="BE687" s="14">
        <v>881.66666666666663</v>
      </c>
    </row>
    <row r="688" spans="1:57" x14ac:dyDescent="0.35">
      <c r="A688" s="2" t="s">
        <v>284</v>
      </c>
      <c r="B688" s="28">
        <v>33953</v>
      </c>
      <c r="C688" s="11"/>
      <c r="Q688">
        <v>18.472000000000001</v>
      </c>
      <c r="R688" s="21">
        <v>1548.6666666666667</v>
      </c>
      <c r="S688" s="17">
        <v>280.16666666666669</v>
      </c>
      <c r="T688">
        <v>1.7999999999999999E-2</v>
      </c>
      <c r="U688">
        <v>3.9329999999999998</v>
      </c>
      <c r="V688"/>
      <c r="AC688" s="21">
        <v>0.89756225184710026</v>
      </c>
      <c r="AD688" s="44"/>
      <c r="AJ688" s="19">
        <v>5.0633333333333335</v>
      </c>
      <c r="AK688">
        <v>3.2000000000000001E-2</v>
      </c>
      <c r="AL688">
        <v>6.165</v>
      </c>
      <c r="AM688">
        <v>191.77</v>
      </c>
      <c r="BA688">
        <v>8.0000000000000002E-3</v>
      </c>
      <c r="BB688">
        <v>8.1050000000000004</v>
      </c>
      <c r="BD688">
        <v>994.399</v>
      </c>
      <c r="BE688" s="14">
        <v>606.66666666666663</v>
      </c>
    </row>
    <row r="689" spans="1:57" x14ac:dyDescent="0.35">
      <c r="A689" s="2" t="s">
        <v>284</v>
      </c>
      <c r="B689" s="28">
        <v>33959</v>
      </c>
      <c r="C689" s="11"/>
      <c r="Q689">
        <v>9.5050000000000008</v>
      </c>
      <c r="R689" s="21">
        <v>1310.3666666666666</v>
      </c>
      <c r="S689" s="17">
        <v>333.33333333333331</v>
      </c>
      <c r="T689">
        <v>1.0999999999999999E-2</v>
      </c>
      <c r="U689">
        <v>2.952</v>
      </c>
      <c r="V689"/>
      <c r="AC689" s="21">
        <v>0.83642766981233918</v>
      </c>
      <c r="AD689" s="44"/>
      <c r="AJ689" s="19">
        <v>4.0233333333333334</v>
      </c>
      <c r="AK689">
        <v>2.9000000000000001E-2</v>
      </c>
      <c r="AL689">
        <v>2.9580000000000002</v>
      </c>
      <c r="AM689">
        <v>128.59299999999999</v>
      </c>
      <c r="BA689">
        <v>8.9999999999999993E-3</v>
      </c>
      <c r="BB689">
        <v>6.391</v>
      </c>
      <c r="BD689">
        <v>751.11400000000003</v>
      </c>
      <c r="BE689" s="14">
        <v>643.33333333333337</v>
      </c>
    </row>
    <row r="690" spans="1:57" x14ac:dyDescent="0.35">
      <c r="A690" s="2" t="s">
        <v>284</v>
      </c>
      <c r="B690" s="28">
        <v>33967</v>
      </c>
      <c r="C690" s="11"/>
      <c r="Q690">
        <v>16.265999999999998</v>
      </c>
      <c r="R690" s="21">
        <v>1496</v>
      </c>
      <c r="S690" s="17">
        <v>440.16666666666669</v>
      </c>
      <c r="T690">
        <v>2.1000000000000001E-2</v>
      </c>
      <c r="U690">
        <v>7.0590000000000002</v>
      </c>
      <c r="V690"/>
      <c r="AC690" s="21">
        <v>0.87772711869477171</v>
      </c>
      <c r="AD690" s="44"/>
      <c r="AJ690" s="19">
        <v>4.67</v>
      </c>
      <c r="AK690">
        <v>0.03</v>
      </c>
      <c r="AL690">
        <v>3.2650000000000001</v>
      </c>
      <c r="AM690">
        <v>107.429</v>
      </c>
      <c r="BA690">
        <v>7.0000000000000001E-3</v>
      </c>
      <c r="BB690">
        <v>5.5190000000000001</v>
      </c>
      <c r="BD690">
        <v>849.53899999999999</v>
      </c>
      <c r="BE690" s="14">
        <v>520</v>
      </c>
    </row>
    <row r="691" spans="1:57" x14ac:dyDescent="0.35">
      <c r="A691" s="2" t="s">
        <v>284</v>
      </c>
      <c r="B691" s="28">
        <v>33974</v>
      </c>
      <c r="C691" s="11"/>
      <c r="Q691">
        <v>18.082999999999998</v>
      </c>
      <c r="R691" s="21">
        <v>1628.2333333333333</v>
      </c>
      <c r="S691" s="17">
        <v>595</v>
      </c>
      <c r="T691">
        <v>2.1000000000000001E-2</v>
      </c>
      <c r="U691">
        <v>9.8580000000000005</v>
      </c>
      <c r="V691"/>
      <c r="AC691" s="21">
        <v>0.84983190815452536</v>
      </c>
      <c r="AD691" s="44"/>
      <c r="AJ691" s="19">
        <v>4.2133333333333329</v>
      </c>
      <c r="AK691">
        <v>2.5999999999999999E-2</v>
      </c>
      <c r="AL691">
        <v>3.0009999999999999</v>
      </c>
      <c r="AM691">
        <v>114.15300000000001</v>
      </c>
      <c r="BA691">
        <v>6.0000000000000001E-3</v>
      </c>
      <c r="BB691">
        <v>4.6529999999999996</v>
      </c>
      <c r="BD691">
        <v>817.01400000000001</v>
      </c>
      <c r="BE691" s="14">
        <v>550</v>
      </c>
    </row>
    <row r="692" spans="1:57" x14ac:dyDescent="0.35">
      <c r="A692" s="2" t="s">
        <v>284</v>
      </c>
      <c r="B692" s="28">
        <v>33981</v>
      </c>
      <c r="C692" s="11"/>
      <c r="Q692">
        <v>18.896999999999998</v>
      </c>
      <c r="R692" s="21">
        <v>1721.3999999999999</v>
      </c>
      <c r="S692" s="17">
        <v>766.66666666666674</v>
      </c>
      <c r="T692">
        <v>2.1999999999999999E-2</v>
      </c>
      <c r="U692">
        <v>13.157999999999999</v>
      </c>
      <c r="V692"/>
      <c r="AC692" s="21">
        <v>0.79607438826578658</v>
      </c>
      <c r="AD692" s="44"/>
      <c r="AJ692" s="19">
        <v>3.5333333333333332</v>
      </c>
      <c r="AK692">
        <v>2.8000000000000001E-2</v>
      </c>
      <c r="AL692">
        <v>3.1779999999999999</v>
      </c>
      <c r="AM692">
        <v>90.960999999999999</v>
      </c>
      <c r="BA692">
        <v>5.0000000000000001E-3</v>
      </c>
      <c r="BB692">
        <v>3.9430000000000001</v>
      </c>
      <c r="BD692">
        <v>763.04700000000003</v>
      </c>
      <c r="BE692" s="14">
        <v>585</v>
      </c>
    </row>
    <row r="693" spans="1:57" x14ac:dyDescent="0.35">
      <c r="A693" s="2" t="s">
        <v>284</v>
      </c>
      <c r="B693" s="28">
        <v>33988</v>
      </c>
      <c r="C693" s="11"/>
      <c r="Q693">
        <v>18.681999999999999</v>
      </c>
      <c r="R693" s="21">
        <v>1576.0166666666669</v>
      </c>
      <c r="S693" s="17">
        <v>819</v>
      </c>
      <c r="T693">
        <v>2.4E-2</v>
      </c>
      <c r="U693">
        <v>15.023999999999999</v>
      </c>
      <c r="V693"/>
      <c r="AC693" s="21"/>
      <c r="AD693" s="44"/>
      <c r="AJ693" s="19"/>
      <c r="AK693">
        <v>1.7000000000000001E-2</v>
      </c>
      <c r="AL693">
        <v>8.1000000000000003E-2</v>
      </c>
      <c r="AM693">
        <v>4.7750000000000004</v>
      </c>
      <c r="BA693">
        <v>5.0000000000000001E-3</v>
      </c>
      <c r="BB693">
        <v>2.8439999999999999</v>
      </c>
      <c r="BD693">
        <v>591.52700000000004</v>
      </c>
      <c r="BE693" s="14">
        <v>561.66666666666663</v>
      </c>
    </row>
    <row r="694" spans="1:57" x14ac:dyDescent="0.35">
      <c r="A694" s="2" t="s">
        <v>284</v>
      </c>
      <c r="B694" s="28">
        <v>33996</v>
      </c>
      <c r="C694" s="11"/>
      <c r="Q694">
        <v>18.158999999999999</v>
      </c>
      <c r="R694" s="21">
        <v>1660.3333333333335</v>
      </c>
      <c r="S694" s="17">
        <v>804.33333333333337</v>
      </c>
      <c r="T694">
        <v>2.5000000000000001E-2</v>
      </c>
      <c r="U694">
        <v>15.429</v>
      </c>
      <c r="V694"/>
      <c r="AC694" s="21"/>
      <c r="AD694" s="44"/>
      <c r="AJ694" s="19"/>
      <c r="BA694">
        <v>4.0000000000000001E-3</v>
      </c>
      <c r="BB694">
        <v>1.9570000000000001</v>
      </c>
      <c r="BD694">
        <v>533.58699999999999</v>
      </c>
      <c r="BE694" s="14">
        <v>546.66666666666663</v>
      </c>
    </row>
    <row r="695" spans="1:57" x14ac:dyDescent="0.35">
      <c r="A695" s="2" t="s">
        <v>284</v>
      </c>
      <c r="B695" s="28">
        <v>34003</v>
      </c>
      <c r="C695" s="11"/>
      <c r="Q695">
        <v>20.672000000000001</v>
      </c>
      <c r="R695" s="21">
        <v>1542.3685872280764</v>
      </c>
      <c r="S695" s="17">
        <v>915.82963792478131</v>
      </c>
      <c r="T695">
        <v>2.4E-2</v>
      </c>
      <c r="U695">
        <v>17.443999999999999</v>
      </c>
      <c r="V695"/>
      <c r="W695" s="14">
        <v>3.3136533333333336E-2</v>
      </c>
      <c r="Y695">
        <f>AA695/W695</f>
        <v>21610.39207657244</v>
      </c>
      <c r="AA695" s="14">
        <v>716.0934773917453</v>
      </c>
      <c r="AC695" s="21"/>
      <c r="AD695" s="44"/>
      <c r="AJ695" s="19"/>
      <c r="AQ695" t="s">
        <v>294</v>
      </c>
      <c r="AY695" s="14">
        <v>199.73616053303601</v>
      </c>
      <c r="AZ695" s="14"/>
      <c r="BA695">
        <v>4.0000000000000001E-3</v>
      </c>
      <c r="BB695">
        <v>2.294</v>
      </c>
      <c r="BD695">
        <v>625.73900000000003</v>
      </c>
      <c r="BE695" s="14">
        <v>510</v>
      </c>
    </row>
    <row r="696" spans="1:57" x14ac:dyDescent="0.35">
      <c r="A696" s="2" t="s">
        <v>280</v>
      </c>
      <c r="B696" s="28">
        <v>33884</v>
      </c>
      <c r="C696" s="11"/>
      <c r="R696" s="20"/>
      <c r="S696" s="16"/>
      <c r="V696"/>
      <c r="AC696" s="20">
        <v>0.1571784265283801</v>
      </c>
      <c r="AD696" s="44"/>
      <c r="AJ696" s="18">
        <v>0.38</v>
      </c>
      <c r="BE696" s="14">
        <v>539.98870962753597</v>
      </c>
    </row>
    <row r="697" spans="1:57" x14ac:dyDescent="0.35">
      <c r="A697" s="2" t="s">
        <v>280</v>
      </c>
      <c r="B697" s="28">
        <v>33897</v>
      </c>
      <c r="C697" s="11"/>
      <c r="Q697">
        <v>3.8490000000000002</v>
      </c>
      <c r="R697" s="21">
        <v>89.850000000000009</v>
      </c>
      <c r="S697" s="17"/>
      <c r="V697"/>
      <c r="AC697" s="21">
        <v>0.28965179529082274</v>
      </c>
      <c r="AD697" s="44"/>
      <c r="AJ697" s="19">
        <v>0.76</v>
      </c>
      <c r="AK697">
        <v>4.5999999999999999E-2</v>
      </c>
      <c r="AL697">
        <v>2.3290000000000002</v>
      </c>
      <c r="AM697">
        <v>49.868000000000002</v>
      </c>
      <c r="BA697">
        <v>3.7999999999999999E-2</v>
      </c>
      <c r="BB697">
        <v>1.52</v>
      </c>
      <c r="BD697">
        <v>39.948999999999998</v>
      </c>
      <c r="BE697" s="23"/>
    </row>
    <row r="698" spans="1:57" x14ac:dyDescent="0.35">
      <c r="A698" s="2" t="s">
        <v>280</v>
      </c>
      <c r="B698" s="28">
        <v>33911</v>
      </c>
      <c r="C698" s="11"/>
      <c r="Q698">
        <v>7.9669999999999996</v>
      </c>
      <c r="R698" s="21">
        <v>269.01666666666665</v>
      </c>
      <c r="S698" s="17"/>
      <c r="V698"/>
      <c r="AC698" s="21">
        <v>0.86641268900866253</v>
      </c>
      <c r="AD698" s="44"/>
      <c r="AJ698" s="19">
        <v>4.4733333333333336</v>
      </c>
      <c r="AK698">
        <v>3.5999999999999997E-2</v>
      </c>
      <c r="AL698">
        <v>5.1369999999999996</v>
      </c>
      <c r="AM698">
        <v>144.03800000000001</v>
      </c>
      <c r="BA698">
        <v>2.5000000000000001E-2</v>
      </c>
      <c r="BB698">
        <v>2.8290000000000002</v>
      </c>
      <c r="BD698">
        <v>115.41</v>
      </c>
      <c r="BE698" s="14">
        <v>938.33333333333337</v>
      </c>
    </row>
    <row r="699" spans="1:57" x14ac:dyDescent="0.35">
      <c r="A699" s="2" t="s">
        <v>280</v>
      </c>
      <c r="B699" s="28">
        <v>33925</v>
      </c>
      <c r="C699" s="11"/>
      <c r="Q699">
        <v>8.7859999999999996</v>
      </c>
      <c r="R699" s="21">
        <v>646.93333333333328</v>
      </c>
      <c r="S699" s="17"/>
      <c r="V699"/>
      <c r="AC699" s="21">
        <v>0.9289591347063445</v>
      </c>
      <c r="AD699" s="44"/>
      <c r="AJ699" s="19">
        <v>5.8766666666666669</v>
      </c>
      <c r="AK699">
        <v>2.9000000000000001E-2</v>
      </c>
      <c r="AL699">
        <v>5.7919999999999998</v>
      </c>
      <c r="AM699">
        <v>199.416</v>
      </c>
      <c r="BA699">
        <v>8.0000000000000002E-3</v>
      </c>
      <c r="BB699">
        <v>2.9940000000000002</v>
      </c>
      <c r="BD699">
        <v>371.29899999999998</v>
      </c>
      <c r="BE699" s="14">
        <v>1170</v>
      </c>
    </row>
    <row r="700" spans="1:57" x14ac:dyDescent="0.35">
      <c r="A700" s="2" t="s">
        <v>280</v>
      </c>
      <c r="B700" s="28">
        <v>33932</v>
      </c>
      <c r="C700" s="11"/>
      <c r="R700" s="21"/>
      <c r="S700" s="17"/>
      <c r="V700"/>
      <c r="AC700" s="21">
        <v>0.92445297734693244</v>
      </c>
      <c r="AD700" s="44"/>
      <c r="AJ700" s="19">
        <v>5.74</v>
      </c>
      <c r="BE700" s="14">
        <v>936.66666666666663</v>
      </c>
    </row>
    <row r="701" spans="1:57" x14ac:dyDescent="0.35">
      <c r="A701" s="2" t="s">
        <v>280</v>
      </c>
      <c r="B701" s="28">
        <v>33939</v>
      </c>
      <c r="C701" s="11"/>
      <c r="Q701">
        <v>9.3490000000000002</v>
      </c>
      <c r="R701" s="21">
        <v>860</v>
      </c>
      <c r="S701" s="17"/>
      <c r="V701"/>
      <c r="AC701" s="21">
        <v>0.91209512367456647</v>
      </c>
      <c r="AD701" s="44"/>
      <c r="AJ701" s="19">
        <v>5.4033333333333333</v>
      </c>
      <c r="AK701">
        <v>3.1E-2</v>
      </c>
      <c r="AL701">
        <v>4.5599999999999996</v>
      </c>
      <c r="AM701">
        <v>147.72999999999999</v>
      </c>
      <c r="BA701">
        <v>7.0000000000000001E-3</v>
      </c>
      <c r="BB701">
        <v>4.7889999999999997</v>
      </c>
      <c r="BD701">
        <v>662.18200000000002</v>
      </c>
      <c r="BE701" s="14"/>
    </row>
    <row r="702" spans="1:57" x14ac:dyDescent="0.35">
      <c r="A702" s="2" t="s">
        <v>280</v>
      </c>
      <c r="B702" s="28">
        <v>33946</v>
      </c>
      <c r="C702" s="11"/>
      <c r="Q702">
        <v>12.962999999999999</v>
      </c>
      <c r="R702" s="21">
        <v>1174.0333333333333</v>
      </c>
      <c r="S702" s="17">
        <v>185</v>
      </c>
      <c r="T702">
        <v>1.7999999999999999E-2</v>
      </c>
      <c r="U702">
        <v>2.5499999999999998</v>
      </c>
      <c r="V702"/>
      <c r="AC702" s="21">
        <v>0.89348825305902635</v>
      </c>
      <c r="AD702" s="44"/>
      <c r="AJ702" s="19">
        <v>4.9766666666666666</v>
      </c>
      <c r="AK702">
        <v>0.03</v>
      </c>
      <c r="AL702">
        <v>4.8070000000000004</v>
      </c>
      <c r="AM702">
        <v>158.34399999999999</v>
      </c>
      <c r="BA702">
        <v>7.0000000000000001E-3</v>
      </c>
      <c r="BB702">
        <v>5.4020000000000001</v>
      </c>
      <c r="BD702">
        <v>766.87800000000004</v>
      </c>
      <c r="BE702" s="14">
        <v>676.66666666666663</v>
      </c>
    </row>
    <row r="703" spans="1:57" x14ac:dyDescent="0.35">
      <c r="A703" s="2" t="s">
        <v>280</v>
      </c>
      <c r="B703" s="28">
        <v>33953</v>
      </c>
      <c r="C703" s="11"/>
      <c r="Q703">
        <v>10.792999999999999</v>
      </c>
      <c r="R703" s="21">
        <v>1262</v>
      </c>
      <c r="S703" s="17">
        <v>228.33333333333334</v>
      </c>
      <c r="T703">
        <v>1.6E-2</v>
      </c>
      <c r="U703">
        <v>2.851</v>
      </c>
      <c r="V703"/>
      <c r="AC703" s="21">
        <v>0.85836472336900971</v>
      </c>
      <c r="AD703" s="44"/>
      <c r="AJ703" s="19">
        <v>4.3433333333333337</v>
      </c>
      <c r="AK703">
        <v>2.5999999999999999E-2</v>
      </c>
      <c r="AL703">
        <v>3.0369999999999999</v>
      </c>
      <c r="AM703">
        <v>115.923</v>
      </c>
      <c r="BA703">
        <v>5.0000000000000001E-3</v>
      </c>
      <c r="BB703">
        <v>4.6539999999999999</v>
      </c>
      <c r="BD703">
        <v>851.38699999999994</v>
      </c>
      <c r="BE703" s="14">
        <v>608.33333333333337</v>
      </c>
    </row>
    <row r="704" spans="1:57" x14ac:dyDescent="0.35">
      <c r="A704" s="2" t="s">
        <v>280</v>
      </c>
      <c r="B704" s="28">
        <v>33959</v>
      </c>
      <c r="C704" s="11"/>
      <c r="Q704">
        <v>9.2880000000000003</v>
      </c>
      <c r="R704" s="21">
        <v>1141.3666666666666</v>
      </c>
      <c r="S704" s="17">
        <v>259.5</v>
      </c>
      <c r="T704">
        <v>1.7999999999999999E-2</v>
      </c>
      <c r="U704">
        <v>3.556</v>
      </c>
      <c r="V704"/>
      <c r="AC704" s="21">
        <v>0.8053398380459682</v>
      </c>
      <c r="AD704" s="44"/>
      <c r="AJ704" s="19">
        <v>3.6366666666666667</v>
      </c>
      <c r="AK704">
        <v>2.4E-2</v>
      </c>
      <c r="AL704">
        <v>2.2530000000000001</v>
      </c>
      <c r="AM704">
        <v>91.158000000000001</v>
      </c>
      <c r="BA704">
        <v>4.0000000000000001E-3</v>
      </c>
      <c r="BB704">
        <v>3.194</v>
      </c>
      <c r="BD704">
        <v>730.00699999999995</v>
      </c>
      <c r="BE704" s="14">
        <v>540</v>
      </c>
    </row>
    <row r="705" spans="1:57" x14ac:dyDescent="0.35">
      <c r="A705" s="2" t="s">
        <v>280</v>
      </c>
      <c r="B705" s="28">
        <v>33967</v>
      </c>
      <c r="C705" s="11"/>
      <c r="Q705">
        <v>14.038</v>
      </c>
      <c r="R705" s="21">
        <v>1641.8666666666668</v>
      </c>
      <c r="S705" s="17">
        <v>469.66666666666669</v>
      </c>
      <c r="T705">
        <v>1.7999999999999999E-2</v>
      </c>
      <c r="U705">
        <v>6.476</v>
      </c>
      <c r="V705"/>
      <c r="AC705" s="21">
        <v>0.86296240846145755</v>
      </c>
      <c r="AD705" s="44"/>
      <c r="AJ705" s="19">
        <v>4.416666666666667</v>
      </c>
      <c r="AK705">
        <v>2.4E-2</v>
      </c>
      <c r="AL705">
        <v>2.601</v>
      </c>
      <c r="AM705">
        <v>105.306</v>
      </c>
      <c r="BA705">
        <v>5.0000000000000001E-3</v>
      </c>
      <c r="BB705">
        <v>4.4450000000000003</v>
      </c>
      <c r="BD705">
        <v>971.53</v>
      </c>
      <c r="BE705" s="14">
        <v>443.33333333333331</v>
      </c>
    </row>
    <row r="706" spans="1:57" x14ac:dyDescent="0.35">
      <c r="A706" s="2" t="s">
        <v>280</v>
      </c>
      <c r="B706" s="28">
        <v>33974</v>
      </c>
      <c r="C706" s="11"/>
      <c r="Q706">
        <v>10.845000000000001</v>
      </c>
      <c r="R706" s="21">
        <v>1301.4666666666667</v>
      </c>
      <c r="S706" s="17">
        <v>484.66666666666669</v>
      </c>
      <c r="T706">
        <v>1.7000000000000001E-2</v>
      </c>
      <c r="U706">
        <v>6.3869999999999996</v>
      </c>
      <c r="V706"/>
      <c r="AC706" s="21">
        <v>0.80909894083605371</v>
      </c>
      <c r="AD706" s="44"/>
      <c r="AJ706" s="19">
        <v>3.68</v>
      </c>
      <c r="AK706">
        <v>0.02</v>
      </c>
      <c r="AL706">
        <v>1.1859999999999999</v>
      </c>
      <c r="AM706">
        <v>56.777000000000001</v>
      </c>
      <c r="BA706">
        <v>4.0000000000000001E-3</v>
      </c>
      <c r="BB706">
        <v>2.7389999999999999</v>
      </c>
      <c r="BD706">
        <v>667.10199999999998</v>
      </c>
      <c r="BE706" s="14">
        <v>583.33333333333337</v>
      </c>
    </row>
    <row r="707" spans="1:57" x14ac:dyDescent="0.35">
      <c r="A707" s="2" t="s">
        <v>280</v>
      </c>
      <c r="B707" s="28">
        <v>33981</v>
      </c>
      <c r="C707" s="11"/>
      <c r="Q707">
        <v>11.978999999999999</v>
      </c>
      <c r="R707" s="21">
        <v>1477.05</v>
      </c>
      <c r="S707" s="17">
        <v>640.33333333333337</v>
      </c>
      <c r="T707">
        <v>1.7000000000000001E-2</v>
      </c>
      <c r="U707">
        <v>8.4749999999999996</v>
      </c>
      <c r="V707"/>
      <c r="AC707" s="21">
        <v>0.75731719074237702</v>
      </c>
      <c r="AD707" s="44"/>
      <c r="AJ707" s="19">
        <v>3.1466666666666665</v>
      </c>
      <c r="AK707">
        <v>0.02</v>
      </c>
      <c r="AL707">
        <v>0.52900000000000003</v>
      </c>
      <c r="AM707">
        <v>27.491</v>
      </c>
      <c r="BA707">
        <v>3.0000000000000001E-3</v>
      </c>
      <c r="BB707">
        <v>2.2709999999999999</v>
      </c>
      <c r="BD707">
        <v>692.76900000000001</v>
      </c>
      <c r="BE707" s="14">
        <v>476.66666666666669</v>
      </c>
    </row>
    <row r="708" spans="1:57" x14ac:dyDescent="0.35">
      <c r="A708" s="2" t="s">
        <v>280</v>
      </c>
      <c r="B708" s="28">
        <v>33988</v>
      </c>
      <c r="C708" s="11"/>
      <c r="Q708">
        <v>11.292</v>
      </c>
      <c r="R708" s="21">
        <v>1368.6000000000001</v>
      </c>
      <c r="S708" s="17">
        <v>667.16666666666674</v>
      </c>
      <c r="T708">
        <v>1.7000000000000001E-2</v>
      </c>
      <c r="U708">
        <v>8.734</v>
      </c>
      <c r="V708"/>
      <c r="AC708" s="21"/>
      <c r="AD708" s="44"/>
      <c r="AJ708" s="19"/>
      <c r="AK708">
        <v>1.9E-2</v>
      </c>
      <c r="AL708">
        <v>0.73299999999999998</v>
      </c>
      <c r="AM708">
        <v>20.672999999999998</v>
      </c>
      <c r="BA708">
        <v>3.0000000000000001E-3</v>
      </c>
      <c r="BB708">
        <v>1.58</v>
      </c>
      <c r="BD708">
        <v>562.41300000000001</v>
      </c>
      <c r="BE708" s="14">
        <v>480</v>
      </c>
    </row>
    <row r="709" spans="1:57" x14ac:dyDescent="0.35">
      <c r="A709" s="2" t="s">
        <v>280</v>
      </c>
      <c r="B709" s="28">
        <v>33996</v>
      </c>
      <c r="C709" s="11"/>
      <c r="Q709">
        <v>11.12</v>
      </c>
      <c r="R709" s="21">
        <v>1508.85</v>
      </c>
      <c r="S709" s="17">
        <v>688.33333333333337</v>
      </c>
      <c r="T709">
        <v>1.7999999999999999E-2</v>
      </c>
      <c r="U709">
        <v>9.4090000000000007</v>
      </c>
      <c r="V709"/>
      <c r="AC709" s="21"/>
      <c r="AD709" s="44"/>
      <c r="AJ709" s="19"/>
      <c r="BA709">
        <v>2E-3</v>
      </c>
      <c r="BB709">
        <v>0.95299999999999996</v>
      </c>
      <c r="BD709">
        <v>482.16500000000002</v>
      </c>
      <c r="BE709" s="14">
        <v>468.33333333333331</v>
      </c>
    </row>
    <row r="710" spans="1:57" x14ac:dyDescent="0.35">
      <c r="A710" s="2" t="s">
        <v>280</v>
      </c>
      <c r="B710" s="28">
        <v>34003</v>
      </c>
      <c r="C710" s="11"/>
      <c r="Q710">
        <v>12.37</v>
      </c>
      <c r="R710" s="21">
        <v>1369.0408007670892</v>
      </c>
      <c r="S710" s="17">
        <v>768.0373633077154</v>
      </c>
      <c r="T710">
        <v>1.7000000000000001E-2</v>
      </c>
      <c r="U710">
        <v>10.327</v>
      </c>
      <c r="V710"/>
      <c r="W710" s="14">
        <v>3.2585233333333331E-2</v>
      </c>
      <c r="Y710">
        <f>AA710/W710</f>
        <v>18123.374830957473</v>
      </c>
      <c r="AA710" s="14">
        <v>590.55439765420977</v>
      </c>
      <c r="AC710" s="21"/>
      <c r="AD710" s="44"/>
      <c r="AJ710" s="19"/>
      <c r="AQ710" t="s">
        <v>294</v>
      </c>
      <c r="AY710" s="14">
        <v>177.48296565350563</v>
      </c>
      <c r="AZ710" s="14"/>
      <c r="BA710">
        <v>2E-3</v>
      </c>
      <c r="BB710">
        <v>1.1819999999999999</v>
      </c>
      <c r="BD710">
        <v>601.03499999999997</v>
      </c>
      <c r="BE710" s="14">
        <v>445</v>
      </c>
    </row>
    <row r="711" spans="1:57" x14ac:dyDescent="0.35">
      <c r="A711" s="2" t="s">
        <v>181</v>
      </c>
      <c r="B711" s="28">
        <v>33884</v>
      </c>
      <c r="C711" s="11"/>
      <c r="R711" s="20"/>
      <c r="S711" s="16"/>
      <c r="V711"/>
      <c r="AC711" s="20">
        <v>6.4570970635603686E-2</v>
      </c>
      <c r="AD711" s="44"/>
      <c r="AJ711" s="18">
        <v>0.14833333333333334</v>
      </c>
      <c r="BE711" s="14">
        <v>519.8475470032048</v>
      </c>
    </row>
    <row r="712" spans="1:57" x14ac:dyDescent="0.35">
      <c r="A712" s="2" t="s">
        <v>181</v>
      </c>
      <c r="B712" s="28">
        <v>33897</v>
      </c>
      <c r="C712" s="11"/>
      <c r="Q712">
        <v>1.964</v>
      </c>
      <c r="R712" s="21">
        <v>65.216666666666669</v>
      </c>
      <c r="S712" s="17"/>
      <c r="V712"/>
      <c r="AC712" s="21">
        <v>0.12497253102238337</v>
      </c>
      <c r="AD712" s="44"/>
      <c r="AJ712" s="19">
        <v>0.29666666666666669</v>
      </c>
      <c r="AK712">
        <v>3.3000000000000002E-2</v>
      </c>
      <c r="AL712">
        <v>1.272</v>
      </c>
      <c r="AM712">
        <v>38.981000000000002</v>
      </c>
      <c r="BA712">
        <v>2.5999999999999999E-2</v>
      </c>
      <c r="BB712">
        <v>0.69099999999999995</v>
      </c>
      <c r="BD712">
        <v>26.234999999999999</v>
      </c>
      <c r="BE712" s="23"/>
    </row>
    <row r="713" spans="1:57" x14ac:dyDescent="0.35">
      <c r="A713" s="2" t="s">
        <v>181</v>
      </c>
      <c r="B713" s="28">
        <v>33911</v>
      </c>
      <c r="C713" s="11"/>
      <c r="Q713">
        <v>2.157</v>
      </c>
      <c r="R713" s="21">
        <v>125.66666666666667</v>
      </c>
      <c r="S713" s="17"/>
      <c r="V713"/>
      <c r="AC713" s="21">
        <v>0.4478855956930694</v>
      </c>
      <c r="AD713" s="44"/>
      <c r="AJ713" s="19">
        <v>1.32</v>
      </c>
      <c r="AK713">
        <v>2.5999999999999999E-2</v>
      </c>
      <c r="AL713">
        <v>1.161</v>
      </c>
      <c r="AM713">
        <v>44.152000000000001</v>
      </c>
      <c r="BA713">
        <v>1.4E-2</v>
      </c>
      <c r="BB713">
        <v>0.995</v>
      </c>
      <c r="BD713">
        <v>70.686000000000007</v>
      </c>
      <c r="BE713" s="14">
        <v>753.33333333333337</v>
      </c>
    </row>
    <row r="714" spans="1:57" x14ac:dyDescent="0.35">
      <c r="A714" s="2" t="s">
        <v>181</v>
      </c>
      <c r="B714" s="28">
        <v>33925</v>
      </c>
      <c r="C714" s="11"/>
      <c r="Q714">
        <v>3.2130000000000001</v>
      </c>
      <c r="R714" s="21">
        <v>301.13333333333333</v>
      </c>
      <c r="S714" s="17"/>
      <c r="V714"/>
      <c r="AC714" s="21">
        <v>0.61073697225866286</v>
      </c>
      <c r="AD714" s="44"/>
      <c r="AJ714" s="19">
        <v>2.0966666666666667</v>
      </c>
      <c r="AK714">
        <v>2.5999999999999999E-2</v>
      </c>
      <c r="AL714">
        <v>1.8640000000000001</v>
      </c>
      <c r="AM714">
        <v>73.436000000000007</v>
      </c>
      <c r="BA714">
        <v>7.0000000000000001E-3</v>
      </c>
      <c r="BB714">
        <v>1.349</v>
      </c>
      <c r="BD714">
        <v>188.39</v>
      </c>
      <c r="BE714" s="14">
        <v>600</v>
      </c>
    </row>
    <row r="715" spans="1:57" x14ac:dyDescent="0.35">
      <c r="A715" s="2" t="s">
        <v>181</v>
      </c>
      <c r="B715" s="28">
        <v>33932</v>
      </c>
      <c r="C715" s="11"/>
      <c r="R715" s="21"/>
      <c r="S715" s="17"/>
      <c r="V715"/>
      <c r="AC715" s="21">
        <v>0.61190301140863268</v>
      </c>
      <c r="AD715" s="44"/>
      <c r="AJ715" s="19">
        <v>2.1033333333333335</v>
      </c>
      <c r="BE715" s="14">
        <v>545</v>
      </c>
    </row>
    <row r="716" spans="1:57" x14ac:dyDescent="0.35">
      <c r="A716" s="2" t="s">
        <v>181</v>
      </c>
      <c r="B716" s="28">
        <v>33939</v>
      </c>
      <c r="C716" s="11"/>
      <c r="Q716">
        <v>3.819</v>
      </c>
      <c r="R716" s="21">
        <v>459.74999999999994</v>
      </c>
      <c r="S716" s="17"/>
      <c r="T716">
        <v>1.6E-2</v>
      </c>
      <c r="U716">
        <v>0.96299999999999997</v>
      </c>
      <c r="V716"/>
      <c r="AC716" s="21">
        <v>0.57151519393598349</v>
      </c>
      <c r="AD716" s="44"/>
      <c r="AJ716" s="19">
        <v>1.8833333333333335</v>
      </c>
      <c r="AK716">
        <v>2.5999999999999999E-2</v>
      </c>
      <c r="AL716">
        <v>1.6279999999999999</v>
      </c>
      <c r="AM716">
        <v>62.23</v>
      </c>
      <c r="BA716">
        <v>5.0000000000000001E-3</v>
      </c>
      <c r="BB716">
        <v>1.8149999999999999</v>
      </c>
      <c r="BD716">
        <v>335.48500000000001</v>
      </c>
      <c r="BE716" s="14"/>
    </row>
    <row r="717" spans="1:57" x14ac:dyDescent="0.35">
      <c r="A717" s="2" t="s">
        <v>181</v>
      </c>
      <c r="B717" s="28">
        <v>33946</v>
      </c>
      <c r="C717" s="11"/>
      <c r="Q717">
        <v>3.3220000000000001</v>
      </c>
      <c r="R717" s="21">
        <v>427.66666666666663</v>
      </c>
      <c r="S717" s="17">
        <v>64.833333333333329</v>
      </c>
      <c r="T717">
        <v>1.4E-2</v>
      </c>
      <c r="U717">
        <v>0.71</v>
      </c>
      <c r="V717"/>
      <c r="AC717" s="21">
        <v>0.56438654501279961</v>
      </c>
      <c r="AD717" s="44"/>
      <c r="AJ717" s="19">
        <v>1.8466666666666667</v>
      </c>
      <c r="AK717">
        <v>2.4E-2</v>
      </c>
      <c r="AL717">
        <v>0.95699999999999996</v>
      </c>
      <c r="AM717">
        <v>39.436999999999998</v>
      </c>
      <c r="BA717">
        <v>5.0000000000000001E-3</v>
      </c>
      <c r="BB717">
        <v>1.52</v>
      </c>
      <c r="BD717">
        <v>285.654</v>
      </c>
      <c r="BE717" s="14">
        <v>403.33333333333331</v>
      </c>
    </row>
    <row r="718" spans="1:57" x14ac:dyDescent="0.35">
      <c r="A718" s="2" t="s">
        <v>181</v>
      </c>
      <c r="B718" s="28">
        <v>33953</v>
      </c>
      <c r="C718" s="11"/>
      <c r="Q718">
        <v>4.1079999999999997</v>
      </c>
      <c r="R718" s="21">
        <v>584.83333333333337</v>
      </c>
      <c r="S718" s="17">
        <v>113</v>
      </c>
      <c r="T718">
        <v>1.4E-2</v>
      </c>
      <c r="U718">
        <v>1.2609999999999999</v>
      </c>
      <c r="V718"/>
      <c r="AC718" s="21">
        <v>0.53883528479134157</v>
      </c>
      <c r="AD718" s="44"/>
      <c r="AJ718" s="19">
        <v>1.72</v>
      </c>
      <c r="AK718">
        <v>2.4E-2</v>
      </c>
      <c r="AL718">
        <v>0.80900000000000005</v>
      </c>
      <c r="AM718">
        <v>33.994999999999997</v>
      </c>
      <c r="BA718">
        <v>5.0000000000000001E-3</v>
      </c>
      <c r="BB718">
        <v>1.8049999999999999</v>
      </c>
      <c r="BD718">
        <v>393.33800000000002</v>
      </c>
      <c r="BE718" s="14">
        <v>306.66666666666669</v>
      </c>
    </row>
    <row r="719" spans="1:57" x14ac:dyDescent="0.35">
      <c r="A719" s="2" t="s">
        <v>181</v>
      </c>
      <c r="B719" s="28">
        <v>33959</v>
      </c>
      <c r="C719" s="11"/>
      <c r="Q719">
        <v>4.0949999999999998</v>
      </c>
      <c r="R719" s="21">
        <v>577.83333333333326</v>
      </c>
      <c r="S719" s="17">
        <v>138.93333333333334</v>
      </c>
      <c r="T719">
        <v>1.4999999999999999E-2</v>
      </c>
      <c r="U719">
        <v>1.605</v>
      </c>
      <c r="V719"/>
      <c r="AC719" s="21">
        <v>0.48314866550830071</v>
      </c>
      <c r="AD719" s="44"/>
      <c r="AJ719" s="19">
        <v>1.4666666666666666</v>
      </c>
      <c r="AK719">
        <v>2.1000000000000001E-2</v>
      </c>
      <c r="AL719">
        <v>0.60199999999999998</v>
      </c>
      <c r="AM719">
        <v>27.763999999999999</v>
      </c>
      <c r="BA719">
        <v>5.0000000000000001E-3</v>
      </c>
      <c r="BB719">
        <v>1.6020000000000001</v>
      </c>
      <c r="BD719">
        <v>361.738</v>
      </c>
      <c r="BE719" s="14">
        <v>396.66666666666669</v>
      </c>
    </row>
    <row r="720" spans="1:57" x14ac:dyDescent="0.35">
      <c r="A720" s="2" t="s">
        <v>181</v>
      </c>
      <c r="B720" s="28">
        <v>33967</v>
      </c>
      <c r="C720" s="11"/>
      <c r="Q720">
        <v>4.4039999999999999</v>
      </c>
      <c r="R720" s="21">
        <v>574.93333333333339</v>
      </c>
      <c r="S720" s="17">
        <v>180.61666666666667</v>
      </c>
      <c r="T720">
        <v>1.6E-2</v>
      </c>
      <c r="U720">
        <v>2.1949999999999998</v>
      </c>
      <c r="V720"/>
      <c r="AC720" s="21">
        <v>0.51977474312317917</v>
      </c>
      <c r="AD720" s="44"/>
      <c r="AJ720" s="19">
        <v>1.6300000000000001</v>
      </c>
      <c r="AK720">
        <v>2.3E-2</v>
      </c>
      <c r="AL720">
        <v>0.47299999999999998</v>
      </c>
      <c r="AM720">
        <v>20.707000000000001</v>
      </c>
      <c r="BA720">
        <v>4.0000000000000001E-3</v>
      </c>
      <c r="BB720">
        <v>1.363</v>
      </c>
      <c r="BD720">
        <v>333.27600000000001</v>
      </c>
      <c r="BE720" s="14">
        <v>418.33333333333331</v>
      </c>
    </row>
    <row r="721" spans="1:57" x14ac:dyDescent="0.35">
      <c r="A721" s="2" t="s">
        <v>181</v>
      </c>
      <c r="B721" s="28">
        <v>33974</v>
      </c>
      <c r="C721" s="11"/>
      <c r="Q721">
        <v>4.4829999999999997</v>
      </c>
      <c r="R721" s="21">
        <v>593.48333333333335</v>
      </c>
      <c r="S721" s="17">
        <v>223.5</v>
      </c>
      <c r="T721">
        <v>1.4999999999999999E-2</v>
      </c>
      <c r="U721">
        <v>2.5609999999999999</v>
      </c>
      <c r="V721"/>
      <c r="AC721" s="21">
        <v>0.59586245457854847</v>
      </c>
      <c r="AD721" s="44"/>
      <c r="AJ721" s="19">
        <v>2.0133333333333332</v>
      </c>
      <c r="AK721">
        <v>1.7999999999999999E-2</v>
      </c>
      <c r="AL721">
        <v>0.40100000000000002</v>
      </c>
      <c r="AM721">
        <v>22.295999999999999</v>
      </c>
      <c r="BA721">
        <v>3.0000000000000001E-3</v>
      </c>
      <c r="BB721">
        <v>1.06</v>
      </c>
      <c r="BD721">
        <v>306.57400000000001</v>
      </c>
      <c r="BE721" s="14">
        <v>336.66666666666669</v>
      </c>
    </row>
    <row r="722" spans="1:57" x14ac:dyDescent="0.35">
      <c r="A722" s="2" t="s">
        <v>181</v>
      </c>
      <c r="B722" s="28">
        <v>33981</v>
      </c>
      <c r="C722" s="11"/>
      <c r="Q722">
        <v>4.5019999999999998</v>
      </c>
      <c r="R722" s="21">
        <v>573.56666666666672</v>
      </c>
      <c r="S722" s="17">
        <v>254</v>
      </c>
      <c r="T722">
        <v>1.7000000000000001E-2</v>
      </c>
      <c r="U722">
        <v>3.2930000000000001</v>
      </c>
      <c r="V722"/>
      <c r="AC722" s="21">
        <v>0.46500613529874057</v>
      </c>
      <c r="AD722" s="44"/>
      <c r="AJ722" s="19">
        <v>1.39</v>
      </c>
      <c r="AK722">
        <v>2.1999999999999999E-2</v>
      </c>
      <c r="AL722">
        <v>0.158</v>
      </c>
      <c r="AM722">
        <v>7.3460000000000001</v>
      </c>
      <c r="BA722">
        <v>3.0000000000000001E-3</v>
      </c>
      <c r="BB722">
        <v>0.63300000000000001</v>
      </c>
      <c r="BD722">
        <v>250.65299999999999</v>
      </c>
      <c r="BE722" s="14">
        <v>338.33333333333331</v>
      </c>
    </row>
    <row r="723" spans="1:57" x14ac:dyDescent="0.35">
      <c r="A723" s="2" t="s">
        <v>181</v>
      </c>
      <c r="B723" s="28">
        <v>33988</v>
      </c>
      <c r="C723" s="11"/>
      <c r="Q723">
        <v>6.9279999999999999</v>
      </c>
      <c r="R723" s="21">
        <v>855.51666666666665</v>
      </c>
      <c r="S723" s="17">
        <v>431.33333333333331</v>
      </c>
      <c r="T723">
        <v>1.6E-2</v>
      </c>
      <c r="U723">
        <v>5.3449999999999998</v>
      </c>
      <c r="V723"/>
      <c r="AC723" s="21"/>
      <c r="AD723" s="44"/>
      <c r="AJ723" s="19"/>
      <c r="BA723">
        <v>2E-3</v>
      </c>
      <c r="BB723">
        <v>0.69199999999999995</v>
      </c>
      <c r="BD723">
        <v>346.245</v>
      </c>
      <c r="BE723" s="14">
        <v>330</v>
      </c>
    </row>
    <row r="724" spans="1:57" x14ac:dyDescent="0.35">
      <c r="A724" s="2" t="s">
        <v>181</v>
      </c>
      <c r="B724" s="28">
        <v>33996</v>
      </c>
      <c r="C724" s="11"/>
      <c r="Q724">
        <v>4.8760000000000003</v>
      </c>
      <c r="R724" s="21">
        <v>703.31666666666661</v>
      </c>
      <c r="S724" s="17">
        <v>317.3</v>
      </c>
      <c r="T724">
        <v>1.4999999999999999E-2</v>
      </c>
      <c r="U724">
        <v>3.7909999999999999</v>
      </c>
      <c r="V724"/>
      <c r="AC724" s="21"/>
      <c r="AD724" s="44"/>
      <c r="AJ724" s="19"/>
      <c r="BA724">
        <v>2E-3</v>
      </c>
      <c r="BB724">
        <v>0.43</v>
      </c>
      <c r="BD724">
        <v>215.03299999999999</v>
      </c>
      <c r="BE724" s="14">
        <v>393.33333333333331</v>
      </c>
    </row>
    <row r="725" spans="1:57" x14ac:dyDescent="0.35">
      <c r="A725" s="2" t="s">
        <v>181</v>
      </c>
      <c r="B725" s="28">
        <v>34003</v>
      </c>
      <c r="C725" s="11"/>
      <c r="Q725">
        <v>5.702</v>
      </c>
      <c r="R725" s="21">
        <v>875.50135540259964</v>
      </c>
      <c r="S725" s="17">
        <v>512.72861025282418</v>
      </c>
      <c r="T725">
        <v>1.9E-2</v>
      </c>
      <c r="U725">
        <v>5.3</v>
      </c>
      <c r="V725"/>
      <c r="W725" s="14">
        <v>3.1836099999999999E-2</v>
      </c>
      <c r="Y725">
        <f>AA725/W725</f>
        <v>8984.6540291256497</v>
      </c>
      <c r="AA725" s="14">
        <v>286.03634413664707</v>
      </c>
      <c r="AC725" s="21"/>
      <c r="AD725" s="44"/>
      <c r="AJ725" s="19"/>
      <c r="AQ725" t="s">
        <v>294</v>
      </c>
      <c r="AY725" s="14">
        <v>83.972505614429778</v>
      </c>
      <c r="AZ725" s="14"/>
      <c r="BA725">
        <v>2E-3</v>
      </c>
      <c r="BB725">
        <v>0.52200000000000002</v>
      </c>
      <c r="BD725">
        <v>261.17399999999998</v>
      </c>
      <c r="BE725" s="14">
        <v>368.33333333333331</v>
      </c>
    </row>
    <row r="726" spans="1:57" x14ac:dyDescent="0.35">
      <c r="A726" s="2" t="s">
        <v>289</v>
      </c>
      <c r="B726" s="28">
        <v>33884</v>
      </c>
      <c r="C726" s="11"/>
      <c r="R726" s="20"/>
      <c r="S726" s="16"/>
      <c r="V726"/>
      <c r="AC726" s="20">
        <v>0.18024519358067259</v>
      </c>
      <c r="AD726" s="44"/>
      <c r="AJ726" s="18">
        <v>0.44166666666666665</v>
      </c>
      <c r="BE726" s="14">
        <v>468.36387483761149</v>
      </c>
    </row>
    <row r="727" spans="1:57" x14ac:dyDescent="0.35">
      <c r="A727" s="2" t="s">
        <v>289</v>
      </c>
      <c r="B727" s="28">
        <v>33897</v>
      </c>
      <c r="C727" s="11"/>
      <c r="Q727">
        <v>4.5529999999999999</v>
      </c>
      <c r="R727" s="21">
        <v>100.3</v>
      </c>
      <c r="S727" s="17"/>
      <c r="V727"/>
      <c r="AC727" s="21">
        <v>0.32800205735241106</v>
      </c>
      <c r="AD727" s="44"/>
      <c r="AJ727" s="19">
        <v>0.8833333333333333</v>
      </c>
      <c r="AK727">
        <v>0.05</v>
      </c>
      <c r="AL727">
        <v>2.5750000000000002</v>
      </c>
      <c r="AM727">
        <v>52.167000000000002</v>
      </c>
      <c r="BA727">
        <v>4.1000000000000002E-2</v>
      </c>
      <c r="BB727">
        <v>1.978</v>
      </c>
      <c r="BD727">
        <v>48.098999999999997</v>
      </c>
      <c r="BE727" s="23"/>
    </row>
    <row r="728" spans="1:57" x14ac:dyDescent="0.35">
      <c r="A728" s="2" t="s">
        <v>289</v>
      </c>
      <c r="B728" s="28">
        <v>33911</v>
      </c>
      <c r="C728" s="11"/>
      <c r="Q728">
        <v>8.8070000000000004</v>
      </c>
      <c r="R728" s="21">
        <v>252.95</v>
      </c>
      <c r="S728" s="17"/>
      <c r="V728"/>
      <c r="AC728" s="21">
        <v>0.86459703220203876</v>
      </c>
      <c r="AD728" s="44"/>
      <c r="AJ728" s="19">
        <v>4.4433333333333334</v>
      </c>
      <c r="AK728">
        <v>4.1000000000000002E-2</v>
      </c>
      <c r="AL728">
        <v>5.7649999999999997</v>
      </c>
      <c r="AM728">
        <v>142.321</v>
      </c>
      <c r="BA728">
        <v>0.03</v>
      </c>
      <c r="BB728">
        <v>3.0419999999999998</v>
      </c>
      <c r="BD728">
        <v>103.726</v>
      </c>
      <c r="BE728" s="14">
        <v>1366.6666666666667</v>
      </c>
    </row>
    <row r="729" spans="1:57" x14ac:dyDescent="0.35">
      <c r="A729" s="2" t="s">
        <v>289</v>
      </c>
      <c r="B729" s="28">
        <v>33925</v>
      </c>
      <c r="C729" s="11"/>
      <c r="Q729">
        <v>13.77</v>
      </c>
      <c r="R729" s="21">
        <v>702.66666666666663</v>
      </c>
      <c r="S729" s="17"/>
      <c r="V729"/>
      <c r="AC729" s="21">
        <v>0.94665633220332635</v>
      </c>
      <c r="AD729" s="44"/>
      <c r="AJ729" s="19">
        <v>6.5133333333333336</v>
      </c>
      <c r="AK729">
        <v>3.5000000000000003E-2</v>
      </c>
      <c r="AL729">
        <v>9.2449999999999992</v>
      </c>
      <c r="AM729">
        <v>263.34899999999999</v>
      </c>
      <c r="BA729">
        <v>1.2999999999999999E-2</v>
      </c>
      <c r="BB729">
        <v>4.5250000000000004</v>
      </c>
      <c r="BD729">
        <v>362.72800000000001</v>
      </c>
      <c r="BE729" s="14">
        <v>1128.3333333333333</v>
      </c>
    </row>
    <row r="730" spans="1:57" x14ac:dyDescent="0.35">
      <c r="A730" s="2" t="s">
        <v>289</v>
      </c>
      <c r="B730" s="28">
        <v>33932</v>
      </c>
      <c r="C730" s="11"/>
      <c r="R730" s="21"/>
      <c r="S730" s="17"/>
      <c r="V730"/>
      <c r="AC730" s="21">
        <v>0.94327271686831593</v>
      </c>
      <c r="AD730" s="44"/>
      <c r="AJ730" s="19">
        <v>6.3766666666666669</v>
      </c>
      <c r="BE730" s="14">
        <v>1141.6666666666667</v>
      </c>
    </row>
    <row r="731" spans="1:57" x14ac:dyDescent="0.35">
      <c r="A731" s="2" t="s">
        <v>289</v>
      </c>
      <c r="B731" s="28">
        <v>33939</v>
      </c>
      <c r="C731" s="11"/>
      <c r="Q731">
        <v>12.231</v>
      </c>
      <c r="R731" s="21">
        <v>1012.4333333333334</v>
      </c>
      <c r="S731" s="17"/>
      <c r="V731"/>
      <c r="AC731" s="21">
        <v>0.9388545605896127</v>
      </c>
      <c r="AD731" s="44"/>
      <c r="AJ731" s="19">
        <v>6.21</v>
      </c>
      <c r="AK731">
        <v>3.2000000000000001E-2</v>
      </c>
      <c r="AL731">
        <v>6.2089999999999996</v>
      </c>
      <c r="AM731">
        <v>191.17599999999999</v>
      </c>
      <c r="BA731">
        <v>8.0000000000000002E-3</v>
      </c>
      <c r="BB731">
        <v>6.0220000000000002</v>
      </c>
      <c r="BD731">
        <v>756.70899999999995</v>
      </c>
      <c r="BE731" s="14"/>
    </row>
    <row r="732" spans="1:57" x14ac:dyDescent="0.35">
      <c r="A732" s="2" t="s">
        <v>289</v>
      </c>
      <c r="B732" s="28">
        <v>33946</v>
      </c>
      <c r="C732" s="11"/>
      <c r="Q732">
        <v>14.327</v>
      </c>
      <c r="R732" s="21">
        <v>1162</v>
      </c>
      <c r="S732" s="17">
        <v>192.66666666666666</v>
      </c>
      <c r="T732">
        <v>1.7000000000000001E-2</v>
      </c>
      <c r="U732">
        <v>2.6419999999999999</v>
      </c>
      <c r="V732"/>
      <c r="AC732" s="21">
        <v>0.9119631674176274</v>
      </c>
      <c r="AD732" s="44"/>
      <c r="AJ732" s="19">
        <v>5.4</v>
      </c>
      <c r="AK732">
        <v>3.1E-2</v>
      </c>
      <c r="AL732">
        <v>5.8129999999999997</v>
      </c>
      <c r="AM732">
        <v>183.98500000000001</v>
      </c>
      <c r="BA732">
        <v>8.0000000000000002E-3</v>
      </c>
      <c r="BB732">
        <v>5.5209999999999999</v>
      </c>
      <c r="BD732">
        <v>725.48800000000006</v>
      </c>
      <c r="BE732" s="14">
        <v>723.33333333333337</v>
      </c>
    </row>
    <row r="733" spans="1:57" x14ac:dyDescent="0.35">
      <c r="A733" s="2" t="s">
        <v>289</v>
      </c>
      <c r="B733" s="28">
        <v>33953</v>
      </c>
      <c r="C733" s="11"/>
      <c r="Q733">
        <v>11.512</v>
      </c>
      <c r="R733" s="21">
        <v>1439.6666666666667</v>
      </c>
      <c r="S733" s="17">
        <v>246.16666666666666</v>
      </c>
      <c r="T733">
        <v>1.4999999999999999E-2</v>
      </c>
      <c r="U733">
        <v>3.0009999999999999</v>
      </c>
      <c r="V733"/>
      <c r="AC733" s="21">
        <v>0.89024448744536411</v>
      </c>
      <c r="AD733" s="44"/>
      <c r="AJ733" s="19">
        <v>4.91</v>
      </c>
      <c r="AK733">
        <v>2.8000000000000001E-2</v>
      </c>
      <c r="AL733">
        <v>3.53</v>
      </c>
      <c r="AM733">
        <v>128.79900000000001</v>
      </c>
      <c r="BA733">
        <v>6.0000000000000001E-3</v>
      </c>
      <c r="BB733">
        <v>4.532</v>
      </c>
      <c r="BD733">
        <v>818.255</v>
      </c>
      <c r="BE733" s="14">
        <v>656.66666666666663</v>
      </c>
    </row>
    <row r="734" spans="1:57" x14ac:dyDescent="0.35">
      <c r="A734" s="2" t="s">
        <v>289</v>
      </c>
      <c r="B734" s="28">
        <v>33959</v>
      </c>
      <c r="C734" s="11"/>
      <c r="Q734">
        <v>13.683</v>
      </c>
      <c r="R734" s="21">
        <v>1534.5166666666667</v>
      </c>
      <c r="S734" s="17">
        <v>333.16666666666669</v>
      </c>
      <c r="T734">
        <v>1.7000000000000001E-2</v>
      </c>
      <c r="U734">
        <v>4.3739999999999997</v>
      </c>
      <c r="V734"/>
      <c r="AC734" s="21">
        <v>0.83295632937462583</v>
      </c>
      <c r="AD734" s="44"/>
      <c r="AJ734" s="19">
        <v>3.9766666666666666</v>
      </c>
      <c r="AK734">
        <v>2.5000000000000001E-2</v>
      </c>
      <c r="AL734">
        <v>3.49</v>
      </c>
      <c r="AM734">
        <v>135.54400000000001</v>
      </c>
      <c r="BA734">
        <v>5.0000000000000001E-3</v>
      </c>
      <c r="BB734">
        <v>5.2119999999999997</v>
      </c>
      <c r="BD734">
        <v>958.93799999999999</v>
      </c>
      <c r="BE734" s="14">
        <v>600</v>
      </c>
    </row>
    <row r="735" spans="1:57" x14ac:dyDescent="0.35">
      <c r="A735" s="2" t="s">
        <v>289</v>
      </c>
      <c r="B735" s="28">
        <v>33967</v>
      </c>
      <c r="C735" s="11"/>
      <c r="Q735">
        <v>13.605</v>
      </c>
      <c r="R735" s="21">
        <v>1462.4333333333334</v>
      </c>
      <c r="S735" s="17">
        <v>418.33333333333331</v>
      </c>
      <c r="T735">
        <v>1.7999999999999999E-2</v>
      </c>
      <c r="U735">
        <v>5.9619999999999997</v>
      </c>
      <c r="V735"/>
      <c r="AC735" s="21">
        <v>0.87132944777480836</v>
      </c>
      <c r="AD735" s="44"/>
      <c r="AJ735" s="19">
        <v>4.5566666666666666</v>
      </c>
      <c r="AK735">
        <v>2.5999999999999999E-2</v>
      </c>
      <c r="AL735">
        <v>2.8490000000000002</v>
      </c>
      <c r="AM735">
        <v>107.996</v>
      </c>
      <c r="BA735">
        <v>5.0000000000000001E-3</v>
      </c>
      <c r="BB735">
        <v>4.0309999999999997</v>
      </c>
      <c r="BD735">
        <v>866.98099999999999</v>
      </c>
      <c r="BE735" s="14">
        <v>578.33333333333337</v>
      </c>
    </row>
    <row r="736" spans="1:57" x14ac:dyDescent="0.35">
      <c r="A736" s="2" t="s">
        <v>289</v>
      </c>
      <c r="B736" s="28">
        <v>33974</v>
      </c>
      <c r="C736" s="11"/>
      <c r="Q736">
        <v>13.923</v>
      </c>
      <c r="R736" s="21">
        <v>1558.9833333333333</v>
      </c>
      <c r="S736" s="17">
        <v>510.66666666666669</v>
      </c>
      <c r="T736">
        <v>1.7000000000000001E-2</v>
      </c>
      <c r="U736">
        <v>6.7919999999999998</v>
      </c>
      <c r="V736"/>
      <c r="AC736" s="21">
        <v>0.84892819116362916</v>
      </c>
      <c r="AD736" s="44"/>
      <c r="AJ736" s="19">
        <v>4.2</v>
      </c>
      <c r="AK736">
        <v>2.4E-2</v>
      </c>
      <c r="AL736">
        <v>2.319</v>
      </c>
      <c r="AM736">
        <v>96.281000000000006</v>
      </c>
      <c r="BA736">
        <v>4.0000000000000001E-3</v>
      </c>
      <c r="BB736">
        <v>3.88</v>
      </c>
      <c r="BD736">
        <v>872.55100000000004</v>
      </c>
      <c r="BE736" s="14">
        <v>536.66666666666663</v>
      </c>
    </row>
    <row r="737" spans="1:57" x14ac:dyDescent="0.35">
      <c r="A737" s="2" t="s">
        <v>289</v>
      </c>
      <c r="B737" s="28">
        <v>33981</v>
      </c>
      <c r="C737" s="11"/>
      <c r="Q737">
        <v>13.417</v>
      </c>
      <c r="R737" s="21">
        <v>1581.2166666666667</v>
      </c>
      <c r="S737" s="17">
        <v>649</v>
      </c>
      <c r="T737">
        <v>1.7000000000000001E-2</v>
      </c>
      <c r="U737">
        <v>8.5570000000000004</v>
      </c>
      <c r="V737"/>
      <c r="AC737" s="21">
        <v>0.81080934201801802</v>
      </c>
      <c r="AD737" s="44"/>
      <c r="AJ737" s="19">
        <v>3.7</v>
      </c>
      <c r="AK737">
        <v>2.3E-2</v>
      </c>
      <c r="AL737">
        <v>0.94099999999999995</v>
      </c>
      <c r="AM737">
        <v>40.756</v>
      </c>
      <c r="BA737">
        <v>4.0000000000000001E-3</v>
      </c>
      <c r="BB737">
        <v>2.734</v>
      </c>
      <c r="BD737">
        <v>770.93200000000002</v>
      </c>
      <c r="BE737" s="14">
        <v>523.33333333333337</v>
      </c>
    </row>
    <row r="738" spans="1:57" x14ac:dyDescent="0.35">
      <c r="A738" s="2" t="s">
        <v>289</v>
      </c>
      <c r="B738" s="28">
        <v>33988</v>
      </c>
      <c r="C738" s="11"/>
      <c r="Q738">
        <v>14.026999999999999</v>
      </c>
      <c r="R738" s="21">
        <v>1696.85</v>
      </c>
      <c r="S738" s="17">
        <v>805.33333333333337</v>
      </c>
      <c r="T738">
        <v>1.6E-2</v>
      </c>
      <c r="U738">
        <v>10.504</v>
      </c>
      <c r="V738"/>
      <c r="AC738" s="21"/>
      <c r="AD738" s="44"/>
      <c r="AJ738" s="19"/>
      <c r="BA738">
        <v>3.0000000000000001E-3</v>
      </c>
      <c r="BB738">
        <v>2.0529999999999999</v>
      </c>
      <c r="BD738">
        <v>716.649</v>
      </c>
      <c r="BE738" s="14">
        <v>511.66666666666669</v>
      </c>
    </row>
    <row r="739" spans="1:57" x14ac:dyDescent="0.35">
      <c r="A739" s="2" t="s">
        <v>289</v>
      </c>
      <c r="B739" s="28">
        <v>33996</v>
      </c>
      <c r="C739" s="11"/>
      <c r="Q739">
        <v>14.951000000000001</v>
      </c>
      <c r="R739" s="21">
        <v>1679.8333333333333</v>
      </c>
      <c r="S739" s="17">
        <v>850</v>
      </c>
      <c r="T739">
        <v>1.7999999999999999E-2</v>
      </c>
      <c r="U739">
        <v>12.051</v>
      </c>
      <c r="V739"/>
      <c r="AC739" s="21"/>
      <c r="AD739" s="44"/>
      <c r="AJ739" s="19"/>
      <c r="BA739">
        <v>3.0000000000000001E-3</v>
      </c>
      <c r="BB739">
        <v>1.349</v>
      </c>
      <c r="BD739">
        <v>522.38699999999994</v>
      </c>
      <c r="BE739" s="14">
        <v>498.33333333333331</v>
      </c>
    </row>
    <row r="740" spans="1:57" x14ac:dyDescent="0.35">
      <c r="A740" s="2" t="s">
        <v>289</v>
      </c>
      <c r="B740" s="28">
        <v>34003</v>
      </c>
      <c r="C740" s="11"/>
      <c r="Q740">
        <v>15.808999999999999</v>
      </c>
      <c r="R740" s="21">
        <v>1547.505058915109</v>
      </c>
      <c r="S740" s="17">
        <v>887.79405838667719</v>
      </c>
      <c r="T740">
        <v>1.7999999999999999E-2</v>
      </c>
      <c r="U740">
        <v>12.506</v>
      </c>
      <c r="V740"/>
      <c r="W740" s="14">
        <v>3.2318733333333328E-2</v>
      </c>
      <c r="Y740">
        <f>AA740/W740</f>
        <v>21821.034436333033</v>
      </c>
      <c r="AA740" s="14">
        <v>705.22819300533081</v>
      </c>
      <c r="AC740" s="21"/>
      <c r="AD740" s="44"/>
      <c r="AJ740" s="19"/>
      <c r="AQ740" t="s">
        <v>294</v>
      </c>
      <c r="AY740" s="14">
        <v>182.56586538134641</v>
      </c>
      <c r="AZ740" s="14"/>
      <c r="BA740">
        <v>3.0000000000000001E-3</v>
      </c>
      <c r="BB740">
        <v>1.6930000000000001</v>
      </c>
      <c r="BD740">
        <v>659.71100000000001</v>
      </c>
      <c r="BE740" s="14">
        <v>508.33333333333331</v>
      </c>
    </row>
    <row r="741" spans="1:57" x14ac:dyDescent="0.35">
      <c r="A741" s="2" t="s">
        <v>285</v>
      </c>
      <c r="B741" s="28">
        <v>33884</v>
      </c>
      <c r="C741" s="11"/>
      <c r="R741" s="20"/>
      <c r="S741" s="16"/>
      <c r="V741"/>
      <c r="AC741" s="20">
        <v>0.15083350099841608</v>
      </c>
      <c r="AD741" s="44"/>
      <c r="AJ741" s="18">
        <v>0.36333333333333334</v>
      </c>
      <c r="BE741" s="14">
        <v>516.35244973076465</v>
      </c>
    </row>
    <row r="742" spans="1:57" x14ac:dyDescent="0.35">
      <c r="A742" s="2" t="s">
        <v>285</v>
      </c>
      <c r="B742" s="28">
        <v>33897</v>
      </c>
      <c r="C742" s="11"/>
      <c r="Q742">
        <v>4.423</v>
      </c>
      <c r="R742" s="21">
        <v>93.383333333333326</v>
      </c>
      <c r="S742" s="17"/>
      <c r="V742"/>
      <c r="AC742" s="21">
        <v>0.27891625697339295</v>
      </c>
      <c r="AD742" s="44"/>
      <c r="AJ742" s="19">
        <v>0.72666666666666668</v>
      </c>
      <c r="AK742">
        <v>5.1999999999999998E-2</v>
      </c>
      <c r="AL742">
        <v>2.9809999999999999</v>
      </c>
      <c r="AM742">
        <v>57.665999999999997</v>
      </c>
      <c r="BA742">
        <v>0.04</v>
      </c>
      <c r="BB742">
        <v>1.4419999999999999</v>
      </c>
      <c r="BD742">
        <v>35.701000000000001</v>
      </c>
      <c r="BE742" s="23"/>
    </row>
    <row r="743" spans="1:57" x14ac:dyDescent="0.35">
      <c r="A743" s="2" t="s">
        <v>285</v>
      </c>
      <c r="B743" s="28">
        <v>33911</v>
      </c>
      <c r="C743" s="11"/>
      <c r="Q743">
        <v>8.3879999999999999</v>
      </c>
      <c r="R743" s="21">
        <v>222.83333333333331</v>
      </c>
      <c r="S743" s="17"/>
      <c r="V743"/>
      <c r="AC743" s="21">
        <v>0.88415474649694314</v>
      </c>
      <c r="AD743" s="44"/>
      <c r="AJ743" s="19">
        <v>4.79</v>
      </c>
      <c r="AK743">
        <v>4.2999999999999997E-2</v>
      </c>
      <c r="AL743">
        <v>5.84</v>
      </c>
      <c r="AM743">
        <v>136.08000000000001</v>
      </c>
      <c r="BA743">
        <v>3.3000000000000002E-2</v>
      </c>
      <c r="BB743">
        <v>2.548</v>
      </c>
      <c r="BD743">
        <v>78.221999999999994</v>
      </c>
      <c r="BE743" s="14">
        <v>1076.6666666666667</v>
      </c>
    </row>
    <row r="744" spans="1:57" x14ac:dyDescent="0.35">
      <c r="A744" s="2" t="s">
        <v>285</v>
      </c>
      <c r="B744" s="28">
        <v>33925</v>
      </c>
      <c r="C744" s="11"/>
      <c r="Q744">
        <v>16.472999999999999</v>
      </c>
      <c r="R744" s="21">
        <v>716.11666666666667</v>
      </c>
      <c r="S744" s="17"/>
      <c r="V744"/>
      <c r="AC744" s="21">
        <v>0.95517548144073317</v>
      </c>
      <c r="AD744" s="44"/>
      <c r="AJ744" s="19">
        <v>6.9</v>
      </c>
      <c r="AK744">
        <v>3.7999999999999999E-2</v>
      </c>
      <c r="AL744">
        <v>11.36</v>
      </c>
      <c r="AM744">
        <v>295.16399999999999</v>
      </c>
      <c r="BA744">
        <v>1.6E-2</v>
      </c>
      <c r="BB744">
        <v>5.1130000000000004</v>
      </c>
      <c r="BD744">
        <v>335.00799999999998</v>
      </c>
      <c r="BE744" s="14">
        <v>1051.6666666666667</v>
      </c>
    </row>
    <row r="745" spans="1:57" x14ac:dyDescent="0.35">
      <c r="A745" s="2" t="s">
        <v>285</v>
      </c>
      <c r="B745" s="28">
        <v>33932</v>
      </c>
      <c r="C745" s="11"/>
      <c r="R745" s="21"/>
      <c r="S745" s="17"/>
      <c r="V745"/>
      <c r="AC745" s="21">
        <v>0.95497331657742712</v>
      </c>
      <c r="AD745" s="44"/>
      <c r="AJ745" s="19">
        <v>6.89</v>
      </c>
      <c r="BE745" s="14">
        <v>1110</v>
      </c>
    </row>
    <row r="746" spans="1:57" x14ac:dyDescent="0.35">
      <c r="A746" s="2" t="s">
        <v>285</v>
      </c>
      <c r="B746" s="28">
        <v>33939</v>
      </c>
      <c r="C746" s="11"/>
      <c r="Q746">
        <v>15.135999999999999</v>
      </c>
      <c r="R746" s="21">
        <v>1004.3166666666667</v>
      </c>
      <c r="S746" s="17"/>
      <c r="V746"/>
      <c r="AC746" s="21">
        <v>0.94436818337853412</v>
      </c>
      <c r="AD746" s="44"/>
      <c r="AJ746" s="19">
        <v>6.42</v>
      </c>
      <c r="AK746">
        <v>3.5999999999999997E-2</v>
      </c>
      <c r="AL746">
        <v>8.1129999999999995</v>
      </c>
      <c r="AM746">
        <v>226.89599999999999</v>
      </c>
      <c r="BA746">
        <v>0.01</v>
      </c>
      <c r="BB746">
        <v>7.0229999999999997</v>
      </c>
      <c r="BD746">
        <v>709.899</v>
      </c>
      <c r="BE746" s="14"/>
    </row>
    <row r="747" spans="1:57" x14ac:dyDescent="0.35">
      <c r="A747" s="2" t="s">
        <v>285</v>
      </c>
      <c r="B747" s="28">
        <v>33946</v>
      </c>
      <c r="C747" s="11"/>
      <c r="Q747">
        <v>19.376000000000001</v>
      </c>
      <c r="R747" s="21">
        <v>1329.8333333333335</v>
      </c>
      <c r="S747" s="17">
        <v>215.66666666666669</v>
      </c>
      <c r="T747">
        <v>1.9E-2</v>
      </c>
      <c r="U747">
        <v>3.1840000000000002</v>
      </c>
      <c r="V747"/>
      <c r="AC747" s="21">
        <v>0.93575169905549693</v>
      </c>
      <c r="AD747" s="44"/>
      <c r="AJ747" s="19">
        <v>6.1000000000000005</v>
      </c>
      <c r="AK747">
        <v>3.5000000000000003E-2</v>
      </c>
      <c r="AL747">
        <v>8.0359999999999996</v>
      </c>
      <c r="AM747">
        <v>227.27500000000001</v>
      </c>
      <c r="BA747">
        <v>8.9999999999999993E-3</v>
      </c>
      <c r="BB747">
        <v>7.718</v>
      </c>
      <c r="BD747">
        <v>844.30100000000004</v>
      </c>
      <c r="BE747" s="14">
        <v>531.66666666666663</v>
      </c>
    </row>
    <row r="748" spans="1:57" x14ac:dyDescent="0.35">
      <c r="A748" s="2" t="s">
        <v>285</v>
      </c>
      <c r="B748" s="28">
        <v>33953</v>
      </c>
      <c r="C748" s="11"/>
      <c r="Q748">
        <v>16.343</v>
      </c>
      <c r="R748" s="21">
        <v>1269.6666666666667</v>
      </c>
      <c r="S748" s="17">
        <v>228.16666666666666</v>
      </c>
      <c r="T748">
        <v>1.7000000000000001E-2</v>
      </c>
      <c r="U748">
        <v>3.0539999999999998</v>
      </c>
      <c r="V748"/>
      <c r="AC748" s="21">
        <v>0.91009484521055994</v>
      </c>
      <c r="AD748" s="44"/>
      <c r="AJ748" s="19">
        <v>5.3533333333333335</v>
      </c>
      <c r="AK748">
        <v>3.4000000000000002E-2</v>
      </c>
      <c r="AL748">
        <v>5.2190000000000003</v>
      </c>
      <c r="AM748">
        <v>153.327</v>
      </c>
      <c r="BA748">
        <v>0.01</v>
      </c>
      <c r="BB748">
        <v>7.6070000000000002</v>
      </c>
      <c r="BD748">
        <v>803.76400000000001</v>
      </c>
      <c r="BE748" s="14">
        <v>708.33333333333337</v>
      </c>
    </row>
    <row r="749" spans="1:57" x14ac:dyDescent="0.35">
      <c r="A749" s="2" t="s">
        <v>285</v>
      </c>
      <c r="B749" s="28">
        <v>33959</v>
      </c>
      <c r="C749" s="11"/>
      <c r="Q749">
        <v>11.815</v>
      </c>
      <c r="R749" s="21">
        <v>1680.0833333333333</v>
      </c>
      <c r="S749" s="17">
        <v>337.83333333333331</v>
      </c>
      <c r="T749">
        <v>1.2E-2</v>
      </c>
      <c r="U749">
        <v>3.2709999999999999</v>
      </c>
      <c r="V749"/>
      <c r="AC749" s="21">
        <v>0.86172350342755577</v>
      </c>
      <c r="AD749" s="44"/>
      <c r="AJ749" s="19">
        <v>4.3966666666666665</v>
      </c>
      <c r="AK749">
        <v>3.1E-2</v>
      </c>
      <c r="AL749">
        <v>5.1959999999999997</v>
      </c>
      <c r="AM749">
        <v>193.92500000000001</v>
      </c>
      <c r="BA749">
        <v>7.0000000000000001E-3</v>
      </c>
      <c r="BB749">
        <v>6.5910000000000002</v>
      </c>
      <c r="BD749">
        <v>1037.3620000000001</v>
      </c>
      <c r="BE749" s="14">
        <v>525</v>
      </c>
    </row>
    <row r="750" spans="1:57" x14ac:dyDescent="0.35">
      <c r="A750" s="2" t="s">
        <v>285</v>
      </c>
      <c r="B750" s="28">
        <v>33967</v>
      </c>
      <c r="C750" s="11"/>
      <c r="Q750">
        <v>20.053000000000001</v>
      </c>
      <c r="R750" s="21">
        <v>1746.2</v>
      </c>
      <c r="S750" s="17">
        <v>513.5</v>
      </c>
      <c r="T750">
        <v>0.02</v>
      </c>
      <c r="U750">
        <v>7.8819999999999997</v>
      </c>
      <c r="V750"/>
      <c r="AC750" s="21">
        <v>0.85470658071959593</v>
      </c>
      <c r="AD750" s="44"/>
      <c r="AJ750" s="19">
        <v>4.2866666666666662</v>
      </c>
      <c r="AK750">
        <v>3.2000000000000001E-2</v>
      </c>
      <c r="AL750">
        <v>4.7279999999999998</v>
      </c>
      <c r="AM750">
        <v>149.773</v>
      </c>
      <c r="BA750">
        <v>7.0000000000000001E-3</v>
      </c>
      <c r="BB750">
        <v>6.4</v>
      </c>
      <c r="BD750">
        <v>988.86400000000003</v>
      </c>
      <c r="BE750" s="14">
        <v>675</v>
      </c>
    </row>
    <row r="751" spans="1:57" x14ac:dyDescent="0.35">
      <c r="A751" s="2" t="s">
        <v>285</v>
      </c>
      <c r="B751" s="28">
        <v>33974</v>
      </c>
      <c r="C751" s="11"/>
      <c r="Q751">
        <v>20.388000000000002</v>
      </c>
      <c r="R751" s="21">
        <v>1758.75</v>
      </c>
      <c r="S751" s="17">
        <v>631.83333333333337</v>
      </c>
      <c r="T751">
        <v>0.02</v>
      </c>
      <c r="U751">
        <v>9.9320000000000004</v>
      </c>
      <c r="V751"/>
      <c r="AC751" s="21">
        <v>0.81080934201801802</v>
      </c>
      <c r="AD751" s="44"/>
      <c r="AJ751" s="19">
        <v>3.7</v>
      </c>
      <c r="AK751">
        <v>2.9000000000000001E-2</v>
      </c>
      <c r="AL751">
        <v>3.5470000000000002</v>
      </c>
      <c r="AM751">
        <v>124.691</v>
      </c>
      <c r="BA751">
        <v>6.0000000000000001E-3</v>
      </c>
      <c r="BB751">
        <v>5.6260000000000003</v>
      </c>
      <c r="BD751">
        <v>907.91200000000003</v>
      </c>
      <c r="BE751" s="14">
        <v>608.33333333333337</v>
      </c>
    </row>
    <row r="752" spans="1:57" x14ac:dyDescent="0.35">
      <c r="A752" s="2" t="s">
        <v>285</v>
      </c>
      <c r="B752" s="28">
        <v>33981</v>
      </c>
      <c r="C752" s="11"/>
      <c r="Q752">
        <v>18.151</v>
      </c>
      <c r="R752" s="21">
        <v>1581.2333333333333</v>
      </c>
      <c r="S752" s="17">
        <v>682.33333333333326</v>
      </c>
      <c r="T752">
        <v>2.1000000000000001E-2</v>
      </c>
      <c r="U752">
        <v>11.138</v>
      </c>
      <c r="V752"/>
      <c r="AC752" s="21">
        <v>0.82915524494259096</v>
      </c>
      <c r="AD752" s="44"/>
      <c r="AJ752" s="19">
        <v>3.9266666666666667</v>
      </c>
      <c r="AK752">
        <v>0.03</v>
      </c>
      <c r="AL752">
        <v>2.8359999999999999</v>
      </c>
      <c r="AM752">
        <v>95.527000000000001</v>
      </c>
      <c r="BA752">
        <v>5.0000000000000001E-3</v>
      </c>
      <c r="BB752">
        <v>3.7349999999999999</v>
      </c>
      <c r="BD752">
        <v>726.56600000000003</v>
      </c>
      <c r="BE752" s="14">
        <v>615</v>
      </c>
    </row>
    <row r="753" spans="1:57" x14ac:dyDescent="0.35">
      <c r="A753" s="2" t="s">
        <v>285</v>
      </c>
      <c r="B753" s="28">
        <v>33988</v>
      </c>
      <c r="C753" s="11"/>
      <c r="Q753">
        <v>17.818000000000001</v>
      </c>
      <c r="R753" s="21">
        <v>1608.4166666666667</v>
      </c>
      <c r="S753" s="17">
        <v>811.83333333333337</v>
      </c>
      <c r="T753">
        <v>2.1999999999999999E-2</v>
      </c>
      <c r="U753">
        <v>13.782999999999999</v>
      </c>
      <c r="V753"/>
      <c r="AC753" s="21"/>
      <c r="AD753" s="44"/>
      <c r="AJ753" s="19"/>
      <c r="AM753">
        <v>73.534000000000006</v>
      </c>
      <c r="BA753">
        <v>4.0000000000000001E-3</v>
      </c>
      <c r="BB753">
        <v>2.3860000000000001</v>
      </c>
      <c r="BD753">
        <v>634.87599999999998</v>
      </c>
      <c r="BE753" s="14">
        <v>505</v>
      </c>
    </row>
    <row r="754" spans="1:57" x14ac:dyDescent="0.35">
      <c r="A754" s="2" t="s">
        <v>285</v>
      </c>
      <c r="B754" s="28">
        <v>33996</v>
      </c>
      <c r="C754" s="11"/>
      <c r="Q754">
        <v>20.193999999999999</v>
      </c>
      <c r="R754" s="21">
        <v>1936</v>
      </c>
      <c r="S754" s="17">
        <v>909.5</v>
      </c>
      <c r="T754">
        <v>2.3E-2</v>
      </c>
      <c r="U754">
        <v>16.297000000000001</v>
      </c>
      <c r="V754"/>
      <c r="AC754" s="21"/>
      <c r="AD754" s="44"/>
      <c r="AJ754" s="19"/>
      <c r="BA754">
        <v>4.0000000000000001E-3</v>
      </c>
      <c r="BB754">
        <v>2.0499999999999998</v>
      </c>
      <c r="BD754">
        <v>549.50099999999998</v>
      </c>
      <c r="BE754" s="14">
        <v>533.33333333333337</v>
      </c>
    </row>
    <row r="755" spans="1:57" x14ac:dyDescent="0.35">
      <c r="A755" s="2" t="s">
        <v>285</v>
      </c>
      <c r="B755" s="28">
        <v>34003</v>
      </c>
      <c r="C755" s="11"/>
      <c r="Q755">
        <v>21.542000000000002</v>
      </c>
      <c r="R755" s="21">
        <v>1597.2373259057495</v>
      </c>
      <c r="S755" s="17">
        <v>964.31463576479655</v>
      </c>
      <c r="T755">
        <v>2.3E-2</v>
      </c>
      <c r="U755">
        <v>17.242000000000001</v>
      </c>
      <c r="V755"/>
      <c r="W755" s="14">
        <v>3.0430266666666667E-2</v>
      </c>
      <c r="Y755">
        <f>AA755/W755</f>
        <v>24775.103743145632</v>
      </c>
      <c r="AA755" s="14">
        <v>753.91301359825309</v>
      </c>
      <c r="AC755" s="21"/>
      <c r="AD755" s="44"/>
      <c r="AJ755" s="19"/>
      <c r="AQ755" t="s">
        <v>294</v>
      </c>
      <c r="AY755" s="14">
        <v>210.40162216654355</v>
      </c>
      <c r="AZ755" s="14"/>
      <c r="BA755">
        <v>4.0000000000000001E-3</v>
      </c>
      <c r="BB755">
        <v>2.3839999999999999</v>
      </c>
      <c r="BD755">
        <v>632.93700000000001</v>
      </c>
      <c r="BE755" s="14">
        <v>561.66666666666663</v>
      </c>
    </row>
    <row r="756" spans="1:57" x14ac:dyDescent="0.35">
      <c r="A756" s="2" t="s">
        <v>281</v>
      </c>
      <c r="B756" s="28">
        <v>33884</v>
      </c>
      <c r="C756" s="11"/>
      <c r="R756" s="20"/>
      <c r="S756" s="16"/>
      <c r="V756"/>
      <c r="AC756" s="20">
        <v>0.126939129574553</v>
      </c>
      <c r="AD756" s="44"/>
      <c r="AJ756" s="18">
        <v>0.30166666666666664</v>
      </c>
      <c r="BE756" s="14">
        <v>565.8206429519297</v>
      </c>
    </row>
    <row r="757" spans="1:57" x14ac:dyDescent="0.35">
      <c r="A757" s="2" t="s">
        <v>281</v>
      </c>
      <c r="B757" s="28">
        <v>33897</v>
      </c>
      <c r="C757" s="11"/>
      <c r="Q757">
        <v>4.1120000000000001</v>
      </c>
      <c r="R757" s="21">
        <v>108.1</v>
      </c>
      <c r="S757" s="17"/>
      <c r="V757"/>
      <c r="AC757" s="21">
        <v>0.23776471653196096</v>
      </c>
      <c r="AD757" s="44"/>
      <c r="AJ757" s="19">
        <v>0.60333333333333328</v>
      </c>
      <c r="AK757">
        <v>4.2999999999999997E-2</v>
      </c>
      <c r="AL757">
        <v>2.4289999999999998</v>
      </c>
      <c r="AM757">
        <v>56.448</v>
      </c>
      <c r="BA757">
        <v>3.3000000000000002E-2</v>
      </c>
      <c r="BB757">
        <v>1.6830000000000001</v>
      </c>
      <c r="BD757">
        <v>51.634999999999998</v>
      </c>
      <c r="BE757" s="23"/>
    </row>
    <row r="758" spans="1:57" x14ac:dyDescent="0.35">
      <c r="A758" s="2" t="s">
        <v>281</v>
      </c>
      <c r="B758" s="28">
        <v>33911</v>
      </c>
      <c r="C758" s="11"/>
      <c r="Q758">
        <v>7.399</v>
      </c>
      <c r="R758" s="21">
        <v>247.5</v>
      </c>
      <c r="S758" s="17"/>
      <c r="V758"/>
      <c r="AC758" s="21">
        <v>0.79268170298984342</v>
      </c>
      <c r="AD758" s="44"/>
      <c r="AJ758" s="19">
        <v>3.4966666666666666</v>
      </c>
      <c r="AK758">
        <v>3.5999999999999997E-2</v>
      </c>
      <c r="AL758">
        <v>4.649</v>
      </c>
      <c r="AM758">
        <v>128.756</v>
      </c>
      <c r="BA758">
        <v>2.4E-2</v>
      </c>
      <c r="BB758">
        <v>2.7509999999999999</v>
      </c>
      <c r="BD758">
        <v>113.166</v>
      </c>
      <c r="BE758" s="14">
        <v>1158.3333333333333</v>
      </c>
    </row>
    <row r="759" spans="1:57" x14ac:dyDescent="0.35">
      <c r="A759" s="2" t="s">
        <v>281</v>
      </c>
      <c r="B759" s="28">
        <v>33925</v>
      </c>
      <c r="C759" s="11"/>
      <c r="Q759">
        <v>7.4550000000000001</v>
      </c>
      <c r="R759" s="21">
        <v>562.83333333333326</v>
      </c>
      <c r="S759" s="17"/>
      <c r="V759"/>
      <c r="AC759" s="21">
        <v>0.88187359511114849</v>
      </c>
      <c r="AD759" s="44"/>
      <c r="AJ759" s="19">
        <v>4.746666666666667</v>
      </c>
      <c r="AK759">
        <v>2.9000000000000001E-2</v>
      </c>
      <c r="AL759">
        <v>4.7160000000000002</v>
      </c>
      <c r="AM759">
        <v>159.91499999999999</v>
      </c>
      <c r="BA759">
        <v>8.0000000000000002E-3</v>
      </c>
      <c r="BB759">
        <v>2.7389999999999999</v>
      </c>
      <c r="BD759">
        <v>351.80900000000003</v>
      </c>
      <c r="BE759" s="14">
        <v>1085</v>
      </c>
    </row>
    <row r="760" spans="1:57" x14ac:dyDescent="0.35">
      <c r="A760" s="2" t="s">
        <v>281</v>
      </c>
      <c r="B760" s="28">
        <v>33932</v>
      </c>
      <c r="C760" s="11"/>
      <c r="R760" s="21"/>
      <c r="S760" s="17"/>
      <c r="V760"/>
      <c r="AC760" s="21">
        <v>0.87791039052849085</v>
      </c>
      <c r="AD760" s="44"/>
      <c r="AJ760" s="19">
        <v>4.6733333333333338</v>
      </c>
      <c r="BE760" s="14">
        <v>953.33333333333337</v>
      </c>
    </row>
    <row r="761" spans="1:57" x14ac:dyDescent="0.35">
      <c r="A761" s="2" t="s">
        <v>281</v>
      </c>
      <c r="B761" s="28">
        <v>33939</v>
      </c>
      <c r="C761" s="11"/>
      <c r="Q761">
        <v>6.952</v>
      </c>
      <c r="R761" s="21">
        <v>828.11666666666667</v>
      </c>
      <c r="S761" s="17"/>
      <c r="V761"/>
      <c r="AC761" s="21">
        <v>0.83144615072878325</v>
      </c>
      <c r="AD761" s="44"/>
      <c r="AJ761" s="19">
        <v>3.9566666666666666</v>
      </c>
      <c r="AK761">
        <v>2.7E-2</v>
      </c>
      <c r="AL761">
        <v>3.2890000000000001</v>
      </c>
      <c r="AM761">
        <v>122.669</v>
      </c>
      <c r="BA761">
        <v>6.0000000000000001E-3</v>
      </c>
      <c r="BB761">
        <v>3.6629999999999998</v>
      </c>
      <c r="BD761">
        <v>658.65899999999999</v>
      </c>
      <c r="BE761" s="14"/>
    </row>
    <row r="762" spans="1:57" x14ac:dyDescent="0.35">
      <c r="A762" s="2" t="s">
        <v>281</v>
      </c>
      <c r="B762" s="28">
        <v>33946</v>
      </c>
      <c r="C762" s="11"/>
      <c r="Q762">
        <v>9.3330000000000002</v>
      </c>
      <c r="R762" s="21">
        <v>1059.7333333333333</v>
      </c>
      <c r="S762" s="17">
        <v>154</v>
      </c>
      <c r="T762">
        <v>1.6E-2</v>
      </c>
      <c r="U762">
        <v>1.879</v>
      </c>
      <c r="V762"/>
      <c r="AC762" s="21">
        <v>0.83295632937462583</v>
      </c>
      <c r="AD762" s="44"/>
      <c r="AJ762" s="19">
        <v>3.9766666666666666</v>
      </c>
      <c r="AK762">
        <v>2.5999999999999999E-2</v>
      </c>
      <c r="AL762">
        <v>2.875</v>
      </c>
      <c r="AM762">
        <v>110.36799999999999</v>
      </c>
      <c r="BA762">
        <v>6.0000000000000001E-3</v>
      </c>
      <c r="BB762">
        <v>4.2690000000000001</v>
      </c>
      <c r="BD762">
        <v>732.29499999999996</v>
      </c>
      <c r="BE762" s="14">
        <v>426.66666666666669</v>
      </c>
    </row>
    <row r="763" spans="1:57" x14ac:dyDescent="0.35">
      <c r="A763" s="2" t="s">
        <v>281</v>
      </c>
      <c r="B763" s="28">
        <v>33953</v>
      </c>
      <c r="C763" s="11"/>
      <c r="Q763">
        <v>7.4459999999999997</v>
      </c>
      <c r="R763" s="21">
        <v>1045.1666666666665</v>
      </c>
      <c r="S763" s="17">
        <v>182.66666666666669</v>
      </c>
      <c r="T763">
        <v>1.4E-2</v>
      </c>
      <c r="U763">
        <v>2.012</v>
      </c>
      <c r="V763"/>
      <c r="AC763" s="21">
        <v>0.78052128026889778</v>
      </c>
      <c r="AD763" s="44"/>
      <c r="AJ763" s="19">
        <v>3.37</v>
      </c>
      <c r="AK763">
        <v>2.4E-2</v>
      </c>
      <c r="AL763">
        <v>1.722</v>
      </c>
      <c r="AM763">
        <v>72.686999999999998</v>
      </c>
      <c r="BA763">
        <v>5.0000000000000001E-3</v>
      </c>
      <c r="BB763">
        <v>3.3460000000000001</v>
      </c>
      <c r="BD763">
        <v>721.68499999999995</v>
      </c>
      <c r="BE763" s="14">
        <v>520</v>
      </c>
    </row>
    <row r="764" spans="1:57" x14ac:dyDescent="0.35">
      <c r="A764" s="2" t="s">
        <v>281</v>
      </c>
      <c r="B764" s="28">
        <v>33959</v>
      </c>
      <c r="C764" s="11"/>
      <c r="Q764">
        <v>10.143000000000001</v>
      </c>
      <c r="R764" s="21">
        <v>1312.5833333333333</v>
      </c>
      <c r="S764" s="17">
        <v>278.83333333333331</v>
      </c>
      <c r="T764">
        <v>1.7000000000000001E-2</v>
      </c>
      <c r="U764">
        <v>3.698</v>
      </c>
      <c r="V764"/>
      <c r="AC764" s="21">
        <v>0.73125706815560565</v>
      </c>
      <c r="AD764" s="44"/>
      <c r="AJ764" s="19">
        <v>2.92</v>
      </c>
      <c r="AK764">
        <v>2.3E-2</v>
      </c>
      <c r="AL764">
        <v>2.0190000000000001</v>
      </c>
      <c r="AM764">
        <v>88.093000000000004</v>
      </c>
      <c r="BA764">
        <v>5.0000000000000001E-3</v>
      </c>
      <c r="BB764">
        <v>3.867</v>
      </c>
      <c r="BD764">
        <v>845.53899999999999</v>
      </c>
      <c r="BE764" s="14">
        <v>436.66666666666669</v>
      </c>
    </row>
    <row r="765" spans="1:57" x14ac:dyDescent="0.35">
      <c r="A765" s="2" t="s">
        <v>281</v>
      </c>
      <c r="B765" s="28">
        <v>33967</v>
      </c>
      <c r="C765" s="11"/>
      <c r="Q765">
        <v>8.9920000000000009</v>
      </c>
      <c r="R765" s="21">
        <v>1233.1666666666667</v>
      </c>
      <c r="S765" s="17">
        <v>357.8</v>
      </c>
      <c r="T765">
        <v>1.4999999999999999E-2</v>
      </c>
      <c r="U765">
        <v>4.2919999999999998</v>
      </c>
      <c r="V765"/>
      <c r="AC765" s="21">
        <v>0.7824877264651009</v>
      </c>
      <c r="AD765" s="44"/>
      <c r="AJ765" s="19">
        <v>3.39</v>
      </c>
      <c r="AK765">
        <v>2.1999999999999999E-2</v>
      </c>
      <c r="AL765">
        <v>1.3919999999999999</v>
      </c>
      <c r="AM765">
        <v>62.564999999999998</v>
      </c>
      <c r="BA765">
        <v>4.0000000000000001E-3</v>
      </c>
      <c r="BB765">
        <v>2.589</v>
      </c>
      <c r="BD765">
        <v>742.50400000000002</v>
      </c>
      <c r="BE765" s="14">
        <v>481.66666666666669</v>
      </c>
    </row>
    <row r="766" spans="1:57" x14ac:dyDescent="0.35">
      <c r="A766" s="2" t="s">
        <v>281</v>
      </c>
      <c r="B766" s="28">
        <v>33974</v>
      </c>
      <c r="C766" s="11"/>
      <c r="Q766">
        <v>8.141</v>
      </c>
      <c r="R766" s="21">
        <v>1139.0333333333333</v>
      </c>
      <c r="S766" s="17">
        <v>393</v>
      </c>
      <c r="T766">
        <v>1.4999999999999999E-2</v>
      </c>
      <c r="U766">
        <v>4.7220000000000004</v>
      </c>
      <c r="V766"/>
      <c r="AC766" s="21">
        <v>0.69608280513742149</v>
      </c>
      <c r="AD766" s="44"/>
      <c r="AJ766" s="19">
        <v>2.6466666666666665</v>
      </c>
      <c r="AK766">
        <v>1.6E-2</v>
      </c>
      <c r="AL766">
        <v>0.626</v>
      </c>
      <c r="AM766">
        <v>35.792000000000002</v>
      </c>
      <c r="BA766">
        <v>3.0000000000000001E-3</v>
      </c>
      <c r="BB766">
        <v>2.004</v>
      </c>
      <c r="BD766">
        <v>622.06600000000003</v>
      </c>
      <c r="BE766" s="14">
        <v>460</v>
      </c>
    </row>
    <row r="767" spans="1:57" x14ac:dyDescent="0.35">
      <c r="A767" s="2" t="s">
        <v>281</v>
      </c>
      <c r="B767" s="28">
        <v>33981</v>
      </c>
      <c r="C767" s="11"/>
      <c r="Q767">
        <v>9.6310000000000002</v>
      </c>
      <c r="R767" s="21">
        <v>1293.45</v>
      </c>
      <c r="S767" s="17">
        <v>533.16666666666663</v>
      </c>
      <c r="T767">
        <v>1.6E-2</v>
      </c>
      <c r="U767">
        <v>6.7949999999999999</v>
      </c>
      <c r="V767"/>
      <c r="AC767" s="21">
        <v>0.68729655574114634</v>
      </c>
      <c r="AD767" s="44"/>
      <c r="AJ767" s="19">
        <v>2.5833333333333335</v>
      </c>
      <c r="AK767">
        <v>2.1000000000000001E-2</v>
      </c>
      <c r="AL767">
        <v>0.22600000000000001</v>
      </c>
      <c r="AM767">
        <v>10.930999999999999</v>
      </c>
      <c r="BA767">
        <v>3.0000000000000001E-3</v>
      </c>
      <c r="BB767">
        <v>1.6910000000000001</v>
      </c>
      <c r="BD767">
        <v>630.08199999999999</v>
      </c>
      <c r="BE767" s="14">
        <v>446.66666666666669</v>
      </c>
    </row>
    <row r="768" spans="1:57" x14ac:dyDescent="0.35">
      <c r="A768" s="2" t="s">
        <v>281</v>
      </c>
      <c r="B768" s="28">
        <v>33988</v>
      </c>
      <c r="C768" s="11"/>
      <c r="Q768">
        <v>8.9239999999999995</v>
      </c>
      <c r="R768" s="21">
        <v>1288.3999999999999</v>
      </c>
      <c r="S768" s="17">
        <v>608.16666666666663</v>
      </c>
      <c r="T768">
        <v>1.2999999999999999E-2</v>
      </c>
      <c r="U768">
        <v>6.3529999999999998</v>
      </c>
      <c r="V768"/>
      <c r="AC768" s="21"/>
      <c r="AD768" s="44"/>
      <c r="AJ768" s="19"/>
      <c r="BA768">
        <v>2E-3</v>
      </c>
      <c r="BB768">
        <v>1.35</v>
      </c>
      <c r="BD768">
        <v>561.53800000000001</v>
      </c>
      <c r="BE768" s="14">
        <v>450</v>
      </c>
    </row>
    <row r="769" spans="1:57" x14ac:dyDescent="0.35">
      <c r="A769" s="2" t="s">
        <v>281</v>
      </c>
      <c r="B769" s="28">
        <v>33996</v>
      </c>
      <c r="C769" s="11"/>
      <c r="Q769">
        <v>9.7759999999999998</v>
      </c>
      <c r="R769" s="21">
        <v>1380.5333333333333</v>
      </c>
      <c r="S769" s="17">
        <v>600.7833333333333</v>
      </c>
      <c r="T769">
        <v>1.6E-2</v>
      </c>
      <c r="U769">
        <v>7.5869999999999997</v>
      </c>
      <c r="V769"/>
      <c r="AC769" s="21"/>
      <c r="AD769" s="44"/>
      <c r="AJ769" s="19"/>
      <c r="BA769">
        <v>2E-3</v>
      </c>
      <c r="BB769">
        <v>0.98299999999999998</v>
      </c>
      <c r="BD769">
        <v>491.70100000000002</v>
      </c>
      <c r="BE769" s="14">
        <v>473.33333333333331</v>
      </c>
    </row>
    <row r="770" spans="1:57" x14ac:dyDescent="0.35">
      <c r="A770" s="2" t="s">
        <v>281</v>
      </c>
      <c r="B770" s="28">
        <v>34003</v>
      </c>
      <c r="C770" s="11"/>
      <c r="Q770">
        <v>12.282999999999999</v>
      </c>
      <c r="R770" s="21">
        <v>1342.1567028170921</v>
      </c>
      <c r="S770" s="17">
        <v>772.00518767364497</v>
      </c>
      <c r="T770">
        <v>1.6E-2</v>
      </c>
      <c r="U770">
        <v>9.5630000000000006</v>
      </c>
      <c r="V770"/>
      <c r="W770" s="14">
        <v>3.33105E-2</v>
      </c>
      <c r="Y770">
        <f>AA770/W770</f>
        <v>18015.804511674556</v>
      </c>
      <c r="AA770" s="14">
        <v>600.11545618613525</v>
      </c>
      <c r="AC770" s="21"/>
      <c r="AD770" s="44"/>
      <c r="AJ770" s="19"/>
      <c r="AQ770" t="s">
        <v>294</v>
      </c>
      <c r="AY770" s="14">
        <v>171.88973148750972</v>
      </c>
      <c r="AZ770" s="14"/>
      <c r="BA770">
        <v>2E-3</v>
      </c>
      <c r="BB770">
        <v>1.1399999999999999</v>
      </c>
      <c r="BD770">
        <v>570.15200000000004</v>
      </c>
      <c r="BE770" s="14">
        <v>445</v>
      </c>
    </row>
    <row r="771" spans="1:57" x14ac:dyDescent="0.35">
      <c r="A771" s="2" t="s">
        <v>178</v>
      </c>
      <c r="B771" s="28">
        <v>33884</v>
      </c>
      <c r="C771" s="11"/>
      <c r="R771" s="20">
        <v>247.83333333333331</v>
      </c>
      <c r="S771" s="16"/>
      <c r="V771"/>
      <c r="AC771" s="20">
        <v>0.56307774242555886</v>
      </c>
      <c r="AD771" s="44"/>
      <c r="AJ771" s="18">
        <v>1.84</v>
      </c>
      <c r="BE771" s="14">
        <v>480.94559912405913</v>
      </c>
    </row>
    <row r="772" spans="1:57" x14ac:dyDescent="0.35">
      <c r="A772" s="2" t="s">
        <v>178</v>
      </c>
      <c r="B772" s="28">
        <v>33897</v>
      </c>
      <c r="C772" s="11"/>
      <c r="Q772">
        <v>5.2889999999999997</v>
      </c>
      <c r="R772" s="21">
        <v>358</v>
      </c>
      <c r="S772" s="17"/>
      <c r="V772"/>
      <c r="AC772" s="21">
        <v>0.67437211284143961</v>
      </c>
      <c r="AD772" s="44"/>
      <c r="AJ772" s="19">
        <v>2.4933333333333332</v>
      </c>
      <c r="AK772">
        <v>2.3E-2</v>
      </c>
      <c r="AL772">
        <v>3.0830000000000002</v>
      </c>
      <c r="AM772">
        <v>130.071</v>
      </c>
      <c r="BA772">
        <v>0.01</v>
      </c>
      <c r="BB772">
        <v>2.206</v>
      </c>
      <c r="BD772">
        <v>227.87899999999999</v>
      </c>
      <c r="BE772" s="23">
        <v>853.33333333333337</v>
      </c>
    </row>
    <row r="773" spans="1:57" x14ac:dyDescent="0.35">
      <c r="A773" s="2" t="s">
        <v>178</v>
      </c>
      <c r="B773" s="28">
        <v>33911</v>
      </c>
      <c r="C773" s="11"/>
      <c r="Q773">
        <v>5.6319999999999997</v>
      </c>
      <c r="R773" s="21">
        <v>533.29999999999995</v>
      </c>
      <c r="S773" s="17"/>
      <c r="V773"/>
      <c r="AC773" s="21">
        <v>0.78346433268399296</v>
      </c>
      <c r="AD773" s="44"/>
      <c r="AJ773" s="19">
        <v>3.4</v>
      </c>
      <c r="AK773">
        <v>2.5999999999999999E-2</v>
      </c>
      <c r="AL773">
        <v>3.0009999999999999</v>
      </c>
      <c r="AM773">
        <v>117.227</v>
      </c>
      <c r="BA773">
        <v>7.0000000000000001E-3</v>
      </c>
      <c r="BB773">
        <v>2.6309999999999998</v>
      </c>
      <c r="BD773">
        <v>365.23200000000003</v>
      </c>
      <c r="BE773" s="14">
        <v>755</v>
      </c>
    </row>
    <row r="774" spans="1:57" x14ac:dyDescent="0.35">
      <c r="A774" s="2" t="s">
        <v>178</v>
      </c>
      <c r="B774" s="28">
        <v>33925</v>
      </c>
      <c r="C774" s="11"/>
      <c r="Q774">
        <v>8.391</v>
      </c>
      <c r="R774" s="21">
        <v>930.38333333333333</v>
      </c>
      <c r="S774" s="17"/>
      <c r="V774"/>
      <c r="AC774" s="21">
        <v>0.83245444591397122</v>
      </c>
      <c r="AD774" s="44"/>
      <c r="AJ774" s="19">
        <v>3.9699999999999998</v>
      </c>
      <c r="AK774">
        <v>2.7E-2</v>
      </c>
      <c r="AL774">
        <v>3.4340000000000002</v>
      </c>
      <c r="AM774">
        <v>122.82299999999999</v>
      </c>
      <c r="BA774">
        <v>7.0000000000000001E-3</v>
      </c>
      <c r="BB774">
        <v>4.9569999999999999</v>
      </c>
      <c r="BD774">
        <v>703.55899999999997</v>
      </c>
      <c r="BE774" s="14">
        <v>655</v>
      </c>
    </row>
    <row r="775" spans="1:57" x14ac:dyDescent="0.35">
      <c r="A775" s="2" t="s">
        <v>178</v>
      </c>
      <c r="B775" s="28">
        <v>33932</v>
      </c>
      <c r="C775" s="11"/>
      <c r="Q775">
        <v>8.4139999999999997</v>
      </c>
      <c r="R775" s="21">
        <v>972</v>
      </c>
      <c r="S775" s="17">
        <v>151.16666666666669</v>
      </c>
      <c r="T775">
        <v>1.4999999999999999E-2</v>
      </c>
      <c r="U775">
        <v>1.5169999999999999</v>
      </c>
      <c r="V775"/>
      <c r="AC775" s="21">
        <v>0.81165878729362828</v>
      </c>
      <c r="AD775" s="44"/>
      <c r="AJ775" s="19">
        <v>3.71</v>
      </c>
      <c r="AK775">
        <v>2.5999999999999999E-2</v>
      </c>
      <c r="AL775">
        <v>3.0739999999999998</v>
      </c>
      <c r="AM775">
        <v>113.37</v>
      </c>
      <c r="BA775">
        <v>5.0000000000000001E-3</v>
      </c>
      <c r="BB775">
        <v>3.2330000000000001</v>
      </c>
      <c r="BD775">
        <v>627.63199999999995</v>
      </c>
      <c r="BE775" s="14">
        <v>485</v>
      </c>
    </row>
    <row r="776" spans="1:57" x14ac:dyDescent="0.35">
      <c r="A776" s="2" t="s">
        <v>178</v>
      </c>
      <c r="B776" s="28">
        <v>33939</v>
      </c>
      <c r="C776" s="11"/>
      <c r="Q776">
        <v>6.3250000000000002</v>
      </c>
      <c r="R776" s="21">
        <v>945.61666666666667</v>
      </c>
      <c r="S776" s="17">
        <v>115.33333333333333</v>
      </c>
      <c r="T776">
        <v>1.4E-2</v>
      </c>
      <c r="U776">
        <v>1.69</v>
      </c>
      <c r="V776"/>
      <c r="AC776" s="21">
        <v>0.77247610201041006</v>
      </c>
      <c r="AD776" s="44"/>
      <c r="AJ776" s="19">
        <v>3.29</v>
      </c>
      <c r="AK776">
        <v>2.1999999999999999E-2</v>
      </c>
      <c r="AL776">
        <v>2.0190000000000001</v>
      </c>
      <c r="AM776">
        <v>87.924999999999997</v>
      </c>
      <c r="BA776">
        <v>4.0000000000000001E-3</v>
      </c>
      <c r="BB776">
        <v>2.7280000000000002</v>
      </c>
      <c r="BD776">
        <v>678.08699999999999</v>
      </c>
      <c r="BE776" s="14">
        <v>428.33333333333331</v>
      </c>
    </row>
    <row r="777" spans="1:57" x14ac:dyDescent="0.35">
      <c r="A777" s="2" t="s">
        <v>178</v>
      </c>
      <c r="B777" s="28">
        <v>33946</v>
      </c>
      <c r="C777" s="11"/>
      <c r="Q777">
        <v>7.3220000000000001</v>
      </c>
      <c r="R777" s="21">
        <v>1087.1333333333334</v>
      </c>
      <c r="S777" s="17">
        <v>214.16666666666666</v>
      </c>
      <c r="T777">
        <v>1.4999999999999999E-2</v>
      </c>
      <c r="U777">
        <v>2.1459999999999999</v>
      </c>
      <c r="V777"/>
      <c r="AC777" s="21">
        <v>0.74652751442315668</v>
      </c>
      <c r="AD777" s="44"/>
      <c r="AJ777" s="19">
        <v>3.05</v>
      </c>
      <c r="AK777">
        <v>2.1999999999999999E-2</v>
      </c>
      <c r="AL777">
        <v>1.5329999999999999</v>
      </c>
      <c r="AM777">
        <v>67.084000000000003</v>
      </c>
      <c r="BA777">
        <v>4.0000000000000001E-3</v>
      </c>
      <c r="BB777">
        <v>2.806</v>
      </c>
      <c r="BD777">
        <v>705.48099999999999</v>
      </c>
      <c r="BE777" s="14">
        <v>383.33333333333331</v>
      </c>
    </row>
    <row r="778" spans="1:57" x14ac:dyDescent="0.35">
      <c r="A778" s="2" t="s">
        <v>178</v>
      </c>
      <c r="B778" s="28">
        <v>33953</v>
      </c>
      <c r="C778" s="11"/>
      <c r="Q778">
        <v>6.4050000000000002</v>
      </c>
      <c r="R778" s="21">
        <v>1061.8333333333333</v>
      </c>
      <c r="S778" s="17">
        <v>243</v>
      </c>
      <c r="T778">
        <v>1.2E-2</v>
      </c>
      <c r="U778">
        <v>2.0499999999999998</v>
      </c>
      <c r="V778"/>
      <c r="AC778" s="21">
        <v>0.71032625310265862</v>
      </c>
      <c r="AD778" s="44"/>
      <c r="AJ778" s="19">
        <v>2.753333333333333</v>
      </c>
      <c r="AK778">
        <v>2.1000000000000001E-2</v>
      </c>
      <c r="AL778">
        <v>1.157</v>
      </c>
      <c r="AM778">
        <v>51.207999999999998</v>
      </c>
      <c r="BA778">
        <v>3.0000000000000001E-3</v>
      </c>
      <c r="BB778">
        <v>2.2480000000000002</v>
      </c>
      <c r="BD778">
        <v>667.37599999999998</v>
      </c>
      <c r="BE778" s="14">
        <v>448.33333333333331</v>
      </c>
    </row>
    <row r="779" spans="1:57" x14ac:dyDescent="0.35">
      <c r="A779" s="2" t="s">
        <v>178</v>
      </c>
      <c r="B779" s="28">
        <v>33959</v>
      </c>
      <c r="C779" s="11"/>
      <c r="Q779">
        <v>6.4080000000000004</v>
      </c>
      <c r="R779" s="21">
        <v>1072.3833333333334</v>
      </c>
      <c r="S779" s="17">
        <v>271.86666666666667</v>
      </c>
      <c r="T779">
        <v>1.2999999999999999E-2</v>
      </c>
      <c r="U779">
        <v>2.4460000000000002</v>
      </c>
      <c r="V779"/>
      <c r="AC779" s="21">
        <v>0.63777872608967134</v>
      </c>
      <c r="AD779" s="44"/>
      <c r="AJ779" s="19">
        <v>2.2566666666666668</v>
      </c>
      <c r="AK779">
        <v>1.7999999999999999E-2</v>
      </c>
      <c r="AL779">
        <v>0.69299999999999995</v>
      </c>
      <c r="AM779">
        <v>38.085000000000001</v>
      </c>
      <c r="BA779">
        <v>3.0000000000000001E-3</v>
      </c>
      <c r="BB779">
        <v>2.2069999999999999</v>
      </c>
      <c r="BD779">
        <v>660.39499999999998</v>
      </c>
      <c r="BE779" s="14">
        <v>401.66666666666669</v>
      </c>
    </row>
    <row r="780" spans="1:57" x14ac:dyDescent="0.35">
      <c r="A780" s="2" t="s">
        <v>178</v>
      </c>
      <c r="B780" s="28">
        <v>33967</v>
      </c>
      <c r="C780" s="11"/>
      <c r="Q780">
        <v>6.2359999999999998</v>
      </c>
      <c r="R780" s="21">
        <v>1003.8</v>
      </c>
      <c r="S780" s="17">
        <v>353.5</v>
      </c>
      <c r="T780">
        <v>1.2E-2</v>
      </c>
      <c r="U780">
        <v>3.0150000000000001</v>
      </c>
      <c r="V780"/>
      <c r="AC780" s="21">
        <v>0.70060754269020331</v>
      </c>
      <c r="AD780" s="44"/>
      <c r="AJ780" s="19">
        <v>2.6799999999999997</v>
      </c>
      <c r="AK780">
        <v>0.02</v>
      </c>
      <c r="AL780">
        <v>0.47599999999999998</v>
      </c>
      <c r="AM780">
        <v>21.702999999999999</v>
      </c>
      <c r="BA780">
        <v>3.0000000000000001E-3</v>
      </c>
      <c r="BB780">
        <v>1.5229999999999999</v>
      </c>
      <c r="BD780">
        <v>545.98199999999997</v>
      </c>
      <c r="BE780" s="14">
        <v>416.66666666666669</v>
      </c>
    </row>
    <row r="781" spans="1:57" x14ac:dyDescent="0.35">
      <c r="A781" s="2" t="s">
        <v>178</v>
      </c>
      <c r="B781" s="28">
        <v>33974</v>
      </c>
      <c r="C781" s="11"/>
      <c r="Q781">
        <v>6.6760000000000002</v>
      </c>
      <c r="R781" s="21">
        <v>1142.2</v>
      </c>
      <c r="S781" s="17">
        <v>400.83333333333331</v>
      </c>
      <c r="T781">
        <v>1.2999999999999999E-2</v>
      </c>
      <c r="U781">
        <v>3.6160000000000001</v>
      </c>
      <c r="V781"/>
      <c r="AC781" s="21">
        <v>0.55380535571372846</v>
      </c>
      <c r="AD781" s="44"/>
      <c r="AJ781" s="19">
        <v>1.7933333333333334</v>
      </c>
      <c r="BA781">
        <v>2E-3</v>
      </c>
      <c r="BB781">
        <v>1.494</v>
      </c>
      <c r="BD781">
        <v>606.84699999999998</v>
      </c>
      <c r="BE781" s="14">
        <v>390</v>
      </c>
    </row>
    <row r="782" spans="1:57" x14ac:dyDescent="0.35">
      <c r="A782" s="2" t="s">
        <v>178</v>
      </c>
      <c r="B782" s="28">
        <v>33981</v>
      </c>
      <c r="C782" s="11"/>
      <c r="Q782">
        <v>6.71</v>
      </c>
      <c r="R782" s="21">
        <v>1057.8833333333332</v>
      </c>
      <c r="S782" s="17">
        <v>441.33333333333331</v>
      </c>
      <c r="T782">
        <v>1.2999999999999999E-2</v>
      </c>
      <c r="U782">
        <v>3.9260000000000002</v>
      </c>
      <c r="V782"/>
      <c r="AC782" s="21">
        <v>0.6124847205006303</v>
      </c>
      <c r="AD782" s="44"/>
      <c r="AJ782" s="19">
        <v>2.1066666666666665</v>
      </c>
      <c r="BA782">
        <v>2E-3</v>
      </c>
      <c r="BB782">
        <v>1.06</v>
      </c>
      <c r="BD782">
        <v>504.61500000000001</v>
      </c>
      <c r="BE782" s="14">
        <v>453.33333333333331</v>
      </c>
    </row>
    <row r="783" spans="1:57" x14ac:dyDescent="0.35">
      <c r="A783" s="2" t="s">
        <v>178</v>
      </c>
      <c r="B783" s="28">
        <v>33988</v>
      </c>
      <c r="C783" s="11"/>
      <c r="Q783">
        <v>7.8739999999999997</v>
      </c>
      <c r="R783" s="21">
        <v>1116.3833333333334</v>
      </c>
      <c r="S783" s="17">
        <v>461.5</v>
      </c>
      <c r="T783">
        <v>1.6E-2</v>
      </c>
      <c r="U783">
        <v>5.0149999999999997</v>
      </c>
      <c r="V783"/>
      <c r="AC783" s="21"/>
      <c r="AD783" s="44"/>
      <c r="AJ783" s="19"/>
      <c r="BA783">
        <v>2E-3</v>
      </c>
      <c r="BB783">
        <v>1.056</v>
      </c>
      <c r="BD783">
        <v>507.07900000000001</v>
      </c>
      <c r="BE783" s="14">
        <v>366.66666666666669</v>
      </c>
    </row>
    <row r="784" spans="1:57" x14ac:dyDescent="0.35">
      <c r="A784" s="2" t="s">
        <v>178</v>
      </c>
      <c r="B784" s="28">
        <v>33996</v>
      </c>
      <c r="C784" s="11"/>
      <c r="R784" s="21"/>
      <c r="S784" s="17"/>
      <c r="V784"/>
      <c r="AC784" s="21"/>
      <c r="AD784" s="44"/>
      <c r="AJ784" s="19"/>
      <c r="BE784" s="14">
        <v>390</v>
      </c>
    </row>
    <row r="785" spans="1:57" x14ac:dyDescent="0.35">
      <c r="A785" s="2" t="s">
        <v>178</v>
      </c>
      <c r="B785" s="28">
        <v>34003</v>
      </c>
      <c r="C785" s="11"/>
      <c r="Q785">
        <v>7.4880000000000004</v>
      </c>
      <c r="R785" s="21">
        <v>940.46783269540254</v>
      </c>
      <c r="S785" s="17">
        <v>443.8946163673665</v>
      </c>
      <c r="T785">
        <v>1.6E-2</v>
      </c>
      <c r="U785">
        <v>4.9059999999999997</v>
      </c>
      <c r="V785"/>
      <c r="W785" s="14">
        <v>2.9765466666666667E-2</v>
      </c>
      <c r="Y785">
        <f>AA785/W785</f>
        <v>10323.365433064075</v>
      </c>
      <c r="AA785" s="14">
        <v>307.2797896856876</v>
      </c>
      <c r="AC785" s="21"/>
      <c r="AD785" s="44"/>
      <c r="AJ785" s="19"/>
      <c r="AQ785" t="s">
        <v>294</v>
      </c>
      <c r="AY785" s="14">
        <v>136.61482668167886</v>
      </c>
      <c r="AZ785" s="14"/>
      <c r="BA785">
        <v>2E-3</v>
      </c>
      <c r="BB785">
        <v>0.99299999999999999</v>
      </c>
      <c r="BD785">
        <v>496.51</v>
      </c>
      <c r="BE785" s="14"/>
    </row>
    <row r="786" spans="1:57" x14ac:dyDescent="0.35">
      <c r="A786" s="2" t="s">
        <v>290</v>
      </c>
      <c r="B786" s="28">
        <v>33884</v>
      </c>
      <c r="C786" s="11"/>
      <c r="R786" s="20">
        <v>301</v>
      </c>
      <c r="S786" s="16"/>
      <c r="V786"/>
      <c r="AC786" s="20">
        <v>0.66646250794830686</v>
      </c>
      <c r="AD786" s="44"/>
      <c r="AJ786" s="18">
        <v>2.44</v>
      </c>
      <c r="BE786" s="14">
        <v>503.28632106586105</v>
      </c>
    </row>
    <row r="787" spans="1:57" x14ac:dyDescent="0.35">
      <c r="A787" s="2" t="s">
        <v>290</v>
      </c>
      <c r="B787" s="28">
        <v>33897</v>
      </c>
      <c r="C787" s="11"/>
      <c r="Q787">
        <v>9.6880000000000006</v>
      </c>
      <c r="R787" s="21">
        <v>358.9</v>
      </c>
      <c r="S787" s="17"/>
      <c r="V787"/>
      <c r="AC787" s="21">
        <v>0.86068253093597302</v>
      </c>
      <c r="AD787" s="44"/>
      <c r="AJ787" s="19">
        <v>4.38</v>
      </c>
      <c r="AK787">
        <v>3.5999999999999997E-2</v>
      </c>
      <c r="AL787">
        <v>5.718</v>
      </c>
      <c r="AM787">
        <v>158.83500000000001</v>
      </c>
      <c r="BA787">
        <v>0.02</v>
      </c>
      <c r="BB787">
        <v>3.97</v>
      </c>
      <c r="BD787">
        <v>200.399</v>
      </c>
      <c r="BE787" s="23">
        <v>1031.6666666666667</v>
      </c>
    </row>
    <row r="788" spans="1:57" x14ac:dyDescent="0.35">
      <c r="A788" s="2" t="s">
        <v>290</v>
      </c>
      <c r="B788" s="28">
        <v>33911</v>
      </c>
      <c r="C788" s="11"/>
      <c r="Q788">
        <v>13.414999999999999</v>
      </c>
      <c r="R788" s="21">
        <v>697.0333333333333</v>
      </c>
      <c r="S788" s="17"/>
      <c r="V788"/>
      <c r="AC788" s="21">
        <v>0.93755692891704601</v>
      </c>
      <c r="AD788" s="44"/>
      <c r="AJ788" s="19">
        <v>6.1633333333333331</v>
      </c>
      <c r="AK788">
        <v>3.3000000000000002E-2</v>
      </c>
      <c r="AL788">
        <v>8.0220000000000002</v>
      </c>
      <c r="AM788">
        <v>246.12100000000001</v>
      </c>
      <c r="BA788">
        <v>1.4E-2</v>
      </c>
      <c r="BB788">
        <v>5.3929999999999998</v>
      </c>
      <c r="BD788">
        <v>388.86700000000002</v>
      </c>
      <c r="BE788" s="14">
        <v>830</v>
      </c>
    </row>
    <row r="789" spans="1:57" x14ac:dyDescent="0.35">
      <c r="A789" s="2" t="s">
        <v>290</v>
      </c>
      <c r="B789" s="28">
        <v>33925</v>
      </c>
      <c r="C789" s="11"/>
      <c r="Q789">
        <v>16.556999999999999</v>
      </c>
      <c r="R789" s="21">
        <v>1439.4166666666667</v>
      </c>
      <c r="S789" s="17"/>
      <c r="V789"/>
      <c r="AC789" s="21">
        <v>0.94503177566120744</v>
      </c>
      <c r="AD789" s="44"/>
      <c r="AJ789" s="19">
        <v>6.4466666666666663</v>
      </c>
      <c r="AK789">
        <v>3.1E-2</v>
      </c>
      <c r="AL789">
        <v>7.9889999999999999</v>
      </c>
      <c r="AM789">
        <v>256.93799999999999</v>
      </c>
      <c r="BA789">
        <v>8.9999999999999993E-3</v>
      </c>
      <c r="BB789">
        <v>8.5679999999999996</v>
      </c>
      <c r="BD789">
        <v>964.44100000000003</v>
      </c>
      <c r="BE789" s="14">
        <v>768.33333333333337</v>
      </c>
    </row>
    <row r="790" spans="1:57" x14ac:dyDescent="0.35">
      <c r="A790" s="2" t="s">
        <v>290</v>
      </c>
      <c r="B790" s="28">
        <v>33932</v>
      </c>
      <c r="C790" s="11"/>
      <c r="Q790">
        <v>13.387</v>
      </c>
      <c r="R790" s="21">
        <v>1318.8333333333333</v>
      </c>
      <c r="S790" s="17">
        <v>186.83333333333331</v>
      </c>
      <c r="T790">
        <v>1.9E-2</v>
      </c>
      <c r="U790">
        <v>2.7040000000000002</v>
      </c>
      <c r="V790"/>
      <c r="AC790" s="21">
        <v>0.93329664316729333</v>
      </c>
      <c r="AD790" s="44"/>
      <c r="AJ790" s="19">
        <v>6.0166666666666666</v>
      </c>
      <c r="AK790">
        <v>2.9000000000000001E-2</v>
      </c>
      <c r="AL790">
        <v>5.117</v>
      </c>
      <c r="AM790">
        <v>176.10300000000001</v>
      </c>
      <c r="BA790">
        <v>6.0000000000000001E-3</v>
      </c>
      <c r="BB790">
        <v>5.2050000000000001</v>
      </c>
      <c r="BD790">
        <v>826.61900000000003</v>
      </c>
      <c r="BE790" s="14">
        <v>773.33333333333337</v>
      </c>
    </row>
    <row r="791" spans="1:57" x14ac:dyDescent="0.35">
      <c r="A791" s="2" t="s">
        <v>290</v>
      </c>
      <c r="B791" s="28">
        <v>33939</v>
      </c>
      <c r="C791" s="11"/>
      <c r="Q791">
        <v>17.131</v>
      </c>
      <c r="R791" s="21">
        <v>1728.6166666666666</v>
      </c>
      <c r="S791" s="17">
        <v>269.66666666666669</v>
      </c>
      <c r="T791">
        <v>1.7000000000000001E-2</v>
      </c>
      <c r="U791">
        <v>3.4209999999999998</v>
      </c>
      <c r="V791"/>
      <c r="AC791" s="21">
        <v>0.91520341430283625</v>
      </c>
      <c r="AD791" s="44"/>
      <c r="AJ791" s="19">
        <v>5.4833333333333334</v>
      </c>
      <c r="AK791">
        <v>2.9000000000000001E-2</v>
      </c>
      <c r="AL791">
        <v>6.4720000000000004</v>
      </c>
      <c r="AM791">
        <v>222.53399999999999</v>
      </c>
      <c r="BA791">
        <v>6.0000000000000001E-3</v>
      </c>
      <c r="BB791">
        <v>6.7169999999999996</v>
      </c>
      <c r="BD791">
        <v>1131.153</v>
      </c>
      <c r="BE791" s="14">
        <v>621.66666666666663</v>
      </c>
    </row>
    <row r="792" spans="1:57" x14ac:dyDescent="0.35">
      <c r="A792" s="2" t="s">
        <v>290</v>
      </c>
      <c r="B792" s="28">
        <v>33946</v>
      </c>
      <c r="C792" s="11"/>
      <c r="Q792">
        <v>14.59</v>
      </c>
      <c r="R792" s="21">
        <v>1420.5</v>
      </c>
      <c r="S792" s="17">
        <v>327.16666666666663</v>
      </c>
      <c r="T792">
        <v>1.7000000000000001E-2</v>
      </c>
      <c r="U792">
        <v>4.298</v>
      </c>
      <c r="V792"/>
      <c r="AC792" s="21">
        <v>0.9084619000067985</v>
      </c>
      <c r="AD792" s="44"/>
      <c r="AJ792" s="19">
        <v>5.3133333333333335</v>
      </c>
      <c r="AK792">
        <v>2.8000000000000001E-2</v>
      </c>
      <c r="AL792">
        <v>4.3559999999999999</v>
      </c>
      <c r="AM792">
        <v>154.785</v>
      </c>
      <c r="BA792">
        <v>5.0000000000000001E-3</v>
      </c>
      <c r="BB792">
        <v>5.3040000000000003</v>
      </c>
      <c r="BD792">
        <v>990.30499999999995</v>
      </c>
      <c r="BE792" s="14">
        <v>613.33333333333337</v>
      </c>
    </row>
    <row r="793" spans="1:57" x14ac:dyDescent="0.35">
      <c r="A793" s="2" t="s">
        <v>290</v>
      </c>
      <c r="B793" s="28">
        <v>33953</v>
      </c>
      <c r="C793" s="11"/>
      <c r="Q793">
        <v>11.728999999999999</v>
      </c>
      <c r="R793" s="21">
        <v>1628.8333333333333</v>
      </c>
      <c r="S793" s="17">
        <v>402.5</v>
      </c>
      <c r="T793">
        <v>1.6E-2</v>
      </c>
      <c r="U793">
        <v>4.93</v>
      </c>
      <c r="V793"/>
      <c r="AC793" s="21">
        <v>0.86089135048575305</v>
      </c>
      <c r="AD793" s="44"/>
      <c r="AJ793" s="19">
        <v>4.3833333333333337</v>
      </c>
      <c r="AK793">
        <v>2.4E-2</v>
      </c>
      <c r="AL793">
        <v>2.1789999999999998</v>
      </c>
      <c r="AM793">
        <v>91.22</v>
      </c>
      <c r="BA793">
        <v>4.0000000000000001E-3</v>
      </c>
      <c r="BB793">
        <v>3.843</v>
      </c>
      <c r="BD793">
        <v>1007.0359999999999</v>
      </c>
      <c r="BE793" s="14">
        <v>631.66666666666663</v>
      </c>
    </row>
    <row r="794" spans="1:57" x14ac:dyDescent="0.35">
      <c r="A794" s="2" t="s">
        <v>290</v>
      </c>
      <c r="B794" s="28">
        <v>33959</v>
      </c>
      <c r="C794" s="11"/>
      <c r="Q794">
        <v>16.53</v>
      </c>
      <c r="R794" s="21">
        <v>1896.7666666666669</v>
      </c>
      <c r="S794" s="17">
        <v>560.70000000000005</v>
      </c>
      <c r="T794">
        <v>1.7000000000000001E-2</v>
      </c>
      <c r="U794">
        <v>7.08</v>
      </c>
      <c r="V794"/>
      <c r="AC794" s="21">
        <v>0.80416836617303866</v>
      </c>
      <c r="AD794" s="44"/>
      <c r="AJ794" s="19">
        <v>3.6233333333333331</v>
      </c>
      <c r="AK794">
        <v>2.3E-2</v>
      </c>
      <c r="AL794">
        <v>3.2810000000000001</v>
      </c>
      <c r="AM794">
        <v>137.40799999999999</v>
      </c>
      <c r="BA794">
        <v>5.0000000000000001E-3</v>
      </c>
      <c r="BB794">
        <v>5.085</v>
      </c>
      <c r="BD794">
        <v>1069.316</v>
      </c>
      <c r="BE794" s="14">
        <v>575</v>
      </c>
    </row>
    <row r="795" spans="1:57" x14ac:dyDescent="0.35">
      <c r="A795" s="2" t="s">
        <v>290</v>
      </c>
      <c r="B795" s="28">
        <v>33967</v>
      </c>
      <c r="C795" s="11"/>
      <c r="Q795">
        <v>12.348000000000001</v>
      </c>
      <c r="R795" s="21">
        <v>1681.4333333333334</v>
      </c>
      <c r="S795" s="17">
        <v>544.83333333333337</v>
      </c>
      <c r="T795">
        <v>1.7000000000000001E-2</v>
      </c>
      <c r="U795">
        <v>6.8659999999999997</v>
      </c>
      <c r="V795"/>
      <c r="AC795" s="21">
        <v>0.85317296241112461</v>
      </c>
      <c r="AD795" s="44"/>
      <c r="AJ795" s="19">
        <v>4.2633333333333336</v>
      </c>
      <c r="AK795">
        <v>1.7999999999999999E-2</v>
      </c>
      <c r="AL795">
        <v>1.135</v>
      </c>
      <c r="AM795">
        <v>59.418999999999997</v>
      </c>
      <c r="BA795">
        <v>3.0000000000000001E-3</v>
      </c>
      <c r="BB795">
        <v>3.294</v>
      </c>
      <c r="BD795">
        <v>930.53399999999999</v>
      </c>
      <c r="BE795" s="14">
        <v>611.66666666666663</v>
      </c>
    </row>
    <row r="796" spans="1:57" x14ac:dyDescent="0.35">
      <c r="A796" s="2" t="s">
        <v>290</v>
      </c>
      <c r="B796" s="28">
        <v>33974</v>
      </c>
      <c r="C796" s="11"/>
      <c r="Q796">
        <v>13.779</v>
      </c>
      <c r="R796" s="21">
        <v>1960.2</v>
      </c>
      <c r="S796" s="17">
        <v>800.41666666666663</v>
      </c>
      <c r="T796">
        <v>1.4999999999999999E-2</v>
      </c>
      <c r="U796">
        <v>9.3520000000000003</v>
      </c>
      <c r="V796"/>
      <c r="AC796" s="21">
        <v>0.84102367703178316</v>
      </c>
      <c r="AD796" s="44"/>
      <c r="AJ796" s="19">
        <v>4.0866666666666669</v>
      </c>
      <c r="AK796">
        <v>0.02</v>
      </c>
      <c r="AL796">
        <v>0.50700000000000001</v>
      </c>
      <c r="AM796">
        <v>25.245000000000001</v>
      </c>
      <c r="BA796">
        <v>3.0000000000000001E-3</v>
      </c>
      <c r="BB796">
        <v>2.7120000000000002</v>
      </c>
      <c r="BD796">
        <v>941.33799999999997</v>
      </c>
      <c r="BE796" s="14">
        <v>543.33333333333337</v>
      </c>
    </row>
    <row r="797" spans="1:57" x14ac:dyDescent="0.35">
      <c r="A797" s="2" t="s">
        <v>290</v>
      </c>
      <c r="B797" s="28">
        <v>33981</v>
      </c>
      <c r="C797" s="11"/>
      <c r="Q797">
        <v>14.202</v>
      </c>
      <c r="R797" s="21">
        <v>1763</v>
      </c>
      <c r="S797" s="17">
        <v>786.33333333333337</v>
      </c>
      <c r="T797">
        <v>1.9E-2</v>
      </c>
      <c r="U797">
        <v>11.176</v>
      </c>
      <c r="V797"/>
      <c r="AC797" s="21">
        <v>0.79850687151735866</v>
      </c>
      <c r="AD797" s="44"/>
      <c r="AJ797" s="19">
        <v>3.5599999999999996</v>
      </c>
      <c r="BA797">
        <v>2E-3</v>
      </c>
      <c r="BB797">
        <v>1.5069999999999999</v>
      </c>
      <c r="BD797">
        <v>735.74599999999998</v>
      </c>
      <c r="BE797" s="14">
        <v>623.33333333333337</v>
      </c>
    </row>
    <row r="798" spans="1:57" x14ac:dyDescent="0.35">
      <c r="A798" s="2" t="s">
        <v>290</v>
      </c>
      <c r="B798" s="28">
        <v>33988</v>
      </c>
      <c r="C798" s="11"/>
      <c r="Q798">
        <v>14.064</v>
      </c>
      <c r="R798" s="21">
        <v>1780.5</v>
      </c>
      <c r="S798" s="17">
        <v>848.33333333333337</v>
      </c>
      <c r="T798">
        <v>1.7000000000000001E-2</v>
      </c>
      <c r="U798">
        <v>10.755000000000001</v>
      </c>
      <c r="V798"/>
      <c r="AC798" s="21"/>
      <c r="AD798" s="44"/>
      <c r="AJ798" s="19"/>
      <c r="BA798">
        <v>2E-3</v>
      </c>
      <c r="BB798">
        <v>1.67</v>
      </c>
      <c r="BD798">
        <v>743.03200000000004</v>
      </c>
      <c r="BE798" s="14">
        <v>530</v>
      </c>
    </row>
    <row r="799" spans="1:57" x14ac:dyDescent="0.35">
      <c r="A799" s="2" t="s">
        <v>290</v>
      </c>
      <c r="B799" s="28">
        <v>33996</v>
      </c>
      <c r="C799" s="11"/>
      <c r="R799" s="21"/>
      <c r="S799" s="17"/>
      <c r="V799"/>
      <c r="AC799" s="21"/>
      <c r="AD799" s="44"/>
      <c r="AJ799" s="19"/>
      <c r="BE799" s="14">
        <v>501.66666666666669</v>
      </c>
    </row>
    <row r="800" spans="1:57" x14ac:dyDescent="0.35">
      <c r="A800" s="2" t="s">
        <v>290</v>
      </c>
      <c r="B800" s="28">
        <v>34003</v>
      </c>
      <c r="C800" s="11"/>
      <c r="Q800">
        <v>15.98</v>
      </c>
      <c r="R800" s="21">
        <v>1784.5202513063216</v>
      </c>
      <c r="S800" s="17">
        <v>975.21336587042811</v>
      </c>
      <c r="T800">
        <v>1.7000000000000001E-2</v>
      </c>
      <c r="U800">
        <v>12.401999999999999</v>
      </c>
      <c r="V800"/>
      <c r="W800" s="14">
        <v>3.3291533333333338E-2</v>
      </c>
      <c r="Y800">
        <f>AA800/W800</f>
        <v>22221.411674425122</v>
      </c>
      <c r="AA800" s="14">
        <v>739.7848674728466</v>
      </c>
      <c r="AC800" s="21"/>
      <c r="AD800" s="44"/>
      <c r="AJ800" s="19"/>
      <c r="AQ800" t="s">
        <v>294</v>
      </c>
      <c r="AY800" s="14">
        <v>235.42849839758165</v>
      </c>
      <c r="AZ800" s="14"/>
      <c r="BA800">
        <v>2E-3</v>
      </c>
      <c r="BB800">
        <v>1.8069999999999999</v>
      </c>
      <c r="BD800">
        <v>809.32299999999998</v>
      </c>
      <c r="BE800" s="14"/>
    </row>
    <row r="801" spans="1:57" x14ac:dyDescent="0.35">
      <c r="A801" s="2" t="s">
        <v>286</v>
      </c>
      <c r="B801" s="28">
        <v>33884</v>
      </c>
      <c r="C801" s="11"/>
      <c r="R801" s="20">
        <v>342</v>
      </c>
      <c r="S801" s="16"/>
      <c r="V801"/>
      <c r="AC801" s="20">
        <v>0.76484255254257549</v>
      </c>
      <c r="AD801" s="44"/>
      <c r="AJ801" s="18">
        <v>3.2166666666666668</v>
      </c>
      <c r="BE801" s="14">
        <v>602.41668425208172</v>
      </c>
    </row>
    <row r="802" spans="1:57" x14ac:dyDescent="0.35">
      <c r="A802" s="2" t="s">
        <v>286</v>
      </c>
      <c r="B802" s="28">
        <v>33897</v>
      </c>
      <c r="C802" s="11"/>
      <c r="Q802">
        <v>14.815</v>
      </c>
      <c r="R802" s="21">
        <v>563.23333333333335</v>
      </c>
      <c r="S802" s="17"/>
      <c r="V802"/>
      <c r="AC802" s="21">
        <v>0.91156610895951196</v>
      </c>
      <c r="AD802" s="44"/>
      <c r="AJ802" s="19">
        <v>5.39</v>
      </c>
      <c r="AK802">
        <v>3.7999999999999999E-2</v>
      </c>
      <c r="AL802">
        <v>8.6140000000000008</v>
      </c>
      <c r="AM802">
        <v>227.166</v>
      </c>
      <c r="BA802">
        <v>1.7999999999999999E-2</v>
      </c>
      <c r="BB802">
        <v>6.2009999999999996</v>
      </c>
      <c r="BD802">
        <v>336</v>
      </c>
      <c r="BE802" s="23">
        <v>958.33333333333337</v>
      </c>
    </row>
    <row r="803" spans="1:57" x14ac:dyDescent="0.35">
      <c r="A803" s="2" t="s">
        <v>286</v>
      </c>
      <c r="B803" s="28">
        <v>33911</v>
      </c>
      <c r="C803" s="11"/>
      <c r="Q803">
        <v>21.172000000000001</v>
      </c>
      <c r="R803" s="21">
        <v>1032.6666666666665</v>
      </c>
      <c r="S803" s="17"/>
      <c r="V803"/>
      <c r="AC803" s="21">
        <v>0.95841434487882682</v>
      </c>
      <c r="AD803" s="44"/>
      <c r="AJ803" s="19">
        <v>7.0666666666666673</v>
      </c>
      <c r="AK803">
        <v>3.5000000000000003E-2</v>
      </c>
      <c r="AL803">
        <v>12.396000000000001</v>
      </c>
      <c r="AM803">
        <v>349.92700000000002</v>
      </c>
      <c r="BA803">
        <v>1.4E-2</v>
      </c>
      <c r="BB803">
        <v>8.7759999999999998</v>
      </c>
      <c r="BD803">
        <v>631.03099999999995</v>
      </c>
      <c r="BE803" s="14">
        <v>826.66666666666663</v>
      </c>
    </row>
    <row r="804" spans="1:57" x14ac:dyDescent="0.35">
      <c r="A804" s="2" t="s">
        <v>286</v>
      </c>
      <c r="B804" s="28">
        <v>33925</v>
      </c>
      <c r="C804" s="11"/>
      <c r="Q804">
        <v>15.789</v>
      </c>
      <c r="R804" s="21">
        <v>1161.2666666666667</v>
      </c>
      <c r="S804" s="17"/>
      <c r="V804"/>
      <c r="AC804" s="21">
        <v>0.96442101057348073</v>
      </c>
      <c r="AD804" s="44"/>
      <c r="AJ804" s="19">
        <v>7.4133333333333331</v>
      </c>
      <c r="AK804">
        <v>3.1E-2</v>
      </c>
      <c r="AL804">
        <v>8.0980000000000008</v>
      </c>
      <c r="AM804">
        <v>254.15100000000001</v>
      </c>
      <c r="BA804">
        <v>0.01</v>
      </c>
      <c r="BB804">
        <v>7.6909999999999998</v>
      </c>
      <c r="BD804">
        <v>737.83299999999997</v>
      </c>
      <c r="BE804" s="14">
        <v>833.33333333333337</v>
      </c>
    </row>
    <row r="805" spans="1:57" x14ac:dyDescent="0.35">
      <c r="A805" s="2" t="s">
        <v>286</v>
      </c>
      <c r="B805" s="28">
        <v>33932</v>
      </c>
      <c r="C805" s="11"/>
      <c r="Q805">
        <v>22.997</v>
      </c>
      <c r="R805" s="21">
        <v>1564.8666666666666</v>
      </c>
      <c r="S805" s="17">
        <v>225.16666666666666</v>
      </c>
      <c r="T805">
        <v>0.02</v>
      </c>
      <c r="U805">
        <v>3.5590000000000002</v>
      </c>
      <c r="V805"/>
      <c r="AC805" s="21">
        <v>0.9574680618757937</v>
      </c>
      <c r="AD805" s="44"/>
      <c r="AJ805" s="19">
        <v>7.0166666666666666</v>
      </c>
      <c r="AK805">
        <v>3.5000000000000003E-2</v>
      </c>
      <c r="AL805">
        <v>10.268000000000001</v>
      </c>
      <c r="AM805">
        <v>297.03100000000001</v>
      </c>
      <c r="BA805">
        <v>0.01</v>
      </c>
      <c r="BB805">
        <v>8.6059999999999999</v>
      </c>
      <c r="BD805">
        <v>904.98699999999997</v>
      </c>
      <c r="BE805" s="14">
        <v>806.66666666666663</v>
      </c>
    </row>
    <row r="806" spans="1:57" x14ac:dyDescent="0.35">
      <c r="A806" s="2" t="s">
        <v>286</v>
      </c>
      <c r="B806" s="28">
        <v>33939</v>
      </c>
      <c r="C806" s="11"/>
      <c r="Q806">
        <v>19.815000000000001</v>
      </c>
      <c r="R806" s="21">
        <v>1498.8500000000001</v>
      </c>
      <c r="S806" s="17">
        <v>242</v>
      </c>
      <c r="T806">
        <v>1.7000000000000001E-2</v>
      </c>
      <c r="U806">
        <v>3.2890000000000001</v>
      </c>
      <c r="V806"/>
      <c r="AC806" s="21">
        <v>0.95233223997185446</v>
      </c>
      <c r="AD806" s="44"/>
      <c r="AJ806" s="19">
        <v>6.7633333333333336</v>
      </c>
      <c r="AK806">
        <v>3.4000000000000002E-2</v>
      </c>
      <c r="AL806">
        <v>7.8620000000000001</v>
      </c>
      <c r="AM806">
        <v>232.25899999999999</v>
      </c>
      <c r="BA806">
        <v>8.9999999999999993E-3</v>
      </c>
      <c r="BB806">
        <v>8.06</v>
      </c>
      <c r="BD806">
        <v>899.50199999999995</v>
      </c>
      <c r="BE806" s="14">
        <v>685</v>
      </c>
    </row>
    <row r="807" spans="1:57" x14ac:dyDescent="0.35">
      <c r="A807" s="2" t="s">
        <v>286</v>
      </c>
      <c r="B807" s="28">
        <v>33946</v>
      </c>
      <c r="C807" s="11"/>
      <c r="Q807">
        <v>23.495000000000001</v>
      </c>
      <c r="R807" s="21">
        <v>1915.5</v>
      </c>
      <c r="S807" s="17">
        <v>390.66666666666669</v>
      </c>
      <c r="T807">
        <v>1.7000000000000001E-2</v>
      </c>
      <c r="U807">
        <v>5.4180000000000001</v>
      </c>
      <c r="V807"/>
      <c r="AC807" s="21">
        <v>0.93167639742545538</v>
      </c>
      <c r="AD807" s="44"/>
      <c r="AJ807" s="19">
        <v>5.9633333333333338</v>
      </c>
      <c r="AK807">
        <v>3.3000000000000002E-2</v>
      </c>
      <c r="AL807">
        <v>7.4880000000000004</v>
      </c>
      <c r="AM807">
        <v>227.99100000000001</v>
      </c>
      <c r="BA807">
        <v>8.0000000000000002E-3</v>
      </c>
      <c r="BB807">
        <v>9.6129999999999995</v>
      </c>
      <c r="BD807">
        <v>1180.6400000000001</v>
      </c>
      <c r="BE807" s="14">
        <v>653.33333333333337</v>
      </c>
    </row>
    <row r="808" spans="1:57" x14ac:dyDescent="0.35">
      <c r="A808" s="2" t="s">
        <v>286</v>
      </c>
      <c r="B808" s="28">
        <v>33953</v>
      </c>
      <c r="C808" s="11"/>
      <c r="Q808">
        <v>21.254000000000001</v>
      </c>
      <c r="R808" s="21">
        <v>1989.6666666666667</v>
      </c>
      <c r="S808" s="17">
        <v>522</v>
      </c>
      <c r="T808">
        <v>1.7999999999999999E-2</v>
      </c>
      <c r="U808">
        <v>7.5570000000000004</v>
      </c>
      <c r="V808"/>
      <c r="AC808" s="21">
        <v>0.90995988628448599</v>
      </c>
      <c r="AD808" s="44"/>
      <c r="AJ808" s="19">
        <v>5.3500000000000005</v>
      </c>
      <c r="AK808">
        <v>3.1E-2</v>
      </c>
      <c r="AL808">
        <v>4.8369999999999997</v>
      </c>
      <c r="AM808">
        <v>156.196</v>
      </c>
      <c r="BA808">
        <v>7.0000000000000001E-3</v>
      </c>
      <c r="BB808">
        <v>7.5549999999999997</v>
      </c>
      <c r="BD808">
        <v>1143.338</v>
      </c>
      <c r="BE808" s="14">
        <v>760</v>
      </c>
    </row>
    <row r="809" spans="1:57" x14ac:dyDescent="0.35">
      <c r="A809" s="2" t="s">
        <v>286</v>
      </c>
      <c r="B809" s="28">
        <v>33959</v>
      </c>
      <c r="C809" s="11"/>
      <c r="Q809">
        <v>24.893999999999998</v>
      </c>
      <c r="R809" s="21">
        <v>2195.3000000000002</v>
      </c>
      <c r="S809" s="17">
        <v>702.33333333333337</v>
      </c>
      <c r="T809">
        <v>1.7999999999999999E-2</v>
      </c>
      <c r="U809">
        <v>10.124000000000001</v>
      </c>
      <c r="V809"/>
      <c r="AC809" s="21">
        <v>0.87286426706796438</v>
      </c>
      <c r="AD809" s="44"/>
      <c r="AJ809" s="19">
        <v>4.583333333333333</v>
      </c>
      <c r="AK809">
        <v>2.9000000000000001E-2</v>
      </c>
      <c r="AL809">
        <v>5.2560000000000002</v>
      </c>
      <c r="AM809">
        <v>184.58199999999999</v>
      </c>
      <c r="BA809">
        <v>7.0000000000000001E-3</v>
      </c>
      <c r="BB809">
        <v>7.76</v>
      </c>
      <c r="BD809">
        <v>1152.106</v>
      </c>
      <c r="BE809" s="14">
        <v>653.33333333333337</v>
      </c>
    </row>
    <row r="810" spans="1:57" x14ac:dyDescent="0.35">
      <c r="A810" s="2" t="s">
        <v>286</v>
      </c>
      <c r="B810" s="28">
        <v>33967</v>
      </c>
      <c r="C810" s="11"/>
      <c r="Q810">
        <v>20.45</v>
      </c>
      <c r="R810" s="21">
        <v>1831.1833333333334</v>
      </c>
      <c r="S810" s="17">
        <v>746.66666666666663</v>
      </c>
      <c r="T810">
        <v>0.02</v>
      </c>
      <c r="U810">
        <v>11.769</v>
      </c>
      <c r="V810"/>
      <c r="AC810" s="21">
        <v>0.91881298837777092</v>
      </c>
      <c r="AD810" s="44"/>
      <c r="AJ810" s="19">
        <v>5.58</v>
      </c>
      <c r="AK810">
        <v>2.5000000000000001E-2</v>
      </c>
      <c r="AL810">
        <v>2.5790000000000002</v>
      </c>
      <c r="AM810">
        <v>101.518</v>
      </c>
      <c r="BA810">
        <v>5.0000000000000001E-3</v>
      </c>
      <c r="BB810">
        <v>4.2359999999999998</v>
      </c>
      <c r="BD810">
        <v>864.30399999999997</v>
      </c>
      <c r="BE810" s="14">
        <v>690</v>
      </c>
    </row>
    <row r="811" spans="1:57" x14ac:dyDescent="0.35">
      <c r="A811" s="2" t="s">
        <v>286</v>
      </c>
      <c r="B811" s="28">
        <v>33974</v>
      </c>
      <c r="C811" s="11"/>
      <c r="Q811">
        <v>23.609000000000002</v>
      </c>
      <c r="R811" s="21">
        <v>2169.5666666666666</v>
      </c>
      <c r="S811" s="17">
        <v>995</v>
      </c>
      <c r="T811">
        <v>0.02</v>
      </c>
      <c r="U811">
        <v>15.816000000000001</v>
      </c>
      <c r="V811"/>
      <c r="AC811" s="21">
        <v>0.85492435747511686</v>
      </c>
      <c r="AD811" s="44"/>
      <c r="AJ811" s="19">
        <v>4.29</v>
      </c>
      <c r="AK811">
        <v>0.02</v>
      </c>
      <c r="AL811">
        <v>0.98499999999999999</v>
      </c>
      <c r="AM811">
        <v>48.808</v>
      </c>
      <c r="BA811">
        <v>5.0000000000000001E-3</v>
      </c>
      <c r="BB811">
        <v>4.6500000000000004</v>
      </c>
      <c r="BD811">
        <v>928.99099999999999</v>
      </c>
      <c r="BE811" s="14">
        <v>605</v>
      </c>
    </row>
    <row r="812" spans="1:57" x14ac:dyDescent="0.35">
      <c r="A812" s="2" t="s">
        <v>286</v>
      </c>
      <c r="B812" s="28">
        <v>33981</v>
      </c>
      <c r="C812" s="11"/>
      <c r="Q812">
        <v>23.16</v>
      </c>
      <c r="R812" s="21">
        <v>2015.75</v>
      </c>
      <c r="S812" s="17">
        <v>1009.3333333333334</v>
      </c>
      <c r="T812">
        <v>2.1000000000000001E-2</v>
      </c>
      <c r="U812">
        <v>16.994</v>
      </c>
      <c r="V812"/>
      <c r="AC812" s="21">
        <v>0.86840154496296607</v>
      </c>
      <c r="AD812" s="44"/>
      <c r="AJ812" s="19">
        <v>4.5066666666666668</v>
      </c>
      <c r="AK812">
        <v>2.5000000000000001E-2</v>
      </c>
      <c r="AL812">
        <v>0.7</v>
      </c>
      <c r="AM812">
        <v>27.577999999999999</v>
      </c>
      <c r="BA812">
        <v>4.0000000000000001E-3</v>
      </c>
      <c r="BB812">
        <v>3.41</v>
      </c>
      <c r="BD812">
        <v>779.84199999999998</v>
      </c>
      <c r="BE812" s="14">
        <v>660</v>
      </c>
    </row>
    <row r="813" spans="1:57" x14ac:dyDescent="0.35">
      <c r="A813" s="2" t="s">
        <v>286</v>
      </c>
      <c r="B813" s="28">
        <v>33988</v>
      </c>
      <c r="C813" s="11"/>
      <c r="Q813">
        <v>25.65</v>
      </c>
      <c r="R813" s="21">
        <v>2021.3666666666668</v>
      </c>
      <c r="S813" s="17">
        <v>1078.1666666666667</v>
      </c>
      <c r="T813">
        <v>2.4E-2</v>
      </c>
      <c r="U813">
        <v>20.152999999999999</v>
      </c>
      <c r="V813"/>
      <c r="AC813" s="21"/>
      <c r="AD813" s="44"/>
      <c r="AJ813" s="19"/>
      <c r="BA813">
        <v>4.0000000000000001E-3</v>
      </c>
      <c r="BB813">
        <v>2.802</v>
      </c>
      <c r="BD813">
        <v>736.60799999999995</v>
      </c>
      <c r="BE813" s="14">
        <v>590</v>
      </c>
    </row>
    <row r="814" spans="1:57" x14ac:dyDescent="0.35">
      <c r="A814" s="2" t="s">
        <v>286</v>
      </c>
      <c r="B814" s="28">
        <v>33996</v>
      </c>
      <c r="C814" s="11"/>
      <c r="R814" s="21"/>
      <c r="S814" s="17"/>
      <c r="V814"/>
      <c r="AC814" s="21"/>
      <c r="AD814" s="44"/>
      <c r="AJ814" s="19"/>
      <c r="BE814" s="14">
        <v>580</v>
      </c>
    </row>
    <row r="815" spans="1:57" x14ac:dyDescent="0.35">
      <c r="A815" s="2" t="s">
        <v>286</v>
      </c>
      <c r="B815" s="28">
        <v>34003</v>
      </c>
      <c r="C815" s="11"/>
      <c r="Q815">
        <v>26.372</v>
      </c>
      <c r="R815" s="21">
        <v>1906.759650481436</v>
      </c>
      <c r="S815" s="17">
        <v>1132.8944413046302</v>
      </c>
      <c r="T815">
        <v>2.3E-2</v>
      </c>
      <c r="U815">
        <v>20.475999999999999</v>
      </c>
      <c r="V815"/>
      <c r="W815" s="14">
        <v>3.5361000000000004E-2</v>
      </c>
      <c r="Y815">
        <f>AA815/W815</f>
        <v>25407.08580654359</v>
      </c>
      <c r="AA815" s="14">
        <v>898.41996120518797</v>
      </c>
      <c r="AC815" s="21"/>
      <c r="AD815" s="44"/>
      <c r="AJ815" s="19"/>
      <c r="AQ815" t="s">
        <v>294</v>
      </c>
      <c r="AY815" s="14">
        <v>234.47448009944219</v>
      </c>
      <c r="AZ815" s="14"/>
      <c r="BA815">
        <v>4.0000000000000001E-3</v>
      </c>
      <c r="BB815">
        <v>3.09</v>
      </c>
      <c r="BD815">
        <v>813.14499999999998</v>
      </c>
      <c r="BE815" s="14"/>
    </row>
    <row r="816" spans="1:57" x14ac:dyDescent="0.35">
      <c r="A816" s="2" t="s">
        <v>282</v>
      </c>
      <c r="B816" s="28">
        <v>33884</v>
      </c>
      <c r="C816" s="11"/>
      <c r="R816" s="20">
        <v>341.66666666666669</v>
      </c>
      <c r="S816" s="16"/>
      <c r="V816"/>
      <c r="AC816" s="20">
        <v>0.75364950976494238</v>
      </c>
      <c r="AD816" s="44"/>
      <c r="AJ816" s="18">
        <v>3.1133333333333333</v>
      </c>
      <c r="BE816" s="14">
        <v>600.86056875876341</v>
      </c>
    </row>
    <row r="817" spans="1:57" x14ac:dyDescent="0.35">
      <c r="A817" s="2" t="s">
        <v>282</v>
      </c>
      <c r="B817" s="28">
        <v>33897</v>
      </c>
      <c r="C817" s="11"/>
      <c r="Q817">
        <v>7.4889999999999999</v>
      </c>
      <c r="R817" s="21">
        <v>486.43333333333334</v>
      </c>
      <c r="S817" s="17"/>
      <c r="V817"/>
      <c r="AC817" s="21">
        <v>0.85772592841348649</v>
      </c>
      <c r="AD817" s="44"/>
      <c r="AJ817" s="19">
        <v>4.3333333333333339</v>
      </c>
      <c r="AK817">
        <v>2.7E-2</v>
      </c>
      <c r="AL817">
        <v>4.2089999999999996</v>
      </c>
      <c r="AM817">
        <v>153.559</v>
      </c>
      <c r="BA817">
        <v>0.01</v>
      </c>
      <c r="BB817">
        <v>3.28</v>
      </c>
      <c r="BD817">
        <v>332.84100000000001</v>
      </c>
      <c r="BE817" s="23">
        <v>1031.6666666666667</v>
      </c>
    </row>
    <row r="818" spans="1:57" x14ac:dyDescent="0.35">
      <c r="A818" s="2" t="s">
        <v>282</v>
      </c>
      <c r="B818" s="28">
        <v>33911</v>
      </c>
      <c r="C818" s="11"/>
      <c r="Q818">
        <v>8.6969999999999992</v>
      </c>
      <c r="R818" s="21">
        <v>765.5</v>
      </c>
      <c r="S818" s="17"/>
      <c r="V818"/>
      <c r="AC818" s="21">
        <v>0.91621489232535991</v>
      </c>
      <c r="AD818" s="44"/>
      <c r="AJ818" s="19">
        <v>5.51</v>
      </c>
      <c r="AK818">
        <v>2.7E-2</v>
      </c>
      <c r="AL818">
        <v>4.9539999999999997</v>
      </c>
      <c r="AM818">
        <v>181.321</v>
      </c>
      <c r="BA818">
        <v>7.0000000000000001E-3</v>
      </c>
      <c r="BB818">
        <v>3.7429999999999999</v>
      </c>
      <c r="BD818">
        <v>509.125</v>
      </c>
      <c r="BE818" s="14">
        <v>768.33333333333337</v>
      </c>
    </row>
    <row r="819" spans="1:57" x14ac:dyDescent="0.35">
      <c r="A819" s="2" t="s">
        <v>282</v>
      </c>
      <c r="B819" s="28">
        <v>33925</v>
      </c>
      <c r="C819" s="11"/>
      <c r="Q819">
        <v>12.638</v>
      </c>
      <c r="R819" s="21">
        <v>1359.3</v>
      </c>
      <c r="S819" s="17"/>
      <c r="V819"/>
      <c r="AC819" s="21">
        <v>0.92863873044361389</v>
      </c>
      <c r="AD819" s="44"/>
      <c r="AJ819" s="19">
        <v>5.8666666666666671</v>
      </c>
      <c r="AK819">
        <v>2.8000000000000001E-2</v>
      </c>
      <c r="AL819">
        <v>5.7690000000000001</v>
      </c>
      <c r="AM819">
        <v>207.54</v>
      </c>
      <c r="BA819">
        <v>7.0000000000000001E-3</v>
      </c>
      <c r="BB819">
        <v>6.8689999999999998</v>
      </c>
      <c r="BD819">
        <v>995.89</v>
      </c>
      <c r="BE819" s="14">
        <v>723.33333333333337</v>
      </c>
    </row>
    <row r="820" spans="1:57" x14ac:dyDescent="0.35">
      <c r="A820" s="2" t="s">
        <v>282</v>
      </c>
      <c r="B820" s="28">
        <v>33932</v>
      </c>
      <c r="C820" s="11"/>
      <c r="Q820">
        <v>10.342000000000001</v>
      </c>
      <c r="R820" s="21">
        <v>1266.3333333333333</v>
      </c>
      <c r="S820" s="17">
        <v>188.83333333333331</v>
      </c>
      <c r="T820">
        <v>1.4999999999999999E-2</v>
      </c>
      <c r="U820">
        <v>2.0289999999999999</v>
      </c>
      <c r="V820"/>
      <c r="AC820" s="21">
        <v>0.91049850948131994</v>
      </c>
      <c r="AD820" s="44"/>
      <c r="AJ820" s="19">
        <v>5.3633333333333333</v>
      </c>
      <c r="AK820">
        <v>2.5000000000000001E-2</v>
      </c>
      <c r="AL820">
        <v>3.6349999999999998</v>
      </c>
      <c r="AM820">
        <v>145.42500000000001</v>
      </c>
      <c r="BA820">
        <v>5.0000000000000001E-3</v>
      </c>
      <c r="BB820">
        <v>4.0069999999999997</v>
      </c>
      <c r="BD820">
        <v>830.404</v>
      </c>
      <c r="BE820" s="14">
        <v>763.33333333333337</v>
      </c>
    </row>
    <row r="821" spans="1:57" x14ac:dyDescent="0.35">
      <c r="A821" s="2" t="s">
        <v>282</v>
      </c>
      <c r="B821" s="28">
        <v>33939</v>
      </c>
      <c r="C821" s="11"/>
      <c r="Q821">
        <v>9.2050000000000001</v>
      </c>
      <c r="R821" s="21">
        <v>1291.8166666666666</v>
      </c>
      <c r="S821" s="17">
        <v>203.66666666666669</v>
      </c>
      <c r="T821">
        <v>1.4E-2</v>
      </c>
      <c r="U821">
        <v>2.0449999999999999</v>
      </c>
      <c r="V821"/>
      <c r="AC821" s="21">
        <v>0.88774699700744697</v>
      </c>
      <c r="AD821" s="44"/>
      <c r="AJ821" s="19">
        <v>4.8599999999999994</v>
      </c>
      <c r="AK821">
        <v>2.3E-2</v>
      </c>
      <c r="AL821">
        <v>2.7530000000000001</v>
      </c>
      <c r="AM821">
        <v>120.89</v>
      </c>
      <c r="BA821">
        <v>4.0000000000000001E-3</v>
      </c>
      <c r="BB821">
        <v>3.6829999999999998</v>
      </c>
      <c r="BD821">
        <v>882.04700000000003</v>
      </c>
      <c r="BE821" s="14">
        <v>498.33333333333331</v>
      </c>
    </row>
    <row r="822" spans="1:57" x14ac:dyDescent="0.35">
      <c r="A822" s="2" t="s">
        <v>282</v>
      </c>
      <c r="B822" s="28">
        <v>33946</v>
      </c>
      <c r="C822" s="11"/>
      <c r="Q822">
        <v>10.063000000000001</v>
      </c>
      <c r="R822" s="21">
        <v>1250.1666666666665</v>
      </c>
      <c r="S822" s="17">
        <v>291.83333333333331</v>
      </c>
      <c r="T822">
        <v>1.4E-2</v>
      </c>
      <c r="U822">
        <v>3.008</v>
      </c>
      <c r="V822"/>
      <c r="AC822" s="21">
        <v>0.86213771129481642</v>
      </c>
      <c r="AD822" s="44"/>
      <c r="AJ822" s="19">
        <v>4.4033333333333333</v>
      </c>
      <c r="AK822">
        <v>2.4E-2</v>
      </c>
      <c r="AL822">
        <v>2.3340000000000001</v>
      </c>
      <c r="AM822">
        <v>93.623000000000005</v>
      </c>
      <c r="BA822">
        <v>5.0000000000000001E-3</v>
      </c>
      <c r="BB822">
        <v>3.6850000000000001</v>
      </c>
      <c r="BD822">
        <v>785.29300000000001</v>
      </c>
      <c r="BE822" s="14">
        <v>491.66666666666669</v>
      </c>
    </row>
    <row r="823" spans="1:57" x14ac:dyDescent="0.35">
      <c r="A823" s="2" t="s">
        <v>282</v>
      </c>
      <c r="B823" s="28">
        <v>33953</v>
      </c>
      <c r="C823" s="11"/>
      <c r="Q823">
        <v>8.3740000000000006</v>
      </c>
      <c r="R823" s="21">
        <v>1409.5</v>
      </c>
      <c r="S823" s="17">
        <v>328.66666666666669</v>
      </c>
      <c r="T823">
        <v>1.2E-2</v>
      </c>
      <c r="U823">
        <v>2.972</v>
      </c>
      <c r="V823"/>
      <c r="AC823" s="21">
        <v>0.81584914626185179</v>
      </c>
      <c r="AD823" s="44"/>
      <c r="AJ823" s="19">
        <v>3.7600000000000002</v>
      </c>
      <c r="AK823">
        <v>1.7999999999999999E-2</v>
      </c>
      <c r="AL823">
        <v>0.90500000000000003</v>
      </c>
      <c r="AM823">
        <v>42.945</v>
      </c>
      <c r="BA823">
        <v>4.0000000000000001E-3</v>
      </c>
      <c r="BB823">
        <v>3.33</v>
      </c>
      <c r="BD823">
        <v>883.07</v>
      </c>
      <c r="BE823" s="14">
        <v>526.66666666666663</v>
      </c>
    </row>
    <row r="824" spans="1:57" x14ac:dyDescent="0.35">
      <c r="A824" s="2" t="s">
        <v>282</v>
      </c>
      <c r="B824" s="28">
        <v>33959</v>
      </c>
      <c r="C824" s="11"/>
      <c r="Q824">
        <v>9.7789999999999999</v>
      </c>
      <c r="R824" s="21">
        <v>1504.5</v>
      </c>
      <c r="S824" s="17">
        <v>394.5</v>
      </c>
      <c r="T824">
        <v>1.2999999999999999E-2</v>
      </c>
      <c r="U824">
        <v>3.8740000000000001</v>
      </c>
      <c r="V824"/>
      <c r="AC824" s="21">
        <v>0.74114830824555211</v>
      </c>
      <c r="AD824" s="44"/>
      <c r="AJ824" s="19">
        <v>3.0033333333333334</v>
      </c>
      <c r="AK824">
        <v>1.9E-2</v>
      </c>
      <c r="AL824">
        <v>1.21</v>
      </c>
      <c r="AM824">
        <v>59.283000000000001</v>
      </c>
      <c r="BA824">
        <v>4.0000000000000001E-3</v>
      </c>
      <c r="BB824">
        <v>3.2949999999999999</v>
      </c>
      <c r="BD824">
        <v>903.96100000000001</v>
      </c>
      <c r="BE824" s="14">
        <v>558.33333333333337</v>
      </c>
    </row>
    <row r="825" spans="1:57" x14ac:dyDescent="0.35">
      <c r="A825" s="2" t="s">
        <v>282</v>
      </c>
      <c r="B825" s="28">
        <v>33967</v>
      </c>
      <c r="C825" s="11"/>
      <c r="Q825">
        <v>8.7140000000000004</v>
      </c>
      <c r="R825" s="21">
        <v>1593.85</v>
      </c>
      <c r="S825" s="17">
        <v>572</v>
      </c>
      <c r="T825">
        <v>1.4E-2</v>
      </c>
      <c r="U825">
        <v>4.1120000000000001</v>
      </c>
      <c r="V825"/>
      <c r="AC825" s="21">
        <v>0.8283847111440612</v>
      </c>
      <c r="AD825" s="44"/>
      <c r="AJ825" s="19">
        <v>3.9166666666666665</v>
      </c>
      <c r="AK825">
        <v>0.02</v>
      </c>
      <c r="AL825">
        <v>1.0449999999999999</v>
      </c>
      <c r="AM825">
        <v>51.723999999999997</v>
      </c>
      <c r="BA825">
        <v>3.0000000000000001E-3</v>
      </c>
      <c r="BB825">
        <v>2.4660000000000002</v>
      </c>
      <c r="BD825">
        <v>851.48</v>
      </c>
      <c r="BE825" s="14">
        <v>551.66666666666663</v>
      </c>
    </row>
    <row r="826" spans="1:57" x14ac:dyDescent="0.35">
      <c r="A826" s="2" t="s">
        <v>282</v>
      </c>
      <c r="B826" s="28">
        <v>33974</v>
      </c>
      <c r="C826" s="11"/>
      <c r="Q826">
        <v>8.7929999999999993</v>
      </c>
      <c r="R826" s="21">
        <v>1623.8166666666666</v>
      </c>
      <c r="S826" s="17">
        <v>616.5</v>
      </c>
      <c r="T826">
        <v>1.2999999999999999E-2</v>
      </c>
      <c r="U826">
        <v>4.1870000000000003</v>
      </c>
      <c r="V826"/>
      <c r="AC826" s="21">
        <v>0.73125706815560565</v>
      </c>
      <c r="AD826" s="44"/>
      <c r="AJ826" s="19">
        <v>2.92</v>
      </c>
      <c r="AK826">
        <v>1.7000000000000001E-2</v>
      </c>
      <c r="AL826">
        <v>0.94599999999999995</v>
      </c>
      <c r="AM826">
        <v>52.201999999999998</v>
      </c>
      <c r="BA826">
        <v>3.0000000000000001E-3</v>
      </c>
      <c r="BB826">
        <v>2.3780000000000001</v>
      </c>
      <c r="BD826">
        <v>798.33699999999999</v>
      </c>
      <c r="BE826" s="14">
        <v>626.66666666666663</v>
      </c>
    </row>
    <row r="827" spans="1:57" x14ac:dyDescent="0.35">
      <c r="A827" s="2" t="s">
        <v>282</v>
      </c>
      <c r="B827" s="28">
        <v>33981</v>
      </c>
      <c r="C827" s="11"/>
      <c r="Q827">
        <v>10.829000000000001</v>
      </c>
      <c r="R827" s="21">
        <v>1728.4666666666667</v>
      </c>
      <c r="S827" s="17">
        <v>688.66666666666674</v>
      </c>
      <c r="T827">
        <v>1.2999999999999999E-2</v>
      </c>
      <c r="U827">
        <v>6.484</v>
      </c>
      <c r="V827"/>
      <c r="AC827" s="21">
        <v>0.74037058717196902</v>
      </c>
      <c r="AD827" s="44"/>
      <c r="AJ827" s="19">
        <v>2.9966666666666666</v>
      </c>
      <c r="BA827">
        <v>2E-3</v>
      </c>
      <c r="BB827">
        <v>1.899</v>
      </c>
      <c r="BD827">
        <v>805.90499999999997</v>
      </c>
      <c r="BE827" s="14">
        <v>580</v>
      </c>
    </row>
    <row r="828" spans="1:57" x14ac:dyDescent="0.35">
      <c r="A828" s="2" t="s">
        <v>282</v>
      </c>
      <c r="B828" s="28">
        <v>33988</v>
      </c>
      <c r="C828" s="11"/>
      <c r="Q828">
        <v>11.436999999999999</v>
      </c>
      <c r="R828" s="21">
        <v>1546.4833333333333</v>
      </c>
      <c r="S828" s="17">
        <v>674</v>
      </c>
      <c r="T828">
        <v>1.4999999999999999E-2</v>
      </c>
      <c r="U828">
        <v>7.3040000000000003</v>
      </c>
      <c r="V828"/>
      <c r="AC828" s="21"/>
      <c r="AD828" s="44"/>
      <c r="AJ828" s="19"/>
      <c r="BA828">
        <v>2E-3</v>
      </c>
      <c r="BB828">
        <v>1.74</v>
      </c>
      <c r="BD828">
        <v>716.31799999999998</v>
      </c>
      <c r="BE828" s="14">
        <v>571.66666666666663</v>
      </c>
    </row>
    <row r="829" spans="1:57" x14ac:dyDescent="0.35">
      <c r="A829" s="2" t="s">
        <v>282</v>
      </c>
      <c r="B829" s="28">
        <v>33996</v>
      </c>
      <c r="C829" s="11"/>
      <c r="R829" s="21"/>
      <c r="S829" s="17"/>
      <c r="V829"/>
      <c r="AC829" s="21"/>
      <c r="AD829" s="44"/>
      <c r="AJ829" s="19"/>
      <c r="BE829" s="14">
        <v>536.66666666666663</v>
      </c>
    </row>
    <row r="830" spans="1:57" x14ac:dyDescent="0.35">
      <c r="A830" s="2" t="s">
        <v>282</v>
      </c>
      <c r="B830" s="28">
        <v>34003</v>
      </c>
      <c r="C830" s="11"/>
      <c r="Q830">
        <v>14.973000000000001</v>
      </c>
      <c r="R830" s="21">
        <v>1711.8006190445362</v>
      </c>
      <c r="S830" s="17">
        <v>905.3583154522621</v>
      </c>
      <c r="T830">
        <v>1.4999999999999999E-2</v>
      </c>
      <c r="U830">
        <v>9.8070000000000004</v>
      </c>
      <c r="V830"/>
      <c r="W830" s="14">
        <v>3.1951300000000002E-2</v>
      </c>
      <c r="Y830">
        <f>AA830/W830</f>
        <v>20865.550870504274</v>
      </c>
      <c r="AA830" s="14">
        <v>666.68147552874325</v>
      </c>
      <c r="AC830" s="21"/>
      <c r="AD830" s="44"/>
      <c r="AJ830" s="19"/>
      <c r="AQ830" t="s">
        <v>294</v>
      </c>
      <c r="AY830" s="14">
        <v>238.67683992351877</v>
      </c>
      <c r="AZ830" s="14"/>
      <c r="BA830">
        <v>2E-3</v>
      </c>
      <c r="BB830">
        <v>1.9350000000000001</v>
      </c>
      <c r="BD830">
        <v>806.32500000000005</v>
      </c>
      <c r="BE830" s="14"/>
    </row>
    <row r="831" spans="1:57" x14ac:dyDescent="0.35">
      <c r="A831" s="2" t="s">
        <v>179</v>
      </c>
      <c r="B831" s="28">
        <v>33884</v>
      </c>
      <c r="C831" s="11"/>
      <c r="R831" s="20">
        <v>180.45</v>
      </c>
      <c r="S831" s="16"/>
      <c r="V831"/>
      <c r="AC831" s="20">
        <v>0.46259323796033636</v>
      </c>
      <c r="AD831" s="44"/>
      <c r="AJ831" s="18">
        <v>1.38</v>
      </c>
      <c r="AM831">
        <v>73.507999999999996</v>
      </c>
      <c r="BD831">
        <v>106.959</v>
      </c>
      <c r="BE831" s="14">
        <v>661.83147087758834</v>
      </c>
    </row>
    <row r="832" spans="1:57" x14ac:dyDescent="0.35">
      <c r="A832" s="2" t="s">
        <v>179</v>
      </c>
      <c r="B832" s="28">
        <v>33897</v>
      </c>
      <c r="C832" s="11"/>
      <c r="Q832">
        <v>4.306</v>
      </c>
      <c r="R832" s="21">
        <v>290.45</v>
      </c>
      <c r="S832" s="17"/>
      <c r="V832"/>
      <c r="AC832" s="21">
        <v>0.60662817704197791</v>
      </c>
      <c r="AD832" s="44"/>
      <c r="AJ832" s="19">
        <v>2.0733333333333333</v>
      </c>
      <c r="AK832">
        <v>2.1000000000000001E-2</v>
      </c>
      <c r="AL832">
        <v>2.2029999999999998</v>
      </c>
      <c r="AM832">
        <v>103.889</v>
      </c>
      <c r="BA832">
        <v>1.0999999999999999E-2</v>
      </c>
      <c r="BB832">
        <v>2.1030000000000002</v>
      </c>
      <c r="BD832">
        <v>186.577</v>
      </c>
      <c r="BE832" s="23">
        <v>733.33333333333337</v>
      </c>
    </row>
    <row r="833" spans="1:57" x14ac:dyDescent="0.35">
      <c r="A833" s="2" t="s">
        <v>179</v>
      </c>
      <c r="B833" s="28">
        <v>33911</v>
      </c>
      <c r="C833" s="11"/>
      <c r="Q833">
        <v>4.835</v>
      </c>
      <c r="R833" s="21">
        <v>515.23333333333335</v>
      </c>
      <c r="S833" s="17"/>
      <c r="V833"/>
      <c r="AC833" s="21">
        <v>0.69148968493363527</v>
      </c>
      <c r="AD833" s="44"/>
      <c r="AJ833" s="19">
        <v>2.6133333333333333</v>
      </c>
      <c r="AK833">
        <v>2.5999999999999999E-2</v>
      </c>
      <c r="AL833">
        <v>2.3980000000000001</v>
      </c>
      <c r="AM833">
        <v>92.649000000000001</v>
      </c>
      <c r="BA833">
        <v>7.0000000000000001E-3</v>
      </c>
      <c r="BB833">
        <v>2.4369999999999998</v>
      </c>
      <c r="BD833">
        <v>345.73399999999998</v>
      </c>
      <c r="BE833" s="14">
        <v>716.66666666666663</v>
      </c>
    </row>
    <row r="834" spans="1:57" x14ac:dyDescent="0.35">
      <c r="A834" s="2" t="s">
        <v>179</v>
      </c>
      <c r="B834" s="28">
        <v>33925</v>
      </c>
      <c r="C834" s="11"/>
      <c r="Q834">
        <v>4.8970000000000002</v>
      </c>
      <c r="R834" s="21">
        <v>811.7833333333333</v>
      </c>
      <c r="S834" s="17"/>
      <c r="V834"/>
      <c r="AC834" s="21">
        <v>0.76236039079994278</v>
      </c>
      <c r="AD834" s="44"/>
      <c r="AJ834" s="19">
        <v>3.1933333333333334</v>
      </c>
      <c r="AK834">
        <v>2.3E-2</v>
      </c>
      <c r="AL834">
        <v>1.8160000000000001</v>
      </c>
      <c r="AM834">
        <v>77.944000000000003</v>
      </c>
      <c r="BA834">
        <v>6.0000000000000001E-3</v>
      </c>
      <c r="BB834">
        <v>3.081</v>
      </c>
      <c r="BD834">
        <v>517.33199999999999</v>
      </c>
      <c r="BE834" s="14">
        <v>610</v>
      </c>
    </row>
    <row r="835" spans="1:57" x14ac:dyDescent="0.35">
      <c r="A835" s="2" t="s">
        <v>179</v>
      </c>
      <c r="B835" s="28">
        <v>33932</v>
      </c>
      <c r="C835" s="11"/>
      <c r="Q835">
        <v>4.7779999999999996</v>
      </c>
      <c r="R835" s="21">
        <v>752</v>
      </c>
      <c r="S835" s="17">
        <v>104.66666666666667</v>
      </c>
      <c r="T835">
        <v>1.2999999999999999E-2</v>
      </c>
      <c r="U835">
        <v>0.98699999999999999</v>
      </c>
      <c r="V835"/>
      <c r="AC835" s="21">
        <v>0.74804379594321568</v>
      </c>
      <c r="AD835" s="44"/>
      <c r="AJ835" s="19">
        <v>3.0633333333333335</v>
      </c>
      <c r="AK835">
        <v>2.1999999999999999E-2</v>
      </c>
      <c r="AL835">
        <v>1.3660000000000001</v>
      </c>
      <c r="AM835">
        <v>61.164000000000001</v>
      </c>
      <c r="BA835">
        <v>4.0000000000000001E-3</v>
      </c>
      <c r="BB835">
        <v>2.073</v>
      </c>
      <c r="BD835">
        <v>494.80599999999998</v>
      </c>
      <c r="BE835" s="14">
        <v>446.66666666666669</v>
      </c>
    </row>
    <row r="836" spans="1:57" x14ac:dyDescent="0.35">
      <c r="A836" s="2" t="s">
        <v>179</v>
      </c>
      <c r="B836" s="28">
        <v>33939</v>
      </c>
      <c r="C836" s="11"/>
      <c r="Q836">
        <v>5.6319999999999997</v>
      </c>
      <c r="R836" s="21">
        <v>954.08333333333326</v>
      </c>
      <c r="S836" s="17">
        <v>145.5</v>
      </c>
      <c r="T836">
        <v>1.4E-2</v>
      </c>
      <c r="U836">
        <v>1.464</v>
      </c>
      <c r="V836"/>
      <c r="AC836" s="21">
        <v>0.69102657221332908</v>
      </c>
      <c r="AD836" s="44"/>
      <c r="AJ836" s="19">
        <v>2.61</v>
      </c>
      <c r="AK836">
        <v>0.02</v>
      </c>
      <c r="AL836">
        <v>1.0740000000000001</v>
      </c>
      <c r="AM836">
        <v>54.177999999999997</v>
      </c>
      <c r="BA836">
        <v>4.0000000000000001E-3</v>
      </c>
      <c r="BB836">
        <v>2.605</v>
      </c>
      <c r="BD836">
        <v>659.86500000000001</v>
      </c>
      <c r="BE836" s="14">
        <v>370</v>
      </c>
    </row>
    <row r="837" spans="1:57" x14ac:dyDescent="0.35">
      <c r="A837" s="2" t="s">
        <v>179</v>
      </c>
      <c r="B837" s="28">
        <v>33946</v>
      </c>
      <c r="C837" s="11"/>
      <c r="Q837">
        <v>6.22</v>
      </c>
      <c r="R837" s="21">
        <v>997.36666666666656</v>
      </c>
      <c r="S837" s="17">
        <v>216.16666666666669</v>
      </c>
      <c r="T837">
        <v>1.4999999999999999E-2</v>
      </c>
      <c r="U837">
        <v>2.2170000000000001</v>
      </c>
      <c r="V837"/>
      <c r="AC837" s="21">
        <v>0.65938415806893402</v>
      </c>
      <c r="AD837" s="44"/>
      <c r="AJ837" s="19">
        <v>2.3933333333333335</v>
      </c>
      <c r="AK837">
        <v>0.02</v>
      </c>
      <c r="AL837">
        <v>1.0549999999999999</v>
      </c>
      <c r="AM837">
        <v>35.639000000000003</v>
      </c>
      <c r="BA837">
        <v>4.0000000000000001E-3</v>
      </c>
      <c r="BB837">
        <v>2.573</v>
      </c>
      <c r="BD837">
        <v>656.46199999999999</v>
      </c>
      <c r="BE837" s="14">
        <v>423.33333333333331</v>
      </c>
    </row>
    <row r="838" spans="1:57" x14ac:dyDescent="0.35">
      <c r="A838" s="2" t="s">
        <v>179</v>
      </c>
      <c r="B838" s="28">
        <v>33953</v>
      </c>
      <c r="C838" s="11"/>
      <c r="Q838">
        <v>5.4169999999999998</v>
      </c>
      <c r="R838" s="21">
        <v>961.5</v>
      </c>
      <c r="S838" s="17">
        <v>224.66666666666669</v>
      </c>
      <c r="T838">
        <v>1.2999999999999999E-2</v>
      </c>
      <c r="U838">
        <v>1.992</v>
      </c>
      <c r="V838"/>
      <c r="AC838" s="21">
        <v>0.59159665409103379</v>
      </c>
      <c r="AD838" s="44"/>
      <c r="AJ838" s="19">
        <v>1.99</v>
      </c>
      <c r="AK838">
        <v>1.9E-2</v>
      </c>
      <c r="AL838">
        <v>0.66400000000000003</v>
      </c>
      <c r="AM838">
        <v>34.985999999999997</v>
      </c>
      <c r="BA838">
        <v>3.0000000000000001E-3</v>
      </c>
      <c r="BB838">
        <v>2.0049999999999999</v>
      </c>
      <c r="BD838">
        <v>611.20299999999997</v>
      </c>
      <c r="BE838" s="14">
        <v>426.66666666666669</v>
      </c>
    </row>
    <row r="839" spans="1:57" x14ac:dyDescent="0.35">
      <c r="A839" s="2" t="s">
        <v>179</v>
      </c>
      <c r="B839" s="28">
        <v>33959</v>
      </c>
      <c r="C839" s="11"/>
      <c r="Q839">
        <v>5.9130000000000003</v>
      </c>
      <c r="R839" s="21">
        <v>1023.0333333333334</v>
      </c>
      <c r="S839" s="17">
        <v>305.5</v>
      </c>
      <c r="T839">
        <v>1.4E-2</v>
      </c>
      <c r="U839">
        <v>2.94</v>
      </c>
      <c r="V839"/>
      <c r="AC839" s="21">
        <v>0.53814301864872149</v>
      </c>
      <c r="AD839" s="44"/>
      <c r="AJ839" s="19">
        <v>1.7166666666666668</v>
      </c>
      <c r="AK839">
        <v>1.7000000000000001E-2</v>
      </c>
      <c r="AL839">
        <v>0.35399999999999998</v>
      </c>
      <c r="AM839">
        <v>21.082000000000001</v>
      </c>
      <c r="BA839">
        <v>3.0000000000000001E-3</v>
      </c>
      <c r="BB839">
        <v>1.7090000000000001</v>
      </c>
      <c r="BD839">
        <v>565.89200000000005</v>
      </c>
      <c r="BE839" s="14">
        <v>386.66666666666669</v>
      </c>
    </row>
    <row r="840" spans="1:57" x14ac:dyDescent="0.35">
      <c r="A840" s="2" t="s">
        <v>179</v>
      </c>
      <c r="B840" s="28">
        <v>33967</v>
      </c>
      <c r="C840" s="11"/>
      <c r="Q840">
        <v>4.3019999999999996</v>
      </c>
      <c r="R840" s="21">
        <v>776.5</v>
      </c>
      <c r="S840" s="17">
        <v>204.28333333333333</v>
      </c>
      <c r="T840">
        <v>1.2999999999999999E-2</v>
      </c>
      <c r="U840">
        <v>1.88</v>
      </c>
      <c r="V840"/>
      <c r="AC840" s="21">
        <v>0.63009164751053492</v>
      </c>
      <c r="AD840" s="44"/>
      <c r="AJ840" s="19">
        <v>2.21</v>
      </c>
      <c r="AK840">
        <v>0.02</v>
      </c>
      <c r="AL840">
        <v>0.48899999999999999</v>
      </c>
      <c r="AM840">
        <v>24.497</v>
      </c>
      <c r="BA840">
        <v>3.0000000000000001E-3</v>
      </c>
      <c r="BB840">
        <v>1.409</v>
      </c>
      <c r="BD840">
        <v>481.31599999999997</v>
      </c>
      <c r="BE840" s="14">
        <v>421.66666666666669</v>
      </c>
    </row>
    <row r="841" spans="1:57" x14ac:dyDescent="0.35">
      <c r="A841" s="2" t="s">
        <v>179</v>
      </c>
      <c r="B841" s="28">
        <v>33974</v>
      </c>
      <c r="C841" s="11"/>
      <c r="Q841">
        <v>5.0750000000000002</v>
      </c>
      <c r="R841" s="21">
        <v>844.51666666666665</v>
      </c>
      <c r="S841" s="17">
        <v>301.83333333333331</v>
      </c>
      <c r="T841">
        <v>1.4E-2</v>
      </c>
      <c r="U841">
        <v>2.9689999999999999</v>
      </c>
      <c r="V841"/>
      <c r="AC841" s="21">
        <v>0.56699240035912235</v>
      </c>
      <c r="AD841" s="44"/>
      <c r="AJ841" s="19">
        <v>1.8599999999999999</v>
      </c>
      <c r="AK841">
        <v>1.4E-2</v>
      </c>
      <c r="AL841">
        <v>9.5000000000000001E-2</v>
      </c>
      <c r="AM841">
        <v>6.8079999999999998</v>
      </c>
      <c r="BA841">
        <v>2E-3</v>
      </c>
      <c r="BB841">
        <v>1.0569999999999999</v>
      </c>
      <c r="BD841">
        <v>447.274</v>
      </c>
      <c r="BE841" s="14">
        <v>370</v>
      </c>
    </row>
    <row r="842" spans="1:57" x14ac:dyDescent="0.35">
      <c r="A842" s="2" t="s">
        <v>179</v>
      </c>
      <c r="B842" s="28">
        <v>33981</v>
      </c>
      <c r="C842" s="11"/>
      <c r="Q842">
        <v>4.2939999999999996</v>
      </c>
      <c r="R842" s="21">
        <v>744.93333333333328</v>
      </c>
      <c r="S842" s="17">
        <v>276.33333333333331</v>
      </c>
      <c r="T842">
        <v>1.4E-2</v>
      </c>
      <c r="U842">
        <v>2.6480000000000001</v>
      </c>
      <c r="V842"/>
      <c r="AC842" s="21">
        <v>0.53814301864872149</v>
      </c>
      <c r="AD842" s="44"/>
      <c r="AJ842" s="19">
        <v>1.7166666666666666</v>
      </c>
      <c r="BA842">
        <v>2E-3</v>
      </c>
      <c r="BB842">
        <v>0.71599999999999997</v>
      </c>
      <c r="BD842">
        <v>370.43900000000002</v>
      </c>
      <c r="BE842" s="14">
        <v>413.33333333333331</v>
      </c>
    </row>
    <row r="843" spans="1:57" x14ac:dyDescent="0.35">
      <c r="A843" s="2" t="s">
        <v>179</v>
      </c>
      <c r="B843" s="28">
        <v>33988</v>
      </c>
      <c r="C843" s="11"/>
      <c r="Q843">
        <v>4.7370000000000001</v>
      </c>
      <c r="R843" s="21">
        <v>738.23333333333335</v>
      </c>
      <c r="S843" s="17">
        <v>258.16666666666669</v>
      </c>
      <c r="T843">
        <v>1.4999999999999999E-2</v>
      </c>
      <c r="U843">
        <v>2.7639999999999998</v>
      </c>
      <c r="V843"/>
      <c r="AC843" s="21"/>
      <c r="AD843" s="44"/>
      <c r="AJ843" s="19"/>
      <c r="BA843">
        <v>3.0000000000000001E-3</v>
      </c>
      <c r="BB843">
        <v>1.105</v>
      </c>
      <c r="BD843">
        <v>397.03399999999999</v>
      </c>
      <c r="BE843" s="14">
        <v>350</v>
      </c>
    </row>
    <row r="844" spans="1:57" x14ac:dyDescent="0.35">
      <c r="A844" s="2" t="s">
        <v>179</v>
      </c>
      <c r="B844" s="28">
        <v>33996</v>
      </c>
      <c r="C844" s="11"/>
      <c r="R844" s="21"/>
      <c r="S844" s="17"/>
      <c r="V844"/>
      <c r="AC844" s="21"/>
      <c r="AD844" s="44"/>
      <c r="AJ844" s="19"/>
      <c r="BE844" s="14">
        <v>388.33333333333331</v>
      </c>
    </row>
    <row r="845" spans="1:57" x14ac:dyDescent="0.35">
      <c r="A845" s="2" t="s">
        <v>179</v>
      </c>
      <c r="B845" s="28">
        <v>34003</v>
      </c>
      <c r="C845" s="11"/>
      <c r="Q845">
        <v>5.992</v>
      </c>
      <c r="R845" s="21">
        <v>734.44264532254397</v>
      </c>
      <c r="S845" s="17">
        <v>347.33059802706805</v>
      </c>
      <c r="T845">
        <v>1.4999999999999999E-2</v>
      </c>
      <c r="U845">
        <v>3.778</v>
      </c>
      <c r="V845"/>
      <c r="W845" s="14">
        <v>2.8411333333333334E-2</v>
      </c>
      <c r="Y845">
        <f>AA845/W845</f>
        <v>8629.9169452786391</v>
      </c>
      <c r="AA845" s="14">
        <v>245.18744697129316</v>
      </c>
      <c r="AC845" s="21"/>
      <c r="AD845" s="44"/>
      <c r="AJ845" s="19"/>
      <c r="AQ845" t="s">
        <v>294</v>
      </c>
      <c r="AY845" s="14">
        <v>102.14315105577487</v>
      </c>
      <c r="AZ845" s="14"/>
      <c r="BA845">
        <v>3.0000000000000001E-3</v>
      </c>
      <c r="BB845">
        <v>1.0840000000000001</v>
      </c>
      <c r="BD845">
        <v>387.06900000000002</v>
      </c>
      <c r="BE845" s="14"/>
    </row>
    <row r="846" spans="1:57" x14ac:dyDescent="0.35">
      <c r="A846" s="2" t="s">
        <v>291</v>
      </c>
      <c r="B846" s="28">
        <v>33884</v>
      </c>
      <c r="C846" s="11"/>
      <c r="R846" s="20">
        <v>260.66666666666669</v>
      </c>
      <c r="S846" s="16"/>
      <c r="V846"/>
      <c r="AC846" s="20">
        <v>0.68729655574114634</v>
      </c>
      <c r="AD846" s="44"/>
      <c r="AJ846" s="18">
        <v>2.5833333333333335</v>
      </c>
      <c r="BE846" s="14">
        <v>360.00436159756867</v>
      </c>
    </row>
    <row r="847" spans="1:57" x14ac:dyDescent="0.35">
      <c r="A847" s="2" t="s">
        <v>291</v>
      </c>
      <c r="B847" s="28">
        <v>33897</v>
      </c>
      <c r="C847" s="11"/>
      <c r="Q847">
        <v>11.637</v>
      </c>
      <c r="R847" s="21">
        <v>417.91666666666669</v>
      </c>
      <c r="S847" s="17"/>
      <c r="V847"/>
      <c r="AC847" s="21">
        <v>0.88275622913289031</v>
      </c>
      <c r="AD847" s="44"/>
      <c r="AJ847" s="19">
        <v>4.7633333333333336</v>
      </c>
      <c r="AK847">
        <v>3.6999999999999998E-2</v>
      </c>
      <c r="AL847">
        <v>7.2629999999999999</v>
      </c>
      <c r="AM847">
        <v>198.60499999999999</v>
      </c>
      <c r="BA847">
        <v>1.9E-2</v>
      </c>
      <c r="BB847">
        <v>4.375</v>
      </c>
      <c r="BD847">
        <v>235.928</v>
      </c>
      <c r="BE847" s="23">
        <v>828.33333333333337</v>
      </c>
    </row>
    <row r="848" spans="1:57" x14ac:dyDescent="0.35">
      <c r="A848" s="2" t="s">
        <v>291</v>
      </c>
      <c r="B848" s="28">
        <v>33911</v>
      </c>
      <c r="C848" s="11"/>
      <c r="Q848">
        <v>14.622999999999999</v>
      </c>
      <c r="R848" s="21">
        <v>798.66666666666663</v>
      </c>
      <c r="S848" s="17"/>
      <c r="V848"/>
      <c r="AC848" s="21">
        <v>0.92399833264082898</v>
      </c>
      <c r="AD848" s="44"/>
      <c r="AJ848" s="19">
        <v>5.7266666666666666</v>
      </c>
      <c r="AK848">
        <v>3.4000000000000002E-2</v>
      </c>
      <c r="AL848">
        <v>8.1359999999999992</v>
      </c>
      <c r="AM848">
        <v>237.36699999999999</v>
      </c>
      <c r="BA848">
        <v>1.2999999999999999E-2</v>
      </c>
      <c r="BB848">
        <v>6.4880000000000004</v>
      </c>
      <c r="BD848">
        <v>485.35500000000002</v>
      </c>
      <c r="BE848" s="14">
        <v>900</v>
      </c>
    </row>
    <row r="849" spans="1:57" x14ac:dyDescent="0.35">
      <c r="A849" s="2" t="s">
        <v>291</v>
      </c>
      <c r="B849" s="28">
        <v>33925</v>
      </c>
      <c r="C849" s="11"/>
      <c r="Q849">
        <v>11.191000000000001</v>
      </c>
      <c r="R849" s="21">
        <v>1136.8833333333334</v>
      </c>
      <c r="S849" s="17"/>
      <c r="V849"/>
      <c r="AC849" s="21">
        <v>0.94369658001813517</v>
      </c>
      <c r="AD849" s="44"/>
      <c r="AJ849" s="19">
        <v>6.3933333333333335</v>
      </c>
      <c r="AK849">
        <v>0.03</v>
      </c>
      <c r="AL849">
        <v>6.2439999999999998</v>
      </c>
      <c r="AM849">
        <v>196.55099999999999</v>
      </c>
      <c r="BA849">
        <v>6.0000000000000001E-3</v>
      </c>
      <c r="BB849">
        <v>4.9470000000000001</v>
      </c>
      <c r="BD849">
        <v>782.64400000000001</v>
      </c>
      <c r="BE849" s="14">
        <v>765</v>
      </c>
    </row>
    <row r="850" spans="1:57" x14ac:dyDescent="0.35">
      <c r="A850" s="2" t="s">
        <v>291</v>
      </c>
      <c r="B850" s="28">
        <v>33932</v>
      </c>
      <c r="C850" s="11"/>
      <c r="Q850">
        <v>14.393000000000001</v>
      </c>
      <c r="R850" s="21">
        <v>1452</v>
      </c>
      <c r="S850" s="17">
        <v>207.33333333333334</v>
      </c>
      <c r="T850">
        <v>1.7999999999999999E-2</v>
      </c>
      <c r="U850">
        <v>2.7029999999999998</v>
      </c>
      <c r="V850"/>
      <c r="AC850" s="21">
        <v>0.93839424577118935</v>
      </c>
      <c r="AD850" s="44"/>
      <c r="AJ850" s="19">
        <v>6.1933333333333334</v>
      </c>
      <c r="AK850">
        <v>2.8000000000000001E-2</v>
      </c>
      <c r="AL850">
        <v>5.4770000000000003</v>
      </c>
      <c r="AM850">
        <v>193.02500000000001</v>
      </c>
      <c r="BA850">
        <v>6.0000000000000001E-3</v>
      </c>
      <c r="BB850">
        <v>5.5869999999999997</v>
      </c>
      <c r="BD850">
        <v>919.09500000000003</v>
      </c>
      <c r="BE850" s="14">
        <v>648.33333333333337</v>
      </c>
    </row>
    <row r="851" spans="1:57" x14ac:dyDescent="0.35">
      <c r="A851" s="2" t="s">
        <v>291</v>
      </c>
      <c r="B851" s="28">
        <v>33939</v>
      </c>
      <c r="C851" s="11"/>
      <c r="Q851">
        <v>12.147</v>
      </c>
      <c r="R851" s="21">
        <v>1350.5333333333333</v>
      </c>
      <c r="S851" s="17">
        <v>208.83333333333331</v>
      </c>
      <c r="T851">
        <v>1.4999999999999999E-2</v>
      </c>
      <c r="U851">
        <v>2.3570000000000002</v>
      </c>
      <c r="V851"/>
      <c r="AC851" s="21">
        <v>0.90014139064969678</v>
      </c>
      <c r="AD851" s="44"/>
      <c r="AJ851" s="19">
        <v>5.12</v>
      </c>
      <c r="AK851">
        <v>2.8000000000000001E-2</v>
      </c>
      <c r="AL851">
        <v>4.1719999999999997</v>
      </c>
      <c r="AM851">
        <v>146.047</v>
      </c>
      <c r="BA851">
        <v>6.0000000000000001E-3</v>
      </c>
      <c r="BB851">
        <v>4.9880000000000004</v>
      </c>
      <c r="BD851">
        <v>898.59500000000003</v>
      </c>
      <c r="BE851" s="14">
        <v>696.66666666666663</v>
      </c>
    </row>
    <row r="852" spans="1:57" x14ac:dyDescent="0.35">
      <c r="A852" s="2" t="s">
        <v>291</v>
      </c>
      <c r="B852" s="28">
        <v>33946</v>
      </c>
      <c r="C852" s="11"/>
      <c r="Q852">
        <v>16.120999999999999</v>
      </c>
      <c r="R852" s="21">
        <v>1686</v>
      </c>
      <c r="S852" s="17">
        <v>328.5</v>
      </c>
      <c r="T852">
        <v>1.6E-2</v>
      </c>
      <c r="U852">
        <v>3.9260000000000002</v>
      </c>
      <c r="V852"/>
      <c r="AC852" s="21">
        <v>0.88825100066218454</v>
      </c>
      <c r="AD852" s="44"/>
      <c r="AJ852" s="19">
        <v>4.87</v>
      </c>
      <c r="AK852">
        <v>2.7E-2</v>
      </c>
      <c r="AL852">
        <v>4.8310000000000004</v>
      </c>
      <c r="AM852">
        <v>176.22399999999999</v>
      </c>
      <c r="BA852">
        <v>6.0000000000000001E-3</v>
      </c>
      <c r="BB852">
        <v>6.37</v>
      </c>
      <c r="BD852">
        <v>1065.5219999999999</v>
      </c>
      <c r="BE852" s="14">
        <v>573.33333333333337</v>
      </c>
    </row>
    <row r="853" spans="1:57" x14ac:dyDescent="0.35">
      <c r="A853" s="2" t="s">
        <v>291</v>
      </c>
      <c r="B853" s="28">
        <v>33953</v>
      </c>
      <c r="C853" s="11"/>
      <c r="Q853">
        <v>13.161</v>
      </c>
      <c r="R853" s="21">
        <v>1813.1666666666665</v>
      </c>
      <c r="S853" s="17">
        <v>462</v>
      </c>
      <c r="T853">
        <v>1.4999999999999999E-2</v>
      </c>
      <c r="U853">
        <v>5.032</v>
      </c>
      <c r="V853"/>
      <c r="AC853" s="21">
        <v>0.83862105759039507</v>
      </c>
      <c r="AD853" s="44"/>
      <c r="AJ853" s="19">
        <v>4.0533333333333328</v>
      </c>
      <c r="AK853">
        <v>2.4E-2</v>
      </c>
      <c r="AL853">
        <v>2.2000000000000002</v>
      </c>
      <c r="AM853">
        <v>93.674999999999997</v>
      </c>
      <c r="BA853">
        <v>4.0000000000000001E-3</v>
      </c>
      <c r="BB853">
        <v>4.5330000000000004</v>
      </c>
      <c r="BD853">
        <v>1103.037</v>
      </c>
      <c r="BE853" s="14">
        <v>628.33333333333337</v>
      </c>
    </row>
    <row r="854" spans="1:57" x14ac:dyDescent="0.35">
      <c r="A854" s="2" t="s">
        <v>291</v>
      </c>
      <c r="B854" s="28">
        <v>33959</v>
      </c>
      <c r="C854" s="11"/>
      <c r="Q854">
        <v>14.208</v>
      </c>
      <c r="R854" s="21">
        <v>1838.45</v>
      </c>
      <c r="S854" s="17">
        <v>548.16666666666663</v>
      </c>
      <c r="T854">
        <v>1.7000000000000001E-2</v>
      </c>
      <c r="U854">
        <v>6.67</v>
      </c>
      <c r="V854"/>
      <c r="AC854" s="21">
        <v>0.77247610201041006</v>
      </c>
      <c r="AD854" s="44"/>
      <c r="AJ854" s="19">
        <v>3.29</v>
      </c>
      <c r="AK854">
        <v>2.1999999999999999E-2</v>
      </c>
      <c r="AL854">
        <v>1.833</v>
      </c>
      <c r="AM854">
        <v>82.769000000000005</v>
      </c>
      <c r="BA854">
        <v>4.0000000000000001E-3</v>
      </c>
      <c r="BB854">
        <v>4.048</v>
      </c>
      <c r="BD854">
        <v>1019.7910000000001</v>
      </c>
      <c r="BE854" s="14">
        <v>655</v>
      </c>
    </row>
    <row r="855" spans="1:57" x14ac:dyDescent="0.35">
      <c r="A855" s="2" t="s">
        <v>291</v>
      </c>
      <c r="B855" s="28">
        <v>33967</v>
      </c>
      <c r="C855" s="11"/>
      <c r="Q855">
        <v>8.9139999999999997</v>
      </c>
      <c r="R855" s="21">
        <v>1489.65</v>
      </c>
      <c r="S855" s="17">
        <v>426.61666666666667</v>
      </c>
      <c r="T855">
        <v>1.2999999999999999E-2</v>
      </c>
      <c r="U855">
        <v>4.218</v>
      </c>
      <c r="V855"/>
      <c r="AC855" s="21">
        <v>0.83295632937462583</v>
      </c>
      <c r="AD855" s="44"/>
      <c r="AJ855" s="19">
        <v>3.9766666666666666</v>
      </c>
      <c r="AK855">
        <v>0.02</v>
      </c>
      <c r="AL855">
        <v>0.42199999999999999</v>
      </c>
      <c r="AM855">
        <v>21.585999999999999</v>
      </c>
      <c r="BA855">
        <v>3.0000000000000001E-3</v>
      </c>
      <c r="BB855">
        <v>2.984</v>
      </c>
      <c r="BD855">
        <v>888.55399999999997</v>
      </c>
      <c r="BE855" s="14">
        <v>600</v>
      </c>
    </row>
    <row r="856" spans="1:57" x14ac:dyDescent="0.35">
      <c r="A856" s="2" t="s">
        <v>291</v>
      </c>
      <c r="B856" s="28">
        <v>33974</v>
      </c>
      <c r="C856" s="11"/>
      <c r="Q856">
        <v>11.602</v>
      </c>
      <c r="R856" s="21">
        <v>1723.8166666666666</v>
      </c>
      <c r="S856" s="17">
        <v>689.5</v>
      </c>
      <c r="T856">
        <v>1.2999999999999999E-2</v>
      </c>
      <c r="U856">
        <v>6.6529999999999996</v>
      </c>
      <c r="V856"/>
      <c r="AC856" s="21">
        <v>0.78443655404822255</v>
      </c>
      <c r="AD856" s="44"/>
      <c r="AJ856" s="19">
        <v>3.41</v>
      </c>
      <c r="AK856">
        <v>0.02</v>
      </c>
      <c r="AL856">
        <v>0.627</v>
      </c>
      <c r="AM856">
        <v>31.358000000000001</v>
      </c>
      <c r="BA856">
        <v>3.0000000000000001E-3</v>
      </c>
      <c r="BB856">
        <v>2.6549999999999998</v>
      </c>
      <c r="BD856">
        <v>793.02599999999995</v>
      </c>
      <c r="BE856" s="14">
        <v>545</v>
      </c>
    </row>
    <row r="857" spans="1:57" x14ac:dyDescent="0.35">
      <c r="A857" s="2" t="s">
        <v>291</v>
      </c>
      <c r="B857" s="28">
        <v>33981</v>
      </c>
      <c r="C857" s="11"/>
      <c r="Q857">
        <v>9.2010000000000005</v>
      </c>
      <c r="R857" s="21">
        <v>1416.7333333333333</v>
      </c>
      <c r="S857" s="17">
        <v>556.66666666666663</v>
      </c>
      <c r="T857">
        <v>1.4E-2</v>
      </c>
      <c r="U857">
        <v>5.8419999999999996</v>
      </c>
      <c r="V857"/>
      <c r="AC857" s="21">
        <v>0.75695289337376992</v>
      </c>
      <c r="AD857" s="44"/>
      <c r="AJ857" s="19">
        <v>3.1433333333333335</v>
      </c>
      <c r="AK857">
        <v>2.4E-2</v>
      </c>
      <c r="BA857">
        <v>3.0000000000000001E-3</v>
      </c>
      <c r="BB857">
        <v>1.6759999999999999</v>
      </c>
      <c r="BD857">
        <v>662.26400000000001</v>
      </c>
      <c r="BE857" s="14">
        <v>626.66666666666663</v>
      </c>
    </row>
    <row r="858" spans="1:57" x14ac:dyDescent="0.35">
      <c r="A858" s="2" t="s">
        <v>291</v>
      </c>
      <c r="B858" s="28">
        <v>33988</v>
      </c>
      <c r="C858" s="11"/>
      <c r="Q858">
        <v>12.904</v>
      </c>
      <c r="R858" s="21">
        <v>1640.1666666666667</v>
      </c>
      <c r="S858" s="17">
        <v>776</v>
      </c>
      <c r="T858">
        <v>1.4999999999999999E-2</v>
      </c>
      <c r="U858">
        <v>8.7469999999999999</v>
      </c>
      <c r="V858"/>
      <c r="AC858" s="21"/>
      <c r="AD858" s="44"/>
      <c r="AJ858" s="19"/>
      <c r="BA858">
        <v>3.0000000000000001E-3</v>
      </c>
      <c r="BB858">
        <v>1.8109999999999999</v>
      </c>
      <c r="BD858">
        <v>685.69899999999996</v>
      </c>
      <c r="BE858" s="14">
        <v>486.66666666666669</v>
      </c>
    </row>
    <row r="859" spans="1:57" x14ac:dyDescent="0.35">
      <c r="A859" s="2" t="s">
        <v>291</v>
      </c>
      <c r="B859" s="28">
        <v>33996</v>
      </c>
      <c r="C859" s="11"/>
      <c r="R859" s="21"/>
      <c r="S859" s="17"/>
      <c r="V859"/>
      <c r="AC859" s="21"/>
      <c r="AD859" s="44"/>
      <c r="AJ859" s="19"/>
      <c r="BE859" s="14">
        <v>551.66666666666663</v>
      </c>
    </row>
    <row r="860" spans="1:57" x14ac:dyDescent="0.35">
      <c r="A860" s="2" t="s">
        <v>291</v>
      </c>
      <c r="B860" s="28">
        <v>34003</v>
      </c>
      <c r="C860" s="11"/>
      <c r="Q860">
        <v>14.576000000000001</v>
      </c>
      <c r="R860" s="21">
        <v>1713.9714445243226</v>
      </c>
      <c r="S860" s="17">
        <v>852.73814854550028</v>
      </c>
      <c r="T860">
        <v>1.6E-2</v>
      </c>
      <c r="U860">
        <v>9.7590000000000003</v>
      </c>
      <c r="V860"/>
      <c r="W860" s="14">
        <v>2.7070266666666665E-2</v>
      </c>
      <c r="Y860">
        <f>AA860/W860</f>
        <v>23179.312646114406</v>
      </c>
      <c r="AA860" s="14">
        <v>627.47017448035592</v>
      </c>
      <c r="AC860" s="21"/>
      <c r="AD860" s="44"/>
      <c r="AJ860" s="19"/>
      <c r="AQ860" t="s">
        <v>294</v>
      </c>
      <c r="AY860" s="14">
        <v>225.26797406514427</v>
      </c>
      <c r="AZ860" s="14"/>
      <c r="BA860">
        <v>3.0000000000000001E-3</v>
      </c>
      <c r="BB860">
        <v>2.2679999999999998</v>
      </c>
      <c r="BD860">
        <v>861.21699999999998</v>
      </c>
      <c r="BE860" s="14"/>
    </row>
    <row r="861" spans="1:57" x14ac:dyDescent="0.35">
      <c r="A861" s="2" t="s">
        <v>287</v>
      </c>
      <c r="B861" s="28">
        <v>33884</v>
      </c>
      <c r="C861" s="11"/>
      <c r="R861" s="20">
        <v>359.51666666666665</v>
      </c>
      <c r="S861" s="16"/>
      <c r="V861"/>
      <c r="AC861" s="20">
        <v>0.70901978389055942</v>
      </c>
      <c r="AD861" s="44"/>
      <c r="AJ861" s="18">
        <v>2.7433333333333332</v>
      </c>
      <c r="AM861">
        <v>210.14599999999999</v>
      </c>
      <c r="BD861">
        <v>194.10499999999999</v>
      </c>
      <c r="BE861" s="14">
        <v>623.6673312545056</v>
      </c>
    </row>
    <row r="862" spans="1:57" x14ac:dyDescent="0.35">
      <c r="A862" s="2" t="s">
        <v>287</v>
      </c>
      <c r="B862" s="28">
        <v>33897</v>
      </c>
      <c r="C862" s="11"/>
      <c r="Q862">
        <v>11.837</v>
      </c>
      <c r="R862" s="21">
        <v>473.63333333333333</v>
      </c>
      <c r="S862" s="17"/>
      <c r="V862"/>
      <c r="AC862" s="21">
        <v>0.82966701117459052</v>
      </c>
      <c r="AD862" s="44"/>
      <c r="AJ862" s="19">
        <v>3.9333333333333331</v>
      </c>
      <c r="AK862">
        <v>3.5999999999999997E-2</v>
      </c>
      <c r="AL862">
        <v>6.68</v>
      </c>
      <c r="AM862">
        <v>186.54300000000001</v>
      </c>
      <c r="BA862">
        <v>1.7999999999999999E-2</v>
      </c>
      <c r="BB862">
        <v>5.157</v>
      </c>
      <c r="BD862">
        <v>287.12299999999999</v>
      </c>
      <c r="BE862" s="23">
        <v>1051.6666666666667</v>
      </c>
    </row>
    <row r="863" spans="1:57" x14ac:dyDescent="0.35">
      <c r="A863" s="2" t="s">
        <v>287</v>
      </c>
      <c r="B863" s="28">
        <v>33911</v>
      </c>
      <c r="C863" s="11"/>
      <c r="Q863">
        <v>16.323</v>
      </c>
      <c r="R863" s="21">
        <v>678.98333333333335</v>
      </c>
      <c r="S863" s="17"/>
      <c r="V863"/>
      <c r="AC863" s="21">
        <v>0.93661322274896541</v>
      </c>
      <c r="AD863" s="44"/>
      <c r="AJ863" s="19">
        <v>6.13</v>
      </c>
      <c r="AK863">
        <v>3.3000000000000002E-2</v>
      </c>
      <c r="AL863">
        <v>9.298</v>
      </c>
      <c r="AM863">
        <v>274.90300000000002</v>
      </c>
      <c r="BA863">
        <v>1.2999999999999999E-2</v>
      </c>
      <c r="BB863">
        <v>7.024</v>
      </c>
      <c r="BD863">
        <v>516.40899999999999</v>
      </c>
      <c r="BE863" s="14">
        <v>788.33333333333337</v>
      </c>
    </row>
    <row r="864" spans="1:57" x14ac:dyDescent="0.35">
      <c r="A864" s="2" t="s">
        <v>287</v>
      </c>
      <c r="B864" s="28">
        <v>33925</v>
      </c>
      <c r="C864" s="11"/>
      <c r="Q864">
        <v>16.818000000000001</v>
      </c>
      <c r="R864" s="21">
        <v>1204.45</v>
      </c>
      <c r="S864" s="17"/>
      <c r="V864"/>
      <c r="AC864" s="21">
        <v>0.95810127993938565</v>
      </c>
      <c r="AD864" s="44"/>
      <c r="AJ864" s="19">
        <v>7.05</v>
      </c>
      <c r="AK864">
        <v>3.5000000000000003E-2</v>
      </c>
      <c r="AL864">
        <v>7.7080000000000002</v>
      </c>
      <c r="AM864">
        <v>215.16499999999999</v>
      </c>
      <c r="BA864">
        <v>1.0999999999999999E-2</v>
      </c>
      <c r="BB864">
        <v>9.109</v>
      </c>
      <c r="BD864">
        <v>850.76900000000001</v>
      </c>
      <c r="BE864" s="14">
        <v>791.66666666666663</v>
      </c>
    </row>
    <row r="865" spans="1:57" x14ac:dyDescent="0.35">
      <c r="A865" s="2" t="s">
        <v>287</v>
      </c>
      <c r="B865" s="28">
        <v>33932</v>
      </c>
      <c r="C865" s="11"/>
      <c r="Q865">
        <v>16.850999999999999</v>
      </c>
      <c r="R865" s="21">
        <v>1369.8166666666666</v>
      </c>
      <c r="S865" s="17">
        <v>220.16666666666666</v>
      </c>
      <c r="T865">
        <v>1.7999999999999999E-2</v>
      </c>
      <c r="U865">
        <v>3.02</v>
      </c>
      <c r="V865"/>
      <c r="AC865" s="21">
        <v>0.94877358694620195</v>
      </c>
      <c r="AD865" s="44"/>
      <c r="AJ865" s="19">
        <v>6.6033333333333335</v>
      </c>
      <c r="AK865">
        <v>3.3000000000000002E-2</v>
      </c>
      <c r="AL865">
        <v>7.2549999999999999</v>
      </c>
      <c r="AM865">
        <v>221.21199999999999</v>
      </c>
      <c r="BA865">
        <v>7.0000000000000001E-3</v>
      </c>
      <c r="BB865">
        <v>5.7949999999999999</v>
      </c>
      <c r="BD865">
        <v>816.70600000000002</v>
      </c>
      <c r="BE865" s="14">
        <v>653.33333333333337</v>
      </c>
    </row>
    <row r="866" spans="1:57" x14ac:dyDescent="0.35">
      <c r="A866" s="2" t="s">
        <v>287</v>
      </c>
      <c r="B866" s="28">
        <v>33939</v>
      </c>
      <c r="C866" s="11"/>
      <c r="Q866">
        <v>21.135999999999999</v>
      </c>
      <c r="R866" s="21">
        <v>1641.35</v>
      </c>
      <c r="S866" s="17">
        <v>259.83333333333331</v>
      </c>
      <c r="T866">
        <v>1.6E-2</v>
      </c>
      <c r="U866">
        <v>3.31</v>
      </c>
      <c r="V866"/>
      <c r="AC866" s="21">
        <v>0.93269360334712148</v>
      </c>
      <c r="AD866" s="44"/>
      <c r="AJ866" s="19">
        <v>5.996666666666667</v>
      </c>
      <c r="AK866">
        <v>3.4000000000000002E-2</v>
      </c>
      <c r="AL866">
        <v>7.3680000000000003</v>
      </c>
      <c r="AM866">
        <v>220.11600000000001</v>
      </c>
      <c r="BA866">
        <v>8.9999999999999993E-3</v>
      </c>
      <c r="BB866">
        <v>9.5359999999999996</v>
      </c>
      <c r="BD866">
        <v>1068.2170000000001</v>
      </c>
      <c r="BE866" s="14">
        <v>640</v>
      </c>
    </row>
    <row r="867" spans="1:57" x14ac:dyDescent="0.35">
      <c r="A867" s="2" t="s">
        <v>287</v>
      </c>
      <c r="B867" s="28">
        <v>33946</v>
      </c>
      <c r="C867" s="11"/>
      <c r="Q867">
        <v>25.675000000000001</v>
      </c>
      <c r="R867" s="21">
        <v>1937.6666666666665</v>
      </c>
      <c r="S867" s="17">
        <v>399.16666666666669</v>
      </c>
      <c r="T867">
        <v>1.6E-2</v>
      </c>
      <c r="U867">
        <v>5.0949999999999998</v>
      </c>
      <c r="V867"/>
      <c r="AC867" s="21">
        <v>0.92690534252101098</v>
      </c>
      <c r="AD867" s="44"/>
      <c r="AJ867" s="19">
        <v>5.8133333333333335</v>
      </c>
      <c r="AK867">
        <v>3.4000000000000002E-2</v>
      </c>
      <c r="AL867">
        <v>8.859</v>
      </c>
      <c r="AM867">
        <v>258.04300000000001</v>
      </c>
      <c r="BA867">
        <v>8.9999999999999993E-3</v>
      </c>
      <c r="BB867">
        <v>10.304</v>
      </c>
      <c r="BD867">
        <v>1173.7650000000001</v>
      </c>
      <c r="BE867" s="14">
        <v>683.33333333333337</v>
      </c>
    </row>
    <row r="868" spans="1:57" x14ac:dyDescent="0.35">
      <c r="A868" s="2" t="s">
        <v>287</v>
      </c>
      <c r="B868" s="28">
        <v>33953</v>
      </c>
      <c r="C868" s="11"/>
      <c r="Q868">
        <v>23.800999999999998</v>
      </c>
      <c r="R868" s="21">
        <v>1986.3333333333333</v>
      </c>
      <c r="S868" s="17">
        <v>515.66666666666663</v>
      </c>
      <c r="T868">
        <v>1.7999999999999999E-2</v>
      </c>
      <c r="U868">
        <v>7.048</v>
      </c>
      <c r="V868"/>
      <c r="AC868" s="21">
        <v>0.90236312116333495</v>
      </c>
      <c r="AD868" s="44"/>
      <c r="AJ868" s="19">
        <v>5.17</v>
      </c>
      <c r="AK868">
        <v>3.2000000000000001E-2</v>
      </c>
      <c r="AL868">
        <v>6.9660000000000002</v>
      </c>
      <c r="AM868">
        <v>216.59299999999999</v>
      </c>
      <c r="BA868">
        <v>7.0000000000000001E-3</v>
      </c>
      <c r="BB868">
        <v>7.9580000000000002</v>
      </c>
      <c r="BD868">
        <v>1150.8910000000001</v>
      </c>
      <c r="BE868" s="14">
        <v>723.33333333333337</v>
      </c>
    </row>
    <row r="869" spans="1:57" x14ac:dyDescent="0.35">
      <c r="A869" s="2" t="s">
        <v>287</v>
      </c>
      <c r="B869" s="28">
        <v>33959</v>
      </c>
      <c r="C869" s="11"/>
      <c r="Q869">
        <v>25.94</v>
      </c>
      <c r="R869" s="21">
        <v>2114.1499999999996</v>
      </c>
      <c r="S869" s="17">
        <v>636.66666666666663</v>
      </c>
      <c r="T869">
        <v>1.7000000000000001E-2</v>
      </c>
      <c r="U869">
        <v>8.4819999999999993</v>
      </c>
      <c r="V869"/>
      <c r="AC869" s="21">
        <v>0.86661291976453936</v>
      </c>
      <c r="AD869" s="44"/>
      <c r="AJ869" s="19">
        <v>4.4766666666666666</v>
      </c>
      <c r="AK869">
        <v>0.03</v>
      </c>
      <c r="AL869">
        <v>7.2149999999999999</v>
      </c>
      <c r="AM869">
        <v>236.80600000000001</v>
      </c>
      <c r="BA869">
        <v>7.0000000000000001E-3</v>
      </c>
      <c r="BB869">
        <v>7.9829999999999997</v>
      </c>
      <c r="BD869">
        <v>1160.6020000000001</v>
      </c>
      <c r="BE869" s="14">
        <v>643.33333333333337</v>
      </c>
    </row>
    <row r="870" spans="1:57" x14ac:dyDescent="0.35">
      <c r="A870" s="2" t="s">
        <v>287</v>
      </c>
      <c r="B870" s="28">
        <v>33967</v>
      </c>
      <c r="C870" s="11"/>
      <c r="Q870">
        <v>23.202000000000002</v>
      </c>
      <c r="R870" s="21">
        <v>2011.2166666666667</v>
      </c>
      <c r="S870" s="17">
        <v>801.16666666666674</v>
      </c>
      <c r="T870">
        <v>1.9E-2</v>
      </c>
      <c r="U870">
        <v>11.81</v>
      </c>
      <c r="V870"/>
      <c r="AC870" s="21">
        <v>0.90338294494664384</v>
      </c>
      <c r="AD870" s="44"/>
      <c r="AJ870" s="19">
        <v>5.1933333333333334</v>
      </c>
      <c r="AK870">
        <v>2.7E-2</v>
      </c>
      <c r="AL870">
        <v>3.5169999999999999</v>
      </c>
      <c r="AM870">
        <v>128.351</v>
      </c>
      <c r="BA870">
        <v>5.0000000000000001E-3</v>
      </c>
      <c r="BB870">
        <v>5.032</v>
      </c>
      <c r="BD870">
        <v>943.72199999999998</v>
      </c>
      <c r="BE870" s="14">
        <v>666.66666666666663</v>
      </c>
    </row>
    <row r="871" spans="1:57" x14ac:dyDescent="0.35">
      <c r="A871" s="2" t="s">
        <v>287</v>
      </c>
      <c r="B871" s="28">
        <v>33974</v>
      </c>
      <c r="C871" s="11"/>
      <c r="Q871">
        <v>25.404</v>
      </c>
      <c r="R871" s="21">
        <v>2063.4166666666665</v>
      </c>
      <c r="S871" s="17">
        <v>899</v>
      </c>
      <c r="T871">
        <v>1.9E-2</v>
      </c>
      <c r="U871">
        <v>13.412000000000001</v>
      </c>
      <c r="V871"/>
      <c r="AC871" s="21">
        <v>0.8738142182949612</v>
      </c>
      <c r="AD871" s="44"/>
      <c r="AJ871" s="19">
        <v>4.5999999999999996</v>
      </c>
      <c r="AK871">
        <v>2.5999999999999999E-2</v>
      </c>
      <c r="AL871">
        <v>3.069</v>
      </c>
      <c r="AM871">
        <v>115.61499999999999</v>
      </c>
      <c r="BA871">
        <v>6.0000000000000001E-3</v>
      </c>
      <c r="BB871">
        <v>5.7329999999999997</v>
      </c>
      <c r="BD871">
        <v>896.59</v>
      </c>
      <c r="BE871" s="14">
        <v>610</v>
      </c>
    </row>
    <row r="872" spans="1:57" x14ac:dyDescent="0.35">
      <c r="A872" s="2" t="s">
        <v>287</v>
      </c>
      <c r="B872" s="28">
        <v>33981</v>
      </c>
      <c r="C872" s="11"/>
      <c r="Q872">
        <v>21.341999999999999</v>
      </c>
      <c r="R872" s="21">
        <v>1875.9833333333331</v>
      </c>
      <c r="S872" s="17">
        <v>874.33333333333337</v>
      </c>
      <c r="T872">
        <v>2.1000000000000001E-2</v>
      </c>
      <c r="U872">
        <v>14.000999999999999</v>
      </c>
      <c r="V872"/>
      <c r="AC872" s="21">
        <v>0.84779089306054967</v>
      </c>
      <c r="AD872" s="44"/>
      <c r="AJ872" s="19">
        <v>4.1833333333333336</v>
      </c>
      <c r="AK872">
        <v>2.3E-2</v>
      </c>
      <c r="AL872">
        <v>0.91400000000000003</v>
      </c>
      <c r="AM872">
        <v>39.747</v>
      </c>
      <c r="BA872">
        <v>5.0000000000000001E-3</v>
      </c>
      <c r="BB872">
        <v>3.629</v>
      </c>
      <c r="BD872">
        <v>767.66800000000001</v>
      </c>
      <c r="BE872" s="14">
        <v>606.66666666666663</v>
      </c>
    </row>
    <row r="873" spans="1:57" x14ac:dyDescent="0.35">
      <c r="A873" s="2" t="s">
        <v>287</v>
      </c>
      <c r="B873" s="28">
        <v>33988</v>
      </c>
      <c r="C873" s="11"/>
      <c r="Q873">
        <v>21.445</v>
      </c>
      <c r="R873" s="21">
        <v>1822.3166666666666</v>
      </c>
      <c r="S873" s="17">
        <v>878</v>
      </c>
      <c r="T873">
        <v>2.3E-2</v>
      </c>
      <c r="U873">
        <v>15.519</v>
      </c>
      <c r="V873"/>
      <c r="AC873" s="21"/>
      <c r="AD873" s="44"/>
      <c r="AJ873" s="19"/>
      <c r="BA873">
        <v>4.0000000000000001E-3</v>
      </c>
      <c r="BB873">
        <v>2.81</v>
      </c>
      <c r="BD873">
        <v>743.60199999999998</v>
      </c>
      <c r="BE873" s="14">
        <v>538.33333333333337</v>
      </c>
    </row>
    <row r="874" spans="1:57" x14ac:dyDescent="0.35">
      <c r="A874" s="2" t="s">
        <v>287</v>
      </c>
      <c r="B874" s="28">
        <v>33996</v>
      </c>
      <c r="C874" s="11"/>
      <c r="R874" s="21"/>
      <c r="S874" s="17"/>
      <c r="V874"/>
      <c r="AC874" s="21"/>
      <c r="AD874" s="44"/>
      <c r="AJ874" s="19"/>
      <c r="BE874" s="14">
        <v>528.33333333333337</v>
      </c>
    </row>
    <row r="875" spans="1:57" x14ac:dyDescent="0.35">
      <c r="A875" s="2" t="s">
        <v>287</v>
      </c>
      <c r="B875" s="28">
        <v>34003</v>
      </c>
      <c r="C875" s="11"/>
      <c r="Q875">
        <v>21.338999999999999</v>
      </c>
      <c r="R875" s="21">
        <v>1646.3900174201835</v>
      </c>
      <c r="S875" s="17">
        <v>829.07777835749425</v>
      </c>
      <c r="T875">
        <v>2.3E-2</v>
      </c>
      <c r="U875">
        <v>15.212999999999999</v>
      </c>
      <c r="V875"/>
      <c r="W875" s="14">
        <v>3.4495600000000001E-2</v>
      </c>
      <c r="Y875">
        <f>AA875/W875</f>
        <v>18037.356407494633</v>
      </c>
      <c r="AA875" s="14">
        <v>622.20943169037184</v>
      </c>
      <c r="AC875" s="21"/>
      <c r="AD875" s="44"/>
      <c r="AJ875" s="19"/>
      <c r="AQ875" t="s">
        <v>294</v>
      </c>
      <c r="AY875" s="14">
        <v>206.86834666712227</v>
      </c>
      <c r="AZ875" s="14"/>
      <c r="BA875">
        <v>4.0000000000000001E-3</v>
      </c>
      <c r="BB875">
        <v>3.0489999999999999</v>
      </c>
      <c r="BD875">
        <v>795.27499999999998</v>
      </c>
      <c r="BE875" s="14"/>
    </row>
    <row r="876" spans="1:57" x14ac:dyDescent="0.35">
      <c r="A876" s="2" t="s">
        <v>283</v>
      </c>
      <c r="B876" s="28">
        <v>33884</v>
      </c>
      <c r="C876" s="11"/>
      <c r="R876" s="20">
        <v>212.5</v>
      </c>
      <c r="S876" s="16"/>
      <c r="V876"/>
      <c r="AC876" s="20">
        <v>0.69744735996325946</v>
      </c>
      <c r="AD876" s="44"/>
      <c r="AJ876" s="18">
        <v>2.6566666666666667</v>
      </c>
      <c r="BD876">
        <v>374.45</v>
      </c>
      <c r="BE876" s="14">
        <v>579.10350415093762</v>
      </c>
    </row>
    <row r="877" spans="1:57" x14ac:dyDescent="0.35">
      <c r="A877" s="2" t="s">
        <v>283</v>
      </c>
      <c r="B877" s="28">
        <v>33897</v>
      </c>
      <c r="C877" s="11"/>
      <c r="Q877">
        <v>7.5620000000000003</v>
      </c>
      <c r="R877" s="21">
        <v>462.16666666666663</v>
      </c>
      <c r="S877" s="17"/>
      <c r="V877"/>
      <c r="AC877" s="21">
        <v>0.80091033941024758</v>
      </c>
      <c r="AD877" s="44"/>
      <c r="AJ877" s="19">
        <v>3.5866666666666669</v>
      </c>
      <c r="AK877">
        <v>2.5999999999999999E-2</v>
      </c>
      <c r="AL877">
        <v>3.794</v>
      </c>
      <c r="AM877">
        <v>144.023</v>
      </c>
      <c r="BA877">
        <v>1.2E-2</v>
      </c>
      <c r="BB877">
        <v>3.7679999999999998</v>
      </c>
      <c r="BD877">
        <v>318.11</v>
      </c>
      <c r="BE877" s="23">
        <v>911.66666666666663</v>
      </c>
    </row>
    <row r="878" spans="1:57" x14ac:dyDescent="0.35">
      <c r="A878" s="2" t="s">
        <v>283</v>
      </c>
      <c r="B878" s="28">
        <v>33911</v>
      </c>
      <c r="C878" s="11"/>
      <c r="Q878">
        <v>7.3680000000000003</v>
      </c>
      <c r="R878" s="21">
        <v>746.9666666666667</v>
      </c>
      <c r="S878" s="17"/>
      <c r="V878"/>
      <c r="AC878" s="21">
        <v>0.87016618597870576</v>
      </c>
      <c r="AD878" s="44"/>
      <c r="AJ878" s="19">
        <v>4.5366666666666671</v>
      </c>
      <c r="AK878">
        <v>2.7E-2</v>
      </c>
      <c r="AL878">
        <v>3.6829999999999998</v>
      </c>
      <c r="AM878">
        <v>136.54499999999999</v>
      </c>
      <c r="BA878">
        <v>7.0000000000000001E-3</v>
      </c>
      <c r="BB878">
        <v>3.6850000000000001</v>
      </c>
      <c r="BD878">
        <v>523.89700000000005</v>
      </c>
      <c r="BE878" s="14">
        <v>780</v>
      </c>
    </row>
    <row r="879" spans="1:57" x14ac:dyDescent="0.35">
      <c r="A879" s="2" t="s">
        <v>283</v>
      </c>
      <c r="B879" s="28">
        <v>33925</v>
      </c>
      <c r="C879" s="11"/>
      <c r="Q879">
        <v>8.7789999999999999</v>
      </c>
      <c r="R879" s="21">
        <v>1185.95</v>
      </c>
      <c r="S879" s="17"/>
      <c r="V879"/>
      <c r="AC879" s="21">
        <v>0.89863222103414986</v>
      </c>
      <c r="AD879" s="44"/>
      <c r="AJ879" s="19">
        <v>5.0866666666666669</v>
      </c>
      <c r="AK879">
        <v>2.5000000000000001E-2</v>
      </c>
      <c r="AL879">
        <v>3.2080000000000002</v>
      </c>
      <c r="AM879">
        <v>130.273</v>
      </c>
      <c r="BA879">
        <v>6.0000000000000001E-3</v>
      </c>
      <c r="BB879">
        <v>5.5720000000000001</v>
      </c>
      <c r="BD879">
        <v>883.75</v>
      </c>
      <c r="BE879" s="14">
        <v>595</v>
      </c>
    </row>
    <row r="880" spans="1:57" x14ac:dyDescent="0.35">
      <c r="A880" s="2" t="s">
        <v>283</v>
      </c>
      <c r="B880" s="28">
        <v>33932</v>
      </c>
      <c r="C880" s="11"/>
      <c r="Q880">
        <v>8.34</v>
      </c>
      <c r="R880" s="21">
        <v>1096.1666666666667</v>
      </c>
      <c r="S880" s="17">
        <v>160.83333333333334</v>
      </c>
      <c r="T880">
        <v>1.9E-2</v>
      </c>
      <c r="U880">
        <v>2.2149999999999999</v>
      </c>
      <c r="V880"/>
      <c r="AC880" s="21">
        <v>0.87513223729384271</v>
      </c>
      <c r="AD880" s="44"/>
      <c r="AJ880" s="19">
        <v>4.6233333333333331</v>
      </c>
      <c r="AK880">
        <v>2.3E-2</v>
      </c>
      <c r="AL880">
        <v>2.68</v>
      </c>
      <c r="AM880">
        <v>117.646</v>
      </c>
      <c r="BA880">
        <v>4.0000000000000001E-3</v>
      </c>
      <c r="BB880">
        <v>3.0329999999999999</v>
      </c>
      <c r="BD880">
        <v>688.18799999999999</v>
      </c>
      <c r="BE880" s="14">
        <v>613.33333333333337</v>
      </c>
    </row>
    <row r="881" spans="1:57" x14ac:dyDescent="0.35">
      <c r="A881" s="2" t="s">
        <v>283</v>
      </c>
      <c r="B881" s="28">
        <v>33939</v>
      </c>
      <c r="C881" s="11"/>
      <c r="Q881">
        <v>9.1739999999999995</v>
      </c>
      <c r="R881" s="21">
        <v>1445.0833333333333</v>
      </c>
      <c r="S881" s="17">
        <v>224</v>
      </c>
      <c r="T881">
        <v>1.4999999999999999E-2</v>
      </c>
      <c r="U881">
        <v>2.4830000000000001</v>
      </c>
      <c r="V881"/>
      <c r="AC881" s="21">
        <v>0.84595338075352899</v>
      </c>
      <c r="AD881" s="44"/>
      <c r="AJ881" s="19">
        <v>4.1566666666666672</v>
      </c>
      <c r="AK881">
        <v>2.3E-2</v>
      </c>
      <c r="AL881">
        <v>2.169</v>
      </c>
      <c r="AM881">
        <v>94.28</v>
      </c>
      <c r="BA881">
        <v>4.0000000000000001E-3</v>
      </c>
      <c r="BB881">
        <v>3.948</v>
      </c>
      <c r="BD881">
        <v>1000.5170000000001</v>
      </c>
      <c r="BE881" s="14">
        <v>476.66666666666669</v>
      </c>
    </row>
    <row r="882" spans="1:57" x14ac:dyDescent="0.35">
      <c r="A882" s="2" t="s">
        <v>283</v>
      </c>
      <c r="B882" s="28">
        <v>33946</v>
      </c>
      <c r="C882" s="11"/>
      <c r="Q882">
        <v>9.2059999999999995</v>
      </c>
      <c r="R882" s="21">
        <v>1439.2166666666667</v>
      </c>
      <c r="S882" s="17">
        <v>281.83333333333331</v>
      </c>
      <c r="T882">
        <v>1.4999999999999999E-2</v>
      </c>
      <c r="U882">
        <v>3.0339999999999998</v>
      </c>
      <c r="V882"/>
      <c r="AC882" s="21">
        <v>0.79668524835271382</v>
      </c>
      <c r="AD882" s="44"/>
      <c r="AJ882" s="19">
        <v>3.54</v>
      </c>
      <c r="AK882">
        <v>2.3E-2</v>
      </c>
      <c r="AL882">
        <v>1.7549999999999999</v>
      </c>
      <c r="AM882">
        <v>77.207999999999998</v>
      </c>
      <c r="BA882">
        <v>4.0000000000000001E-3</v>
      </c>
      <c r="BB882">
        <v>3.6949999999999998</v>
      </c>
      <c r="BD882">
        <v>955.79899999999998</v>
      </c>
      <c r="BE882" s="14">
        <v>570</v>
      </c>
    </row>
    <row r="883" spans="1:57" x14ac:dyDescent="0.35">
      <c r="A883" s="2" t="s">
        <v>283</v>
      </c>
      <c r="B883" s="28">
        <v>33953</v>
      </c>
      <c r="C883" s="11"/>
      <c r="Q883">
        <v>9.3930000000000007</v>
      </c>
      <c r="R883" s="21">
        <v>1464.8333333333333</v>
      </c>
      <c r="S883" s="17">
        <v>354.66666666666669</v>
      </c>
      <c r="T883">
        <v>1.4999999999999999E-2</v>
      </c>
      <c r="U883">
        <v>3.851</v>
      </c>
      <c r="V883"/>
      <c r="AC883" s="21">
        <v>0.77110685498914733</v>
      </c>
      <c r="AD883" s="44"/>
      <c r="AJ883" s="19">
        <v>3.2766666666666668</v>
      </c>
      <c r="AK883">
        <v>2.1999999999999999E-2</v>
      </c>
      <c r="AL883">
        <v>1.3029999999999999</v>
      </c>
      <c r="AM883">
        <v>58.406999999999996</v>
      </c>
      <c r="BA883">
        <v>4.0000000000000001E-3</v>
      </c>
      <c r="BB883">
        <v>3.331</v>
      </c>
      <c r="BD883">
        <v>922.44399999999996</v>
      </c>
      <c r="BE883" s="14">
        <v>506.66666666666669</v>
      </c>
    </row>
    <row r="884" spans="1:57" x14ac:dyDescent="0.35">
      <c r="A884" s="2" t="s">
        <v>283</v>
      </c>
      <c r="B884" s="28">
        <v>33959</v>
      </c>
      <c r="C884" s="11"/>
      <c r="Q884">
        <v>10.456</v>
      </c>
      <c r="R884" s="21">
        <v>1529.8500000000001</v>
      </c>
      <c r="S884" s="17">
        <v>432.5</v>
      </c>
      <c r="T884">
        <v>1.4999999999999999E-2</v>
      </c>
      <c r="U884">
        <v>4.8559999999999999</v>
      </c>
      <c r="V884"/>
      <c r="AC884" s="21">
        <v>0.71032625310265862</v>
      </c>
      <c r="AD884" s="44"/>
      <c r="AJ884" s="19">
        <v>2.7533333333333334</v>
      </c>
      <c r="AK884">
        <v>0.02</v>
      </c>
      <c r="AL884">
        <v>1.1759999999999999</v>
      </c>
      <c r="AM884">
        <v>58.872</v>
      </c>
      <c r="BA884">
        <v>4.0000000000000001E-3</v>
      </c>
      <c r="BB884">
        <v>3.3159999999999998</v>
      </c>
      <c r="BD884">
        <v>914.29600000000005</v>
      </c>
      <c r="BE884" s="14">
        <v>523.33333333333337</v>
      </c>
    </row>
    <row r="885" spans="1:57" x14ac:dyDescent="0.35">
      <c r="A885" s="2" t="s">
        <v>283</v>
      </c>
      <c r="B885" s="28">
        <v>33967</v>
      </c>
      <c r="C885" s="11"/>
      <c r="Q885">
        <v>10.183999999999999</v>
      </c>
      <c r="R885" s="21">
        <v>1615.8833333333332</v>
      </c>
      <c r="S885" s="17">
        <v>568.11666666666667</v>
      </c>
      <c r="T885">
        <v>1.4E-2</v>
      </c>
      <c r="U885">
        <v>5.798</v>
      </c>
      <c r="V885"/>
      <c r="AC885" s="21">
        <v>0.77619944428056498</v>
      </c>
      <c r="AD885" s="44"/>
      <c r="AJ885" s="19">
        <v>3.3266666666666667</v>
      </c>
      <c r="AK885">
        <v>1.6E-2</v>
      </c>
      <c r="AL885">
        <v>0.378</v>
      </c>
      <c r="AM885">
        <v>24.048999999999999</v>
      </c>
      <c r="BA885">
        <v>3.0000000000000001E-3</v>
      </c>
      <c r="BB885">
        <v>2.5529999999999999</v>
      </c>
      <c r="BD885">
        <v>881.42899999999997</v>
      </c>
      <c r="BE885" s="14">
        <v>533.33333333333337</v>
      </c>
    </row>
    <row r="886" spans="1:57" x14ac:dyDescent="0.35">
      <c r="A886" s="2" t="s">
        <v>283</v>
      </c>
      <c r="B886" s="28">
        <v>33974</v>
      </c>
      <c r="C886" s="11"/>
      <c r="Q886">
        <v>9.9139999999999997</v>
      </c>
      <c r="R886" s="21">
        <v>1409.75</v>
      </c>
      <c r="S886" s="17">
        <v>547.16666666666663</v>
      </c>
      <c r="T886">
        <v>1.4999999999999999E-2</v>
      </c>
      <c r="U886">
        <v>6.2290000000000001</v>
      </c>
      <c r="V886"/>
      <c r="AC886" s="21">
        <v>0.71292162015429827</v>
      </c>
      <c r="AD886" s="44"/>
      <c r="AJ886" s="19">
        <v>2.7733333333333334</v>
      </c>
      <c r="AK886">
        <v>1.9E-2</v>
      </c>
      <c r="AL886">
        <v>0.68300000000000005</v>
      </c>
      <c r="AM886">
        <v>36.311</v>
      </c>
      <c r="BA886">
        <v>3.0000000000000001E-3</v>
      </c>
      <c r="BB886">
        <v>2.056</v>
      </c>
      <c r="BD886">
        <v>649.86099999999999</v>
      </c>
      <c r="BE886" s="14">
        <v>586.66666666666663</v>
      </c>
    </row>
    <row r="887" spans="1:57" x14ac:dyDescent="0.35">
      <c r="A887" s="2" t="s">
        <v>283</v>
      </c>
      <c r="B887" s="28">
        <v>33981</v>
      </c>
      <c r="C887" s="11"/>
      <c r="Q887">
        <v>12.67</v>
      </c>
      <c r="R887" s="21">
        <v>1614.5</v>
      </c>
      <c r="S887" s="17">
        <v>695.33333333333326</v>
      </c>
      <c r="T887">
        <v>1.4E-2</v>
      </c>
      <c r="U887">
        <v>6.9409999999999998</v>
      </c>
      <c r="V887"/>
      <c r="AC887" s="21">
        <v>0.6733937623880466</v>
      </c>
      <c r="AD887" s="44"/>
      <c r="AJ887" s="19">
        <v>2.4866666666666668</v>
      </c>
      <c r="BA887">
        <v>5.0000000000000001E-3</v>
      </c>
      <c r="BB887">
        <v>3.948</v>
      </c>
      <c r="BD887">
        <v>701.34799999999996</v>
      </c>
      <c r="BE887" s="14">
        <v>568.33333333333337</v>
      </c>
    </row>
    <row r="888" spans="1:57" x14ac:dyDescent="0.35">
      <c r="A888" s="2" t="s">
        <v>283</v>
      </c>
      <c r="B888" s="28">
        <v>33988</v>
      </c>
      <c r="C888" s="11"/>
      <c r="Q888">
        <v>10.015000000000001</v>
      </c>
      <c r="R888" s="21">
        <v>1434.5833333333333</v>
      </c>
      <c r="S888" s="17">
        <v>628.83333333333337</v>
      </c>
      <c r="T888">
        <v>1.4999999999999999E-2</v>
      </c>
      <c r="U888">
        <v>7.0839999999999996</v>
      </c>
      <c r="V888"/>
      <c r="AC888" s="21"/>
      <c r="AD888" s="44"/>
      <c r="AJ888" s="19"/>
      <c r="BA888">
        <v>2E-3</v>
      </c>
      <c r="BB888">
        <v>1.321</v>
      </c>
      <c r="BD888">
        <v>630.32899999999995</v>
      </c>
      <c r="BE888" s="14">
        <v>591.66666666666663</v>
      </c>
    </row>
    <row r="889" spans="1:57" x14ac:dyDescent="0.35">
      <c r="A889" s="2" t="s">
        <v>283</v>
      </c>
      <c r="B889" s="28">
        <v>33996</v>
      </c>
      <c r="C889" s="11"/>
      <c r="R889" s="21"/>
      <c r="S889" s="17"/>
      <c r="V889"/>
      <c r="AC889" s="21"/>
      <c r="AD889" s="44"/>
      <c r="AJ889" s="19"/>
      <c r="BE889" s="14">
        <v>533.33333333333337</v>
      </c>
    </row>
    <row r="890" spans="1:57" x14ac:dyDescent="0.35">
      <c r="A890" s="2" t="s">
        <v>283</v>
      </c>
      <c r="B890" s="28">
        <v>34003</v>
      </c>
      <c r="C890" s="11"/>
      <c r="Q890">
        <v>10.082000000000001</v>
      </c>
      <c r="R890" s="21">
        <v>1315.8163520276673</v>
      </c>
      <c r="S890" s="17">
        <v>641.63200994082172</v>
      </c>
      <c r="T890">
        <v>1.4999999999999999E-2</v>
      </c>
      <c r="U890">
        <v>7.1710000000000003</v>
      </c>
      <c r="V890"/>
      <c r="W890" s="14">
        <v>2.87444E-2</v>
      </c>
      <c r="Y890">
        <f>AA890/W890</f>
        <v>15929.800815081882</v>
      </c>
      <c r="AA890" s="14">
        <v>457.89256654903966</v>
      </c>
      <c r="AC890" s="21"/>
      <c r="AD890" s="44"/>
      <c r="AJ890" s="19"/>
      <c r="AQ890" t="s">
        <v>294</v>
      </c>
      <c r="AY890" s="14">
        <v>183.73944339178206</v>
      </c>
      <c r="AZ890" s="14"/>
      <c r="BA890">
        <v>2E-3</v>
      </c>
      <c r="BB890">
        <v>1.3779999999999999</v>
      </c>
      <c r="BD890">
        <v>656.35699999999997</v>
      </c>
      <c r="BE890" s="14"/>
    </row>
    <row r="891" spans="1:57" x14ac:dyDescent="0.35">
      <c r="A891" s="2" t="s">
        <v>48</v>
      </c>
      <c r="B891" s="28">
        <v>41386</v>
      </c>
      <c r="C891" s="11" t="s">
        <v>235</v>
      </c>
      <c r="V891"/>
      <c r="AB891">
        <v>3.8</v>
      </c>
      <c r="AI891">
        <v>2</v>
      </c>
      <c r="AU891">
        <v>17.5</v>
      </c>
      <c r="BE891" s="14">
        <v>544.98416913295068</v>
      </c>
    </row>
    <row r="892" spans="1:57" x14ac:dyDescent="0.35">
      <c r="A892" s="2" t="s">
        <v>48</v>
      </c>
      <c r="B892" s="28">
        <v>41387</v>
      </c>
      <c r="C892" s="11" t="s">
        <v>235</v>
      </c>
      <c r="E892">
        <v>380.8</v>
      </c>
      <c r="F892">
        <v>0.27400000000000002</v>
      </c>
      <c r="G892">
        <v>0.27800000000000002</v>
      </c>
      <c r="H892">
        <v>0.26950000000000002</v>
      </c>
      <c r="I892">
        <v>0.26974999999999999</v>
      </c>
      <c r="J892">
        <v>0.25724999999999998</v>
      </c>
      <c r="K892">
        <v>0.24424999999999999</v>
      </c>
      <c r="L892">
        <v>0.15075</v>
      </c>
      <c r="M892">
        <v>0.1605</v>
      </c>
      <c r="V892"/>
    </row>
    <row r="893" spans="1:57" x14ac:dyDescent="0.35">
      <c r="A893" s="2" t="s">
        <v>48</v>
      </c>
      <c r="B893" s="28">
        <v>41394</v>
      </c>
      <c r="C893" s="11" t="s">
        <v>235</v>
      </c>
      <c r="E893">
        <v>375.8</v>
      </c>
      <c r="F893">
        <v>0.25724999999999998</v>
      </c>
      <c r="G893">
        <v>0.27424999999999999</v>
      </c>
      <c r="H893">
        <v>0.27150000000000002</v>
      </c>
      <c r="I893">
        <v>0.26624999999999999</v>
      </c>
      <c r="J893">
        <v>0.25624999999999998</v>
      </c>
      <c r="K893">
        <v>0.24324999999999999</v>
      </c>
      <c r="L893">
        <v>0.15049999999999999</v>
      </c>
      <c r="M893">
        <v>0.15975</v>
      </c>
      <c r="V893"/>
    </row>
    <row r="894" spans="1:57" x14ac:dyDescent="0.35">
      <c r="A894" s="2" t="s">
        <v>48</v>
      </c>
      <c r="B894" s="28">
        <v>41396</v>
      </c>
      <c r="C894" s="11" t="s">
        <v>235</v>
      </c>
      <c r="V894"/>
      <c r="AB894">
        <v>4.8499999999999996</v>
      </c>
      <c r="AI894">
        <v>3.65</v>
      </c>
      <c r="AU894">
        <v>22</v>
      </c>
    </row>
    <row r="895" spans="1:57" x14ac:dyDescent="0.35">
      <c r="A895" s="2" t="s">
        <v>48</v>
      </c>
      <c r="B895" s="28">
        <v>41397</v>
      </c>
      <c r="C895" s="11" t="s">
        <v>235</v>
      </c>
      <c r="V895"/>
      <c r="AC895">
        <v>0.20626179238460601</v>
      </c>
    </row>
    <row r="896" spans="1:57" x14ac:dyDescent="0.35">
      <c r="A896" s="2" t="s">
        <v>48</v>
      </c>
      <c r="B896" s="28">
        <v>41408</v>
      </c>
      <c r="C896" s="11" t="s">
        <v>235</v>
      </c>
      <c r="E896">
        <v>369.85</v>
      </c>
      <c r="F896">
        <v>0.24299999999999999</v>
      </c>
      <c r="G896">
        <v>0.26274999999999998</v>
      </c>
      <c r="H896">
        <v>0.26800000000000002</v>
      </c>
      <c r="I896">
        <v>0.26424999999999998</v>
      </c>
      <c r="J896">
        <v>0.25574999999999998</v>
      </c>
      <c r="K896">
        <v>0.2455</v>
      </c>
      <c r="L896">
        <v>0.14974999999999999</v>
      </c>
      <c r="M896">
        <v>0.16025</v>
      </c>
      <c r="V896"/>
      <c r="AC896">
        <v>0.386733682242416</v>
      </c>
    </row>
    <row r="897" spans="1:57" x14ac:dyDescent="0.35">
      <c r="A897" s="2" t="s">
        <v>48</v>
      </c>
      <c r="B897" s="28">
        <v>41410</v>
      </c>
      <c r="C897" s="11" t="s">
        <v>235</v>
      </c>
      <c r="V897"/>
      <c r="AB897">
        <v>6.15</v>
      </c>
      <c r="AI897">
        <v>5</v>
      </c>
      <c r="AU897">
        <v>24.5</v>
      </c>
    </row>
    <row r="898" spans="1:57" x14ac:dyDescent="0.35">
      <c r="A898" s="2" t="s">
        <v>48</v>
      </c>
      <c r="B898" s="28">
        <v>41423</v>
      </c>
      <c r="C898" s="11" t="s">
        <v>235</v>
      </c>
      <c r="E898">
        <v>388.47500000000002</v>
      </c>
      <c r="F898">
        <v>0.29262500000000002</v>
      </c>
      <c r="G898">
        <v>0.28549999999999998</v>
      </c>
      <c r="H898">
        <v>0.27524999999999999</v>
      </c>
      <c r="I898">
        <v>0.26774999999999999</v>
      </c>
      <c r="J898">
        <v>0.26200000000000001</v>
      </c>
      <c r="K898">
        <v>0.24725</v>
      </c>
      <c r="L898">
        <v>0.15</v>
      </c>
      <c r="M898">
        <v>0.16200000000000001</v>
      </c>
      <c r="V898"/>
      <c r="AB898">
        <v>7.1</v>
      </c>
      <c r="AI898">
        <v>6</v>
      </c>
    </row>
    <row r="899" spans="1:57" x14ac:dyDescent="0.35">
      <c r="A899" s="2" t="s">
        <v>48</v>
      </c>
      <c r="B899" s="28">
        <v>41425</v>
      </c>
      <c r="C899" s="11" t="s">
        <v>235</v>
      </c>
      <c r="V899"/>
      <c r="AC899">
        <v>0.71538622626480897</v>
      </c>
      <c r="AU899">
        <v>24.5</v>
      </c>
    </row>
    <row r="900" spans="1:57" x14ac:dyDescent="0.35">
      <c r="A900" s="2" t="s">
        <v>48</v>
      </c>
      <c r="B900" s="28">
        <v>41436</v>
      </c>
      <c r="C900" s="11" t="s">
        <v>235</v>
      </c>
      <c r="E900">
        <v>386.42500000000001</v>
      </c>
      <c r="F900">
        <v>0.29462500000000003</v>
      </c>
      <c r="G900">
        <v>0.28275</v>
      </c>
      <c r="H900">
        <v>0.27400000000000002</v>
      </c>
      <c r="I900">
        <v>0.26374999999999998</v>
      </c>
      <c r="J900">
        <v>0.26324999999999998</v>
      </c>
      <c r="K900">
        <v>0.2445</v>
      </c>
      <c r="L900">
        <v>0.14874999999999999</v>
      </c>
      <c r="M900">
        <v>0.1605</v>
      </c>
      <c r="V900"/>
    </row>
    <row r="901" spans="1:57" x14ac:dyDescent="0.35">
      <c r="A901" s="2" t="s">
        <v>48</v>
      </c>
      <c r="B901" s="28">
        <v>41438</v>
      </c>
      <c r="C901" s="11" t="s">
        <v>235</v>
      </c>
      <c r="V901"/>
      <c r="AB901">
        <v>8</v>
      </c>
      <c r="AC901">
        <v>0.78251304406894995</v>
      </c>
      <c r="AI901">
        <v>7</v>
      </c>
      <c r="AU901">
        <v>25.25</v>
      </c>
    </row>
    <row r="902" spans="1:57" x14ac:dyDescent="0.35">
      <c r="A902" s="2" t="s">
        <v>48</v>
      </c>
      <c r="B902" s="28">
        <v>41450</v>
      </c>
      <c r="C902" s="11" t="s">
        <v>235</v>
      </c>
      <c r="E902">
        <v>453.45</v>
      </c>
      <c r="F902">
        <v>0.33</v>
      </c>
      <c r="G902">
        <v>0.3</v>
      </c>
      <c r="H902">
        <v>0.30149999999999999</v>
      </c>
      <c r="I902">
        <v>0.30675000000000002</v>
      </c>
      <c r="J902">
        <v>0.32600000000000001</v>
      </c>
      <c r="K902">
        <v>0.29825000000000002</v>
      </c>
      <c r="L902">
        <v>0.21525</v>
      </c>
      <c r="M902">
        <v>0.1895</v>
      </c>
      <c r="V902"/>
      <c r="AB902">
        <v>8.4</v>
      </c>
      <c r="AC902">
        <v>0.93878488621598499</v>
      </c>
      <c r="AI902">
        <v>7.2</v>
      </c>
    </row>
    <row r="903" spans="1:57" x14ac:dyDescent="0.35">
      <c r="A903" s="2" t="s">
        <v>48</v>
      </c>
      <c r="B903" s="28">
        <v>41457</v>
      </c>
      <c r="C903" s="11" t="s">
        <v>235</v>
      </c>
      <c r="V903"/>
      <c r="AU903">
        <v>27.75</v>
      </c>
    </row>
    <row r="904" spans="1:57" x14ac:dyDescent="0.35">
      <c r="A904" s="2" t="s">
        <v>48</v>
      </c>
      <c r="B904" s="28">
        <v>41459</v>
      </c>
      <c r="C904" s="11" t="s">
        <v>235</v>
      </c>
      <c r="R904">
        <v>234.355357142857</v>
      </c>
      <c r="S904">
        <v>0</v>
      </c>
      <c r="V904"/>
      <c r="AA904">
        <v>0</v>
      </c>
      <c r="AJ904">
        <v>2.502449537778606</v>
      </c>
      <c r="AM904">
        <v>140.838364186044</v>
      </c>
      <c r="AP904">
        <f>AJ904*1000000/AM904</f>
        <v>17768.237740058754</v>
      </c>
      <c r="AV904">
        <v>161.90476190476201</v>
      </c>
      <c r="AY904">
        <v>0</v>
      </c>
      <c r="BD904">
        <v>90.947203141502399</v>
      </c>
      <c r="BE904">
        <v>1458.80952380952</v>
      </c>
    </row>
    <row r="905" spans="1:57" x14ac:dyDescent="0.35">
      <c r="A905" s="2" t="s">
        <v>48</v>
      </c>
      <c r="B905" s="28">
        <v>41465</v>
      </c>
      <c r="C905" s="11" t="s">
        <v>235</v>
      </c>
      <c r="V905"/>
      <c r="AB905">
        <v>9</v>
      </c>
      <c r="AI905">
        <v>8</v>
      </c>
      <c r="AU905">
        <v>28.25</v>
      </c>
    </row>
    <row r="906" spans="1:57" x14ac:dyDescent="0.35">
      <c r="A906" s="2" t="s">
        <v>48</v>
      </c>
      <c r="B906" s="28">
        <v>41466</v>
      </c>
      <c r="C906" s="11" t="s">
        <v>235</v>
      </c>
      <c r="E906">
        <v>441.75</v>
      </c>
      <c r="F906">
        <v>0.29325000000000001</v>
      </c>
      <c r="G906">
        <v>0.28699999999999998</v>
      </c>
      <c r="H906">
        <v>0.28949999999999998</v>
      </c>
      <c r="I906">
        <v>0.29799999999999999</v>
      </c>
      <c r="J906">
        <v>0.3175</v>
      </c>
      <c r="K906">
        <v>0.30049999999999999</v>
      </c>
      <c r="L906">
        <v>0.2155</v>
      </c>
      <c r="M906">
        <v>0.20749999999999999</v>
      </c>
      <c r="V906"/>
      <c r="AC906">
        <v>0.96968235577983497</v>
      </c>
    </row>
    <row r="907" spans="1:57" x14ac:dyDescent="0.35">
      <c r="A907" s="2" t="s">
        <v>48</v>
      </c>
      <c r="B907" s="28">
        <v>41481</v>
      </c>
      <c r="C907" s="11" t="s">
        <v>235</v>
      </c>
      <c r="V907"/>
      <c r="AU907">
        <v>30</v>
      </c>
    </row>
    <row r="908" spans="1:57" x14ac:dyDescent="0.35">
      <c r="A908" s="2" t="s">
        <v>48</v>
      </c>
      <c r="B908" s="28">
        <v>41484</v>
      </c>
      <c r="C908" s="11" t="s">
        <v>235</v>
      </c>
      <c r="V908"/>
      <c r="AB908">
        <v>9.9499999999999993</v>
      </c>
      <c r="AC908">
        <v>0.98328895437486197</v>
      </c>
      <c r="AI908">
        <v>8.8000000000000007</v>
      </c>
    </row>
    <row r="909" spans="1:57" x14ac:dyDescent="0.35">
      <c r="A909" s="2" t="s">
        <v>48</v>
      </c>
      <c r="B909" s="28">
        <v>41485</v>
      </c>
      <c r="C909" s="11" t="s">
        <v>235</v>
      </c>
      <c r="E909">
        <v>428.35</v>
      </c>
      <c r="F909">
        <v>0.27800000000000002</v>
      </c>
      <c r="G909">
        <v>0.27575</v>
      </c>
      <c r="H909">
        <v>0.28100000000000003</v>
      </c>
      <c r="I909">
        <v>0.28549999999999998</v>
      </c>
      <c r="J909">
        <v>0.30675000000000002</v>
      </c>
      <c r="K909">
        <v>0.29449999999999998</v>
      </c>
      <c r="L909">
        <v>0.20699999999999999</v>
      </c>
      <c r="M909">
        <v>0.21325</v>
      </c>
      <c r="V909"/>
    </row>
    <row r="910" spans="1:57" x14ac:dyDescent="0.35">
      <c r="A910" s="2" t="s">
        <v>48</v>
      </c>
      <c r="B910" s="28">
        <v>41495</v>
      </c>
      <c r="C910" s="11" t="s">
        <v>235</v>
      </c>
      <c r="V910"/>
      <c r="AU910">
        <v>31</v>
      </c>
    </row>
    <row r="911" spans="1:57" x14ac:dyDescent="0.35">
      <c r="A911" s="2" t="s">
        <v>48</v>
      </c>
      <c r="B911" s="28">
        <v>41500</v>
      </c>
      <c r="C911" s="11" t="s">
        <v>235</v>
      </c>
      <c r="V911"/>
      <c r="AB911">
        <v>10.5</v>
      </c>
      <c r="AI911">
        <v>9.4</v>
      </c>
    </row>
    <row r="912" spans="1:57" x14ac:dyDescent="0.35">
      <c r="A912" s="2" t="s">
        <v>48</v>
      </c>
      <c r="B912" s="28">
        <v>41515</v>
      </c>
      <c r="C912" s="11" t="s">
        <v>235</v>
      </c>
      <c r="E912">
        <v>396.375</v>
      </c>
      <c r="F912">
        <v>0.231125</v>
      </c>
      <c r="G912">
        <v>0.251</v>
      </c>
      <c r="H912">
        <v>0.2545</v>
      </c>
      <c r="I912">
        <v>0.26924999999999999</v>
      </c>
      <c r="J912">
        <v>0.27150000000000002</v>
      </c>
      <c r="K912">
        <v>0.29475000000000001</v>
      </c>
      <c r="L912">
        <v>0.19675000000000001</v>
      </c>
      <c r="M912">
        <v>0.21299999999999999</v>
      </c>
      <c r="V912"/>
    </row>
    <row r="913" spans="1:57" x14ac:dyDescent="0.35">
      <c r="A913" s="2" t="s">
        <v>48</v>
      </c>
      <c r="B913" s="28">
        <v>41516</v>
      </c>
      <c r="C913" s="11" t="s">
        <v>235</v>
      </c>
      <c r="V913"/>
      <c r="AB913">
        <v>11.45</v>
      </c>
      <c r="AC913">
        <v>0.953020083036489</v>
      </c>
      <c r="AI913">
        <v>10.35</v>
      </c>
    </row>
    <row r="914" spans="1:57" x14ac:dyDescent="0.35">
      <c r="A914" s="2" t="s">
        <v>48</v>
      </c>
      <c r="B914" s="28">
        <v>41520</v>
      </c>
      <c r="C914" s="11" t="s">
        <v>235</v>
      </c>
      <c r="R914">
        <v>609.67261904761904</v>
      </c>
      <c r="S914">
        <v>0</v>
      </c>
      <c r="V914"/>
      <c r="AA914">
        <v>0</v>
      </c>
      <c r="AJ914">
        <v>6.2297217591156864</v>
      </c>
      <c r="AM914">
        <v>281.02364980034002</v>
      </c>
      <c r="AP914">
        <f>AJ914*1000000/AM914</f>
        <v>22167.962602228465</v>
      </c>
      <c r="AV914">
        <v>158.333333333333</v>
      </c>
      <c r="AY914">
        <v>0</v>
      </c>
      <c r="BD914">
        <v>231.56315159475099</v>
      </c>
      <c r="BE914">
        <v>1138.86904761905</v>
      </c>
    </row>
    <row r="915" spans="1:57" x14ac:dyDescent="0.35">
      <c r="A915" s="2" t="s">
        <v>48</v>
      </c>
      <c r="B915" s="28">
        <v>41526</v>
      </c>
      <c r="C915" s="11" t="s">
        <v>235</v>
      </c>
      <c r="V915"/>
      <c r="AB915">
        <v>12</v>
      </c>
      <c r="AI915">
        <v>10.95</v>
      </c>
    </row>
    <row r="916" spans="1:57" x14ac:dyDescent="0.35">
      <c r="A916" s="2" t="s">
        <v>48</v>
      </c>
      <c r="B916" s="28">
        <v>41527</v>
      </c>
      <c r="C916" s="11" t="s">
        <v>235</v>
      </c>
      <c r="V916"/>
      <c r="AC916">
        <v>0.99062486810363204</v>
      </c>
    </row>
    <row r="917" spans="1:57" x14ac:dyDescent="0.35">
      <c r="A917" s="2" t="s">
        <v>48</v>
      </c>
      <c r="B917" s="28">
        <v>41530</v>
      </c>
      <c r="C917" s="11" t="s">
        <v>235</v>
      </c>
      <c r="V917"/>
      <c r="AU917">
        <v>32.75</v>
      </c>
    </row>
    <row r="918" spans="1:57" x14ac:dyDescent="0.35">
      <c r="A918" s="2" t="s">
        <v>48</v>
      </c>
      <c r="B918" s="28">
        <v>41533</v>
      </c>
      <c r="C918" s="11" t="s">
        <v>235</v>
      </c>
      <c r="E918">
        <v>357.2</v>
      </c>
      <c r="F918">
        <v>0.185</v>
      </c>
      <c r="G918">
        <v>0.21249999999999999</v>
      </c>
      <c r="H918">
        <v>0.2235</v>
      </c>
      <c r="I918">
        <v>0.23050000000000001</v>
      </c>
      <c r="J918">
        <v>0.26350000000000001</v>
      </c>
      <c r="K918">
        <v>0.28125</v>
      </c>
      <c r="L918">
        <v>0.18325</v>
      </c>
      <c r="M918">
        <v>0.20649999999999999</v>
      </c>
      <c r="V918"/>
    </row>
    <row r="919" spans="1:57" x14ac:dyDescent="0.35">
      <c r="A919" s="2" t="s">
        <v>48</v>
      </c>
      <c r="B919" s="28">
        <v>41542</v>
      </c>
      <c r="C919" s="11" t="s">
        <v>235</v>
      </c>
      <c r="E919">
        <v>373.1</v>
      </c>
      <c r="F919">
        <v>0.23974999999999999</v>
      </c>
      <c r="G919">
        <v>0.248</v>
      </c>
      <c r="H919">
        <v>0.23050000000000001</v>
      </c>
      <c r="I919">
        <v>0.22950000000000001</v>
      </c>
      <c r="J919">
        <v>0.26100000000000001</v>
      </c>
      <c r="K919">
        <v>0.27350000000000002</v>
      </c>
      <c r="L919">
        <v>0.17924999999999999</v>
      </c>
      <c r="M919">
        <v>0.20399999999999999</v>
      </c>
      <c r="V919"/>
    </row>
    <row r="920" spans="1:57" x14ac:dyDescent="0.35">
      <c r="A920" s="2" t="s">
        <v>48</v>
      </c>
      <c r="B920" s="28">
        <v>41544</v>
      </c>
      <c r="C920" s="11" t="s">
        <v>235</v>
      </c>
      <c r="V920"/>
      <c r="AB920">
        <v>13.1</v>
      </c>
      <c r="AI920">
        <v>12.05</v>
      </c>
    </row>
    <row r="921" spans="1:57" x14ac:dyDescent="0.35">
      <c r="A921" s="2" t="s">
        <v>48</v>
      </c>
      <c r="B921" s="28">
        <v>41548</v>
      </c>
      <c r="C921" s="11" t="s">
        <v>235</v>
      </c>
      <c r="E921">
        <v>374.55</v>
      </c>
      <c r="F921">
        <v>0.24975</v>
      </c>
      <c r="G921">
        <v>0.24675</v>
      </c>
      <c r="H921">
        <v>0.23150000000000001</v>
      </c>
      <c r="I921">
        <v>0.23225000000000001</v>
      </c>
      <c r="J921">
        <v>0.25800000000000001</v>
      </c>
      <c r="K921">
        <v>0.27250000000000002</v>
      </c>
      <c r="L921">
        <v>0.17649999999999999</v>
      </c>
      <c r="M921">
        <v>0.20549999999999999</v>
      </c>
      <c r="V921"/>
    </row>
    <row r="922" spans="1:57" x14ac:dyDescent="0.35">
      <c r="A922" s="2" t="s">
        <v>48</v>
      </c>
      <c r="B922" s="28">
        <v>41555</v>
      </c>
      <c r="C922" s="11" t="s">
        <v>235</v>
      </c>
      <c r="E922">
        <v>349.75</v>
      </c>
      <c r="F922">
        <v>0.19400000000000001</v>
      </c>
      <c r="G922">
        <v>0.22450000000000001</v>
      </c>
      <c r="H922">
        <v>0.224</v>
      </c>
      <c r="I922">
        <v>0.22525000000000001</v>
      </c>
      <c r="J922">
        <v>0.2495</v>
      </c>
      <c r="K922">
        <v>0.26100000000000001</v>
      </c>
      <c r="L922">
        <v>0.17125000000000001</v>
      </c>
      <c r="M922">
        <v>0.19925000000000001</v>
      </c>
      <c r="V922"/>
    </row>
    <row r="923" spans="1:57" x14ac:dyDescent="0.35">
      <c r="A923" s="2" t="s">
        <v>48</v>
      </c>
      <c r="B923" s="28">
        <v>41558</v>
      </c>
      <c r="C923" s="11" t="s">
        <v>235</v>
      </c>
      <c r="V923"/>
      <c r="AB923">
        <v>14.15</v>
      </c>
      <c r="AI923">
        <v>13.05</v>
      </c>
      <c r="AU923">
        <v>38</v>
      </c>
    </row>
    <row r="924" spans="1:57" x14ac:dyDescent="0.35">
      <c r="A924" s="2" t="s">
        <v>48</v>
      </c>
      <c r="B924" s="28">
        <v>41562</v>
      </c>
      <c r="C924" s="11" t="s">
        <v>235</v>
      </c>
      <c r="E924">
        <v>333.95</v>
      </c>
      <c r="F924">
        <v>0.16675000000000001</v>
      </c>
      <c r="G924">
        <v>0.21049999999999999</v>
      </c>
      <c r="H924">
        <v>0.21199999999999999</v>
      </c>
      <c r="I924">
        <v>0.21575</v>
      </c>
      <c r="J924">
        <v>0.24424999999999999</v>
      </c>
      <c r="K924">
        <v>0.25474999999999998</v>
      </c>
      <c r="L924">
        <v>0.16750000000000001</v>
      </c>
      <c r="M924">
        <v>0.19825000000000001</v>
      </c>
      <c r="V924"/>
    </row>
    <row r="925" spans="1:57" x14ac:dyDescent="0.35">
      <c r="A925" s="2" t="s">
        <v>48</v>
      </c>
      <c r="B925" s="28">
        <v>41563</v>
      </c>
      <c r="C925" s="11" t="s">
        <v>235</v>
      </c>
      <c r="V925"/>
      <c r="AC925">
        <v>0.98432135269325705</v>
      </c>
    </row>
    <row r="926" spans="1:57" x14ac:dyDescent="0.35">
      <c r="A926" s="2" t="s">
        <v>48</v>
      </c>
      <c r="B926" s="28">
        <v>41569</v>
      </c>
      <c r="C926" s="11" t="s">
        <v>235</v>
      </c>
      <c r="E926">
        <v>297</v>
      </c>
      <c r="F926">
        <v>0.11525000000000001</v>
      </c>
      <c r="G926">
        <v>0.18124999999999999</v>
      </c>
      <c r="H926">
        <v>0.17449999999999999</v>
      </c>
      <c r="I926">
        <v>0.184</v>
      </c>
      <c r="J926">
        <v>0.23050000000000001</v>
      </c>
      <c r="K926">
        <v>0.24299999999999999</v>
      </c>
      <c r="L926">
        <v>0.16225000000000001</v>
      </c>
      <c r="M926">
        <v>0.19425000000000001</v>
      </c>
      <c r="R926">
        <v>1221.18210111297</v>
      </c>
      <c r="S926">
        <v>0</v>
      </c>
      <c r="V926"/>
      <c r="AA926">
        <v>0</v>
      </c>
      <c r="AJ926">
        <v>8.5109124018762792</v>
      </c>
      <c r="AM926">
        <v>389.02832991347998</v>
      </c>
      <c r="AP926">
        <f>AJ926*1000000/AM926</f>
        <v>21877.358915658173</v>
      </c>
      <c r="AV926">
        <v>145.23809523809501</v>
      </c>
      <c r="AY926">
        <v>0</v>
      </c>
      <c r="BD926">
        <v>663.07911529926503</v>
      </c>
      <c r="BE926">
        <v>687.55952380952397</v>
      </c>
    </row>
    <row r="927" spans="1:57" x14ac:dyDescent="0.35">
      <c r="A927" s="2" t="s">
        <v>48</v>
      </c>
      <c r="B927" s="28">
        <v>41570</v>
      </c>
      <c r="C927" s="11" t="s">
        <v>235</v>
      </c>
      <c r="V927"/>
      <c r="AB927">
        <v>14.25</v>
      </c>
      <c r="AI927">
        <v>13.3</v>
      </c>
    </row>
    <row r="928" spans="1:57" x14ac:dyDescent="0.35">
      <c r="A928" s="2" t="s">
        <v>48</v>
      </c>
      <c r="B928" s="28">
        <v>41576</v>
      </c>
      <c r="C928" s="11" t="s">
        <v>235</v>
      </c>
      <c r="E928">
        <v>272.2</v>
      </c>
      <c r="F928">
        <v>0.10775</v>
      </c>
      <c r="G928">
        <v>0.16325000000000001</v>
      </c>
      <c r="H928">
        <v>0.15049999999999999</v>
      </c>
      <c r="I928">
        <v>0.15825</v>
      </c>
      <c r="J928">
        <v>0.20549999999999999</v>
      </c>
      <c r="K928">
        <v>0.22625000000000001</v>
      </c>
      <c r="L928">
        <v>0.15675</v>
      </c>
      <c r="M928">
        <v>0.19275</v>
      </c>
      <c r="V928"/>
      <c r="AB928">
        <v>14.25</v>
      </c>
      <c r="AI928">
        <v>14.25</v>
      </c>
      <c r="AU928">
        <v>44</v>
      </c>
    </row>
    <row r="929" spans="1:57" x14ac:dyDescent="0.35">
      <c r="A929" s="2" t="s">
        <v>48</v>
      </c>
      <c r="B929" s="28">
        <v>41582</v>
      </c>
      <c r="C929" s="11" t="s">
        <v>235</v>
      </c>
      <c r="R929">
        <v>1741.3625136754099</v>
      </c>
      <c r="S929">
        <v>56.036515752003197</v>
      </c>
      <c r="V929"/>
      <c r="AA929">
        <v>0</v>
      </c>
      <c r="AJ929">
        <v>7.4113192025728098</v>
      </c>
      <c r="AM929">
        <v>413.13664491871401</v>
      </c>
      <c r="AP929">
        <f>AJ929*1000000/AM929</f>
        <v>17939.14747996032</v>
      </c>
      <c r="AU929">
        <v>49.5</v>
      </c>
      <c r="AV929">
        <v>143.45238095238099</v>
      </c>
      <c r="AY929">
        <v>56.036515752003197</v>
      </c>
      <c r="BD929">
        <v>1050.7165636970799</v>
      </c>
      <c r="BE929">
        <v>697.67857142857201</v>
      </c>
    </row>
    <row r="930" spans="1:57" x14ac:dyDescent="0.35">
      <c r="A930" s="2" t="s">
        <v>48</v>
      </c>
      <c r="B930" s="28">
        <v>41583</v>
      </c>
      <c r="C930" s="11" t="s">
        <v>235</v>
      </c>
      <c r="E930">
        <v>248.2</v>
      </c>
      <c r="F930">
        <v>9.7750000000000004E-2</v>
      </c>
      <c r="G930">
        <v>0.1535</v>
      </c>
      <c r="H930">
        <v>0.13700000000000001</v>
      </c>
      <c r="I930">
        <v>0.13950000000000001</v>
      </c>
      <c r="J930">
        <v>0.17399999999999999</v>
      </c>
      <c r="K930">
        <v>0.20125000000000001</v>
      </c>
      <c r="L930">
        <v>0.14974999999999999</v>
      </c>
      <c r="M930">
        <v>0.18825</v>
      </c>
      <c r="V930"/>
    </row>
    <row r="931" spans="1:57" x14ac:dyDescent="0.35">
      <c r="A931" s="2" t="s">
        <v>48</v>
      </c>
      <c r="B931" s="28">
        <v>41586</v>
      </c>
      <c r="C931" s="11" t="s">
        <v>235</v>
      </c>
      <c r="V931"/>
      <c r="AC931">
        <v>0.97434724927462901</v>
      </c>
      <c r="AU931">
        <v>58</v>
      </c>
    </row>
    <row r="932" spans="1:57" x14ac:dyDescent="0.35">
      <c r="A932" s="2" t="s">
        <v>48</v>
      </c>
      <c r="B932" s="28">
        <v>41590</v>
      </c>
      <c r="C932" s="11" t="s">
        <v>235</v>
      </c>
      <c r="E932">
        <v>230.9</v>
      </c>
      <c r="F932">
        <v>9.0999999999999998E-2</v>
      </c>
      <c r="G932">
        <v>0.14574999999999999</v>
      </c>
      <c r="H932">
        <v>0.129</v>
      </c>
      <c r="I932">
        <v>0.12575</v>
      </c>
      <c r="J932">
        <v>0.15225</v>
      </c>
      <c r="K932">
        <v>0.1845</v>
      </c>
      <c r="L932">
        <v>0.14249999999999999</v>
      </c>
      <c r="M932">
        <v>0.18375</v>
      </c>
      <c r="V932"/>
    </row>
    <row r="933" spans="1:57" x14ac:dyDescent="0.35">
      <c r="A933" s="2" t="s">
        <v>48</v>
      </c>
      <c r="B933" s="28">
        <v>41596</v>
      </c>
      <c r="C933" s="11" t="s">
        <v>235</v>
      </c>
      <c r="R933">
        <v>2123.5220807464698</v>
      </c>
      <c r="S933">
        <v>307.90908063976798</v>
      </c>
      <c r="V933"/>
      <c r="AA933">
        <v>19.173452652310601</v>
      </c>
      <c r="AJ933">
        <v>5.8765044445722401</v>
      </c>
      <c r="AM933">
        <v>347.49573585554703</v>
      </c>
      <c r="AP933">
        <f>AJ933*1000000/AM933</f>
        <v>16911.011670701726</v>
      </c>
      <c r="AV933">
        <v>150.59523809523799</v>
      </c>
      <c r="AY933">
        <v>288.73562798745797</v>
      </c>
      <c r="BD933">
        <v>1189.5752537958499</v>
      </c>
      <c r="BE933">
        <v>723.392857142857</v>
      </c>
    </row>
    <row r="934" spans="1:57" x14ac:dyDescent="0.35">
      <c r="A934" s="2" t="s">
        <v>48</v>
      </c>
      <c r="B934" s="28">
        <v>41596</v>
      </c>
      <c r="C934" s="11" t="s">
        <v>235</v>
      </c>
      <c r="V934"/>
      <c r="AC934">
        <v>0.96984249619246798</v>
      </c>
    </row>
    <row r="935" spans="1:57" x14ac:dyDescent="0.35">
      <c r="A935" s="2" t="s">
        <v>48</v>
      </c>
      <c r="B935" s="28">
        <v>41597</v>
      </c>
      <c r="C935" s="11" t="s">
        <v>235</v>
      </c>
      <c r="E935">
        <v>217.3</v>
      </c>
      <c r="F935">
        <v>9.4750000000000001E-2</v>
      </c>
      <c r="G935">
        <v>0.14474999999999999</v>
      </c>
      <c r="H935">
        <v>0.12425</v>
      </c>
      <c r="I935">
        <v>0.11600000000000001</v>
      </c>
      <c r="J935">
        <v>0.13100000000000001</v>
      </c>
      <c r="K935">
        <v>0.16300000000000001</v>
      </c>
      <c r="L935">
        <v>0.13425000000000001</v>
      </c>
      <c r="M935">
        <v>0.17849999999999999</v>
      </c>
      <c r="V935"/>
    </row>
    <row r="936" spans="1:57" x14ac:dyDescent="0.35">
      <c r="A936" s="2" t="s">
        <v>48</v>
      </c>
      <c r="B936" s="28">
        <v>41599</v>
      </c>
      <c r="C936" s="11" t="s">
        <v>235</v>
      </c>
      <c r="V936"/>
      <c r="AU936">
        <v>70.5</v>
      </c>
    </row>
    <row r="937" spans="1:57" x14ac:dyDescent="0.35">
      <c r="A937" s="2" t="s">
        <v>48</v>
      </c>
      <c r="B937" s="28">
        <v>41604</v>
      </c>
      <c r="C937" s="11" t="s">
        <v>235</v>
      </c>
      <c r="E937">
        <v>206.25</v>
      </c>
      <c r="F937">
        <v>8.5000000000000006E-2</v>
      </c>
      <c r="G937">
        <v>0.14324999999999999</v>
      </c>
      <c r="H937">
        <v>0.122</v>
      </c>
      <c r="I937">
        <v>0.11</v>
      </c>
      <c r="J937">
        <v>0.11650000000000001</v>
      </c>
      <c r="K937">
        <v>0.14949999999999999</v>
      </c>
      <c r="L937">
        <v>0.1275</v>
      </c>
      <c r="M937">
        <v>0.17749999999999999</v>
      </c>
      <c r="V937"/>
    </row>
    <row r="938" spans="1:57" x14ac:dyDescent="0.35">
      <c r="A938" s="2" t="s">
        <v>48</v>
      </c>
      <c r="B938" s="28">
        <v>41607</v>
      </c>
      <c r="C938" s="11" t="s">
        <v>235</v>
      </c>
      <c r="V938"/>
      <c r="AU938">
        <v>70.724999999999994</v>
      </c>
    </row>
    <row r="939" spans="1:57" x14ac:dyDescent="0.35">
      <c r="A939" s="2" t="s">
        <v>48</v>
      </c>
      <c r="B939" s="28">
        <v>41610</v>
      </c>
      <c r="C939" s="11" t="s">
        <v>235</v>
      </c>
      <c r="R939">
        <v>2263.3544949769098</v>
      </c>
      <c r="S939">
        <v>492.36172435526203</v>
      </c>
      <c r="V939"/>
      <c r="AA939">
        <v>190.798607926383</v>
      </c>
      <c r="AJ939">
        <v>4.0055999064848198</v>
      </c>
      <c r="AM939">
        <v>290.25479429423802</v>
      </c>
      <c r="AP939">
        <f>AJ939*1000000/AM939</f>
        <v>13800.288523138915</v>
      </c>
      <c r="AV939">
        <v>154.76190476190499</v>
      </c>
      <c r="AY939">
        <v>301.56311642887903</v>
      </c>
      <c r="BD939">
        <v>1143.95313909269</v>
      </c>
      <c r="BE939">
        <v>637.91666666666697</v>
      </c>
    </row>
    <row r="940" spans="1:57" x14ac:dyDescent="0.35">
      <c r="A940" s="2" t="s">
        <v>48</v>
      </c>
      <c r="B940" s="28">
        <v>41611</v>
      </c>
      <c r="C940" s="11" t="s">
        <v>235</v>
      </c>
      <c r="E940">
        <v>192.1</v>
      </c>
      <c r="F940">
        <v>8.7499999999999994E-2</v>
      </c>
      <c r="G940">
        <v>0.13725000000000001</v>
      </c>
      <c r="H940">
        <v>0.11899999999999999</v>
      </c>
      <c r="I940">
        <v>9.9000000000000005E-2</v>
      </c>
      <c r="J940">
        <v>9.9250000000000005E-2</v>
      </c>
      <c r="K940">
        <v>0.12925</v>
      </c>
      <c r="L940">
        <v>0.1205</v>
      </c>
      <c r="M940">
        <v>0.16875000000000001</v>
      </c>
      <c r="V940"/>
    </row>
    <row r="941" spans="1:57" x14ac:dyDescent="0.35">
      <c r="A941" s="2" t="s">
        <v>48</v>
      </c>
      <c r="B941" s="28">
        <v>41613</v>
      </c>
      <c r="C941" s="11" t="s">
        <v>235</v>
      </c>
      <c r="V941"/>
      <c r="AC941">
        <v>0.969427764786716</v>
      </c>
    </row>
    <row r="942" spans="1:57" x14ac:dyDescent="0.35">
      <c r="A942" s="2" t="s">
        <v>48</v>
      </c>
      <c r="B942" s="28">
        <v>41618</v>
      </c>
      <c r="C942" s="11" t="s">
        <v>235</v>
      </c>
      <c r="E942">
        <v>172.35</v>
      </c>
      <c r="F942">
        <v>7.8E-2</v>
      </c>
      <c r="G942">
        <v>0.13150000000000001</v>
      </c>
      <c r="H942">
        <v>0.10925</v>
      </c>
      <c r="I942">
        <v>0.09</v>
      </c>
      <c r="J942">
        <v>7.9750000000000001E-2</v>
      </c>
      <c r="K942">
        <v>0.10375</v>
      </c>
      <c r="L942">
        <v>0.107</v>
      </c>
      <c r="M942">
        <v>0.16250000000000001</v>
      </c>
      <c r="V942"/>
    </row>
    <row r="943" spans="1:57" x14ac:dyDescent="0.35">
      <c r="A943" s="2" t="s">
        <v>48</v>
      </c>
      <c r="B943" s="28">
        <v>41620</v>
      </c>
      <c r="C943" s="11" t="s">
        <v>235</v>
      </c>
      <c r="V943"/>
      <c r="AU943">
        <v>81</v>
      </c>
    </row>
    <row r="944" spans="1:57" x14ac:dyDescent="0.35">
      <c r="A944" s="2" t="s">
        <v>48</v>
      </c>
      <c r="B944" s="28">
        <v>41625</v>
      </c>
      <c r="C944" s="11" t="s">
        <v>235</v>
      </c>
      <c r="E944">
        <v>201.5</v>
      </c>
      <c r="F944">
        <v>0.16475000000000001</v>
      </c>
      <c r="G944">
        <v>0.17924999999999999</v>
      </c>
      <c r="H944">
        <v>0.121</v>
      </c>
      <c r="I944">
        <v>9.0499999999999997E-2</v>
      </c>
      <c r="J944">
        <v>8.2500000000000004E-2</v>
      </c>
      <c r="K944">
        <v>0.108</v>
      </c>
      <c r="L944">
        <v>0.10425</v>
      </c>
      <c r="M944">
        <v>0.15725</v>
      </c>
      <c r="R944">
        <v>2799.2876533741</v>
      </c>
      <c r="S944">
        <v>1095.0774985794801</v>
      </c>
      <c r="V944"/>
      <c r="AA944">
        <v>793.5143821506</v>
      </c>
      <c r="AJ944">
        <v>3.0885626755610098</v>
      </c>
      <c r="AM944">
        <v>209.05005642826401</v>
      </c>
      <c r="AP944">
        <f>AJ944*1000000/AM944</f>
        <v>14774.273340705158</v>
      </c>
      <c r="AV944">
        <v>142.857142857143</v>
      </c>
      <c r="AY944">
        <v>301.56311642887903</v>
      </c>
      <c r="BD944">
        <v>1050.3398931735101</v>
      </c>
      <c r="BE944">
        <v>671.96428571428601</v>
      </c>
    </row>
    <row r="945" spans="1:56" x14ac:dyDescent="0.35">
      <c r="A945" s="2" t="s">
        <v>48</v>
      </c>
      <c r="B945" s="28">
        <v>41627</v>
      </c>
      <c r="C945" s="11" t="s">
        <v>235</v>
      </c>
      <c r="V945"/>
      <c r="AU945">
        <v>82.5</v>
      </c>
    </row>
    <row r="946" spans="1:56" x14ac:dyDescent="0.35">
      <c r="A946" s="2" t="s">
        <v>48</v>
      </c>
      <c r="B946" s="28">
        <v>41628</v>
      </c>
      <c r="C946" s="11" t="s">
        <v>235</v>
      </c>
      <c r="V946"/>
      <c r="AC946">
        <v>0.97638548329318098</v>
      </c>
    </row>
    <row r="947" spans="1:56" x14ac:dyDescent="0.35">
      <c r="A947" s="2" t="s">
        <v>48</v>
      </c>
      <c r="B947" s="28">
        <v>41632</v>
      </c>
      <c r="C947" s="11" t="s">
        <v>235</v>
      </c>
      <c r="E947">
        <v>225.4</v>
      </c>
      <c r="F947">
        <v>0.21049999999999999</v>
      </c>
      <c r="G947">
        <v>0.22275</v>
      </c>
      <c r="H947">
        <v>0.14599999999999999</v>
      </c>
      <c r="I947">
        <v>9.6000000000000002E-2</v>
      </c>
      <c r="J947">
        <v>8.4000000000000005E-2</v>
      </c>
      <c r="K947">
        <v>0.11</v>
      </c>
      <c r="L947">
        <v>0.10349999999999999</v>
      </c>
      <c r="M947">
        <v>0.15425</v>
      </c>
      <c r="V947"/>
    </row>
    <row r="948" spans="1:56" x14ac:dyDescent="0.35">
      <c r="A948" s="2" t="s">
        <v>48</v>
      </c>
      <c r="B948" s="28">
        <v>41638</v>
      </c>
      <c r="C948" s="11" t="s">
        <v>235</v>
      </c>
      <c r="V948"/>
      <c r="AU948">
        <v>86.5</v>
      </c>
    </row>
    <row r="949" spans="1:56" x14ac:dyDescent="0.35">
      <c r="A949" s="2" t="s">
        <v>48</v>
      </c>
      <c r="B949" s="28">
        <v>41639</v>
      </c>
      <c r="C949" s="11" t="s">
        <v>235</v>
      </c>
      <c r="E949">
        <v>267.55</v>
      </c>
      <c r="F949">
        <v>0.28325</v>
      </c>
      <c r="G949">
        <v>0.27725</v>
      </c>
      <c r="H949">
        <v>0.20649999999999999</v>
      </c>
      <c r="I949">
        <v>0.11325</v>
      </c>
      <c r="J949">
        <v>8.9249999999999996E-2</v>
      </c>
      <c r="K949">
        <v>0.1135</v>
      </c>
      <c r="L949">
        <v>0.104</v>
      </c>
      <c r="M949">
        <v>0.15075</v>
      </c>
      <c r="V949"/>
      <c r="X949" s="12"/>
    </row>
    <row r="950" spans="1:56" x14ac:dyDescent="0.35">
      <c r="A950" s="2" t="s">
        <v>48</v>
      </c>
      <c r="B950" s="28">
        <v>41645</v>
      </c>
      <c r="C950" s="11" t="s">
        <v>235</v>
      </c>
      <c r="V950"/>
      <c r="X950" s="12"/>
      <c r="AC950">
        <v>0.49971334567674602</v>
      </c>
      <c r="AU950">
        <v>87.5</v>
      </c>
    </row>
    <row r="951" spans="1:56" x14ac:dyDescent="0.35">
      <c r="A951" s="2" t="s">
        <v>48</v>
      </c>
      <c r="B951" s="28">
        <v>41646</v>
      </c>
      <c r="C951" s="11" t="s">
        <v>235</v>
      </c>
      <c r="E951">
        <v>253.95</v>
      </c>
      <c r="F951">
        <v>0.22425</v>
      </c>
      <c r="G951">
        <v>0.2515</v>
      </c>
      <c r="H951">
        <v>0.20749999999999999</v>
      </c>
      <c r="I951">
        <v>0.12875</v>
      </c>
      <c r="J951">
        <v>9.2999999999999999E-2</v>
      </c>
      <c r="K951">
        <v>0.1135</v>
      </c>
      <c r="L951">
        <v>0.10299999999999999</v>
      </c>
      <c r="M951">
        <v>0.14824999999999999</v>
      </c>
      <c r="V951"/>
      <c r="X951" s="12"/>
    </row>
    <row r="952" spans="1:56" x14ac:dyDescent="0.35">
      <c r="A952" s="2" t="s">
        <v>48</v>
      </c>
      <c r="B952" s="28">
        <v>41652</v>
      </c>
      <c r="C952" s="11" t="s">
        <v>235</v>
      </c>
      <c r="V952"/>
      <c r="X952" s="12"/>
      <c r="AU952">
        <v>90.5</v>
      </c>
    </row>
    <row r="953" spans="1:56" x14ac:dyDescent="0.35">
      <c r="A953" s="2" t="s">
        <v>48</v>
      </c>
      <c r="B953" s="28">
        <v>41653</v>
      </c>
      <c r="C953" s="11" t="s">
        <v>235</v>
      </c>
      <c r="E953">
        <v>239.7</v>
      </c>
      <c r="F953">
        <v>0.17824999999999999</v>
      </c>
      <c r="G953">
        <v>0.22750000000000001</v>
      </c>
      <c r="H953">
        <v>0.19600000000000001</v>
      </c>
      <c r="I953">
        <v>0.13275000000000001</v>
      </c>
      <c r="J953">
        <v>9.7750000000000004E-2</v>
      </c>
      <c r="K953">
        <v>0.11650000000000001</v>
      </c>
      <c r="L953">
        <v>0.10199999999999999</v>
      </c>
      <c r="M953">
        <v>0.14774999999999999</v>
      </c>
      <c r="V953"/>
      <c r="X953" s="12"/>
      <c r="AC953">
        <v>0</v>
      </c>
    </row>
    <row r="954" spans="1:56" x14ac:dyDescent="0.35">
      <c r="A954" s="2" t="s">
        <v>48</v>
      </c>
      <c r="B954" s="28">
        <v>41660</v>
      </c>
      <c r="C954" s="11" t="s">
        <v>235</v>
      </c>
      <c r="E954">
        <v>232.5</v>
      </c>
      <c r="F954">
        <v>0.15725</v>
      </c>
      <c r="G954">
        <v>0.2155</v>
      </c>
      <c r="H954">
        <v>0.18725</v>
      </c>
      <c r="I954">
        <v>0.13300000000000001</v>
      </c>
      <c r="J954">
        <v>0.10349999999999999</v>
      </c>
      <c r="K954">
        <v>0.11975</v>
      </c>
      <c r="L954">
        <v>0.10349999999999999</v>
      </c>
      <c r="M954">
        <v>0.14274999999999999</v>
      </c>
      <c r="V954"/>
      <c r="X954" s="12"/>
    </row>
    <row r="955" spans="1:56" x14ac:dyDescent="0.35">
      <c r="A955" s="2" t="s">
        <v>48</v>
      </c>
      <c r="B955" s="28">
        <v>41662</v>
      </c>
      <c r="C955" s="11" t="s">
        <v>235</v>
      </c>
      <c r="V955"/>
      <c r="AC955">
        <v>0</v>
      </c>
      <c r="AU955">
        <v>93</v>
      </c>
    </row>
    <row r="956" spans="1:56" x14ac:dyDescent="0.35">
      <c r="A956" s="2" t="s">
        <v>48</v>
      </c>
      <c r="B956" s="28">
        <v>41664</v>
      </c>
      <c r="C956" s="11" t="s">
        <v>235</v>
      </c>
      <c r="R956">
        <v>2468.3094723972399</v>
      </c>
      <c r="S956">
        <v>1256.0124139288801</v>
      </c>
      <c r="V956" s="12"/>
      <c r="W956">
        <v>3.7774811250000005E-2</v>
      </c>
      <c r="Y956">
        <v>25266.818441084899</v>
      </c>
      <c r="AA956">
        <v>954.44929749999994</v>
      </c>
      <c r="AM956">
        <v>0</v>
      </c>
      <c r="AQ956" t="s">
        <v>294</v>
      </c>
      <c r="AY956">
        <v>301.56311642887903</v>
      </c>
      <c r="BD956">
        <v>798.82365915335595</v>
      </c>
    </row>
    <row r="957" spans="1:56" x14ac:dyDescent="0.35">
      <c r="A957" s="2" t="s">
        <v>48</v>
      </c>
      <c r="B957" s="28">
        <v>41667</v>
      </c>
      <c r="C957" s="11" t="s">
        <v>235</v>
      </c>
      <c r="E957">
        <v>232</v>
      </c>
      <c r="F957">
        <v>0.15024999999999999</v>
      </c>
      <c r="G957">
        <v>0.20649999999999999</v>
      </c>
      <c r="H957">
        <v>0.182</v>
      </c>
      <c r="I957">
        <v>0.13375000000000001</v>
      </c>
      <c r="J957">
        <v>0.10975</v>
      </c>
      <c r="K957">
        <v>0.13275000000000001</v>
      </c>
      <c r="L957">
        <v>0.10475</v>
      </c>
      <c r="M957">
        <v>0.14025000000000001</v>
      </c>
      <c r="V957"/>
    </row>
    <row r="958" spans="1:56" x14ac:dyDescent="0.35">
      <c r="A958" s="2" t="s">
        <v>45</v>
      </c>
      <c r="B958" s="28">
        <v>41386</v>
      </c>
      <c r="C958" s="11" t="s">
        <v>235</v>
      </c>
      <c r="V958"/>
      <c r="AB958">
        <v>3.8</v>
      </c>
      <c r="AI958">
        <v>2.0499999999999998</v>
      </c>
      <c r="AU958">
        <v>17.5</v>
      </c>
    </row>
    <row r="959" spans="1:56" x14ac:dyDescent="0.35">
      <c r="A959" s="2" t="s">
        <v>45</v>
      </c>
      <c r="B959" s="28">
        <v>41387</v>
      </c>
      <c r="C959" s="11" t="s">
        <v>235</v>
      </c>
      <c r="E959">
        <v>390.22500000000002</v>
      </c>
      <c r="F959">
        <v>0.270625</v>
      </c>
      <c r="G959">
        <v>0.27825</v>
      </c>
      <c r="H959">
        <v>0.27600000000000002</v>
      </c>
      <c r="I959">
        <v>0.25024999999999997</v>
      </c>
      <c r="J959">
        <v>0.25074999999999997</v>
      </c>
      <c r="K959">
        <v>0.23974999999999999</v>
      </c>
      <c r="L959">
        <v>0.18925</v>
      </c>
      <c r="M959">
        <v>0.19625000000000001</v>
      </c>
      <c r="V959"/>
    </row>
    <row r="960" spans="1:56" x14ac:dyDescent="0.35">
      <c r="A960" s="2" t="s">
        <v>45</v>
      </c>
      <c r="B960" s="28">
        <v>41394</v>
      </c>
      <c r="C960" s="11" t="s">
        <v>235</v>
      </c>
      <c r="E960">
        <v>386.05</v>
      </c>
      <c r="F960">
        <v>0.25224999999999997</v>
      </c>
      <c r="G960">
        <v>0.27550000000000002</v>
      </c>
      <c r="H960">
        <v>0.27775</v>
      </c>
      <c r="I960">
        <v>0.251</v>
      </c>
      <c r="J960">
        <v>0.24775</v>
      </c>
      <c r="K960">
        <v>0.23949999999999999</v>
      </c>
      <c r="L960">
        <v>0.189</v>
      </c>
      <c r="M960">
        <v>0.19750000000000001</v>
      </c>
      <c r="V960"/>
    </row>
    <row r="961" spans="1:57" x14ac:dyDescent="0.35">
      <c r="A961" s="2" t="s">
        <v>45</v>
      </c>
      <c r="B961" s="28">
        <v>41396</v>
      </c>
      <c r="C961" s="11" t="s">
        <v>235</v>
      </c>
      <c r="V961"/>
      <c r="AB961">
        <v>4.95</v>
      </c>
      <c r="AI961">
        <v>3.85</v>
      </c>
      <c r="AU961">
        <v>22</v>
      </c>
    </row>
    <row r="962" spans="1:57" x14ac:dyDescent="0.35">
      <c r="A962" s="2" t="s">
        <v>45</v>
      </c>
      <c r="B962" s="28">
        <v>41397</v>
      </c>
      <c r="C962" s="11" t="s">
        <v>235</v>
      </c>
      <c r="V962"/>
      <c r="AC962">
        <v>0.207329667506334</v>
      </c>
    </row>
    <row r="963" spans="1:57" x14ac:dyDescent="0.35">
      <c r="A963" s="2" t="s">
        <v>45</v>
      </c>
      <c r="B963" s="28">
        <v>41408</v>
      </c>
      <c r="C963" s="11" t="s">
        <v>235</v>
      </c>
      <c r="E963">
        <v>375.97500000000002</v>
      </c>
      <c r="F963">
        <v>0.237125</v>
      </c>
      <c r="G963">
        <v>0.26324999999999998</v>
      </c>
      <c r="H963">
        <v>0.27200000000000002</v>
      </c>
      <c r="I963">
        <v>0.24174999999999999</v>
      </c>
      <c r="J963">
        <v>0.24675</v>
      </c>
      <c r="K963">
        <v>0.23799999999999999</v>
      </c>
      <c r="L963">
        <v>0.18625</v>
      </c>
      <c r="M963">
        <v>0.19475000000000001</v>
      </c>
      <c r="V963"/>
      <c r="AC963">
        <v>0.41872405266430002</v>
      </c>
    </row>
    <row r="964" spans="1:57" x14ac:dyDescent="0.35">
      <c r="A964" s="2" t="s">
        <v>45</v>
      </c>
      <c r="B964" s="28">
        <v>41410</v>
      </c>
      <c r="C964" s="11" t="s">
        <v>235</v>
      </c>
      <c r="V964"/>
      <c r="AB964">
        <v>6</v>
      </c>
      <c r="AI964">
        <v>4.8</v>
      </c>
      <c r="AU964">
        <v>24.25</v>
      </c>
    </row>
    <row r="965" spans="1:57" x14ac:dyDescent="0.35">
      <c r="A965" s="2" t="s">
        <v>45</v>
      </c>
      <c r="B965" s="28">
        <v>41423</v>
      </c>
      <c r="C965" s="11" t="s">
        <v>235</v>
      </c>
      <c r="E965">
        <v>390.1</v>
      </c>
      <c r="F965">
        <v>0.28649999999999998</v>
      </c>
      <c r="G965">
        <v>0.28625</v>
      </c>
      <c r="H965">
        <v>0.27450000000000002</v>
      </c>
      <c r="I965">
        <v>0.2445</v>
      </c>
      <c r="J965">
        <v>0.24324999999999999</v>
      </c>
      <c r="K965">
        <v>0.23624999999999999</v>
      </c>
      <c r="L965">
        <v>0.18575</v>
      </c>
      <c r="M965">
        <v>0.19350000000000001</v>
      </c>
      <c r="V965"/>
      <c r="AB965">
        <v>6.9</v>
      </c>
      <c r="AI965">
        <v>5.85</v>
      </c>
    </row>
    <row r="966" spans="1:57" x14ac:dyDescent="0.35">
      <c r="A966" s="2" t="s">
        <v>45</v>
      </c>
      <c r="B966" s="28">
        <v>41425</v>
      </c>
      <c r="C966" s="11" t="s">
        <v>235</v>
      </c>
      <c r="V966"/>
      <c r="AC966">
        <v>0.71724237880555797</v>
      </c>
      <c r="AU966">
        <v>25</v>
      </c>
    </row>
    <row r="967" spans="1:57" x14ac:dyDescent="0.35">
      <c r="A967" s="2" t="s">
        <v>45</v>
      </c>
      <c r="B967" s="28">
        <v>41436</v>
      </c>
      <c r="C967" s="11" t="s">
        <v>235</v>
      </c>
      <c r="E967">
        <v>387.8</v>
      </c>
      <c r="F967">
        <v>0.28299999999999997</v>
      </c>
      <c r="G967">
        <v>0.28449999999999998</v>
      </c>
      <c r="H967">
        <v>0.27550000000000002</v>
      </c>
      <c r="I967">
        <v>0.24049999999999999</v>
      </c>
      <c r="J967">
        <v>0.24324999999999999</v>
      </c>
      <c r="K967">
        <v>0.23549999999999999</v>
      </c>
      <c r="L967">
        <v>0.183</v>
      </c>
      <c r="M967">
        <v>0.19375000000000001</v>
      </c>
      <c r="V967"/>
    </row>
    <row r="968" spans="1:57" x14ac:dyDescent="0.35">
      <c r="A968" s="2" t="s">
        <v>45</v>
      </c>
      <c r="B968" s="28">
        <v>41438</v>
      </c>
      <c r="C968" s="11" t="s">
        <v>235</v>
      </c>
      <c r="V968"/>
      <c r="AB968">
        <v>7.9</v>
      </c>
      <c r="AC968">
        <v>0.79080429205020197</v>
      </c>
      <c r="AI968">
        <v>6.8</v>
      </c>
      <c r="AU968">
        <v>26</v>
      </c>
    </row>
    <row r="969" spans="1:57" x14ac:dyDescent="0.35">
      <c r="A969" s="2" t="s">
        <v>45</v>
      </c>
      <c r="B969" s="28">
        <v>41450</v>
      </c>
      <c r="C969" s="11" t="s">
        <v>235</v>
      </c>
      <c r="E969">
        <v>417.25</v>
      </c>
      <c r="F969">
        <v>0.3145</v>
      </c>
      <c r="G969">
        <v>0.30149999999999999</v>
      </c>
      <c r="H969">
        <v>0.28575</v>
      </c>
      <c r="I969">
        <v>0.27725</v>
      </c>
      <c r="J969">
        <v>0.26150000000000001</v>
      </c>
      <c r="K969">
        <v>0.2475</v>
      </c>
      <c r="L969">
        <v>0.20324999999999999</v>
      </c>
      <c r="M969">
        <v>0.19500000000000001</v>
      </c>
      <c r="V969"/>
      <c r="AB969">
        <v>8.75</v>
      </c>
      <c r="AC969">
        <v>0.95173760900652604</v>
      </c>
      <c r="AI969">
        <v>7.1</v>
      </c>
    </row>
    <row r="970" spans="1:57" x14ac:dyDescent="0.35">
      <c r="A970" s="2" t="s">
        <v>45</v>
      </c>
      <c r="B970" s="28">
        <v>41457</v>
      </c>
      <c r="C970" s="11" t="s">
        <v>235</v>
      </c>
      <c r="V970"/>
      <c r="AU970">
        <v>27.5</v>
      </c>
    </row>
    <row r="971" spans="1:57" x14ac:dyDescent="0.35">
      <c r="A971" s="2" t="s">
        <v>45</v>
      </c>
      <c r="B971" s="28">
        <v>41459</v>
      </c>
      <c r="C971" s="11" t="s">
        <v>235</v>
      </c>
      <c r="R971">
        <v>259.60892857142898</v>
      </c>
      <c r="S971">
        <v>0</v>
      </c>
      <c r="V971"/>
      <c r="AA971">
        <v>0</v>
      </c>
      <c r="AJ971">
        <v>2.9321753615448318</v>
      </c>
      <c r="AM971">
        <v>154.86086465602301</v>
      </c>
      <c r="AP971">
        <f>AJ971*1000000/AM971</f>
        <v>18934.256682976556</v>
      </c>
      <c r="AV971">
        <v>158.333333333333</v>
      </c>
      <c r="AY971">
        <v>0</v>
      </c>
      <c r="BD971">
        <v>98.299934840037807</v>
      </c>
      <c r="BE971">
        <v>1394.5833333333301</v>
      </c>
    </row>
    <row r="972" spans="1:57" x14ac:dyDescent="0.35">
      <c r="A972" s="2" t="s">
        <v>45</v>
      </c>
      <c r="B972" s="28">
        <v>41465</v>
      </c>
      <c r="C972" s="11" t="s">
        <v>235</v>
      </c>
      <c r="V972"/>
      <c r="AB972">
        <v>8.9</v>
      </c>
      <c r="AI972">
        <v>7.9</v>
      </c>
      <c r="AU972">
        <v>27.75</v>
      </c>
    </row>
    <row r="973" spans="1:57" x14ac:dyDescent="0.35">
      <c r="A973" s="2" t="s">
        <v>45</v>
      </c>
      <c r="B973" s="28">
        <v>41466</v>
      </c>
      <c r="C973" s="11" t="s">
        <v>235</v>
      </c>
      <c r="E973">
        <v>412.82499999999999</v>
      </c>
      <c r="F973">
        <v>0.27887499999999998</v>
      </c>
      <c r="G973">
        <v>0.28425</v>
      </c>
      <c r="H973">
        <v>0.28475</v>
      </c>
      <c r="I973">
        <v>0.26850000000000002</v>
      </c>
      <c r="J973">
        <v>0.26774999999999999</v>
      </c>
      <c r="K973">
        <v>0.25524999999999998</v>
      </c>
      <c r="L973">
        <v>0.21149999999999999</v>
      </c>
      <c r="M973">
        <v>0.21325</v>
      </c>
      <c r="V973"/>
      <c r="AC973">
        <v>0.97125781630328201</v>
      </c>
    </row>
    <row r="974" spans="1:57" x14ac:dyDescent="0.35">
      <c r="A974" s="2" t="s">
        <v>45</v>
      </c>
      <c r="B974" s="28">
        <v>41481</v>
      </c>
      <c r="C974" s="11" t="s">
        <v>235</v>
      </c>
      <c r="V974"/>
      <c r="AU974">
        <v>30</v>
      </c>
    </row>
    <row r="975" spans="1:57" x14ac:dyDescent="0.35">
      <c r="A975" s="2" t="s">
        <v>45</v>
      </c>
      <c r="B975" s="28">
        <v>41484</v>
      </c>
      <c r="C975" s="11" t="s">
        <v>235</v>
      </c>
      <c r="V975"/>
      <c r="AB975">
        <v>9.8000000000000007</v>
      </c>
      <c r="AC975">
        <v>0.98423189867719196</v>
      </c>
      <c r="AI975">
        <v>8.8000000000000007</v>
      </c>
    </row>
    <row r="976" spans="1:57" x14ac:dyDescent="0.35">
      <c r="A976" s="2" t="s">
        <v>45</v>
      </c>
      <c r="B976" s="28">
        <v>41485</v>
      </c>
      <c r="C976" s="11" t="s">
        <v>235</v>
      </c>
      <c r="E976">
        <v>407.67500000000001</v>
      </c>
      <c r="F976">
        <v>0.266625</v>
      </c>
      <c r="G976">
        <v>0.27374999999999999</v>
      </c>
      <c r="H976">
        <v>0.28000000000000003</v>
      </c>
      <c r="I976">
        <v>0.26</v>
      </c>
      <c r="J976">
        <v>0.26574999999999999</v>
      </c>
      <c r="K976">
        <v>0.2555</v>
      </c>
      <c r="L976">
        <v>0.214</v>
      </c>
      <c r="M976">
        <v>0.22275</v>
      </c>
      <c r="V976"/>
    </row>
    <row r="977" spans="1:57" x14ac:dyDescent="0.35">
      <c r="A977" s="2" t="s">
        <v>45</v>
      </c>
      <c r="B977" s="28">
        <v>41495</v>
      </c>
      <c r="C977" s="11" t="s">
        <v>235</v>
      </c>
      <c r="V977"/>
      <c r="AU977">
        <v>31.5</v>
      </c>
    </row>
    <row r="978" spans="1:57" x14ac:dyDescent="0.35">
      <c r="A978" s="2" t="s">
        <v>45</v>
      </c>
      <c r="B978" s="28">
        <v>41500</v>
      </c>
      <c r="C978" s="11" t="s">
        <v>235</v>
      </c>
      <c r="V978"/>
      <c r="AB978">
        <v>10.7</v>
      </c>
      <c r="AI978">
        <v>9.6</v>
      </c>
    </row>
    <row r="979" spans="1:57" x14ac:dyDescent="0.35">
      <c r="A979" s="2" t="s">
        <v>45</v>
      </c>
      <c r="B979" s="28">
        <v>41515</v>
      </c>
      <c r="C979" s="11" t="s">
        <v>235</v>
      </c>
      <c r="E979">
        <v>380.67500000000001</v>
      </c>
      <c r="F979">
        <v>0.21162500000000001</v>
      </c>
      <c r="G979">
        <v>0.24049999999999999</v>
      </c>
      <c r="H979">
        <v>0.26374999999999998</v>
      </c>
      <c r="I979">
        <v>0.23449999999999999</v>
      </c>
      <c r="J979">
        <v>0.252</v>
      </c>
      <c r="K979">
        <v>0.25850000000000001</v>
      </c>
      <c r="L979">
        <v>0.21299999999999999</v>
      </c>
      <c r="M979">
        <v>0.22950000000000001</v>
      </c>
      <c r="V979"/>
    </row>
    <row r="980" spans="1:57" x14ac:dyDescent="0.35">
      <c r="A980" s="2" t="s">
        <v>45</v>
      </c>
      <c r="B980" s="28">
        <v>41516</v>
      </c>
      <c r="C980" s="11" t="s">
        <v>235</v>
      </c>
      <c r="V980"/>
      <c r="AB980">
        <v>11.8</v>
      </c>
      <c r="AC980">
        <v>0.95914660776240102</v>
      </c>
      <c r="AI980">
        <v>10.5</v>
      </c>
    </row>
    <row r="981" spans="1:57" x14ac:dyDescent="0.35">
      <c r="A981" s="2" t="s">
        <v>45</v>
      </c>
      <c r="B981" s="28">
        <v>41520</v>
      </c>
      <c r="C981" s="11" t="s">
        <v>235</v>
      </c>
      <c r="R981">
        <v>649.67857142857099</v>
      </c>
      <c r="S981">
        <v>0</v>
      </c>
      <c r="V981"/>
      <c r="AA981">
        <v>0</v>
      </c>
      <c r="AJ981">
        <v>6.4411493571910414</v>
      </c>
      <c r="AM981">
        <v>289.49706996121</v>
      </c>
      <c r="AP981">
        <f>AJ981*1000000/AM981</f>
        <v>22249.445764871118</v>
      </c>
      <c r="AV981">
        <v>170.23809523809501</v>
      </c>
      <c r="AY981">
        <v>0</v>
      </c>
      <c r="BD981">
        <v>249.20648265765399</v>
      </c>
      <c r="BE981">
        <v>1419.94047619048</v>
      </c>
    </row>
    <row r="982" spans="1:57" x14ac:dyDescent="0.35">
      <c r="A982" s="2" t="s">
        <v>45</v>
      </c>
      <c r="B982" s="28">
        <v>41526</v>
      </c>
      <c r="C982" s="11" t="s">
        <v>235</v>
      </c>
      <c r="V982"/>
      <c r="AB982">
        <v>12.05</v>
      </c>
      <c r="AI982">
        <v>10.8</v>
      </c>
    </row>
    <row r="983" spans="1:57" x14ac:dyDescent="0.35">
      <c r="A983" s="2" t="s">
        <v>45</v>
      </c>
      <c r="B983" s="28">
        <v>41527</v>
      </c>
      <c r="C983" s="11" t="s">
        <v>235</v>
      </c>
      <c r="V983"/>
      <c r="AC983">
        <v>0.99181951584262795</v>
      </c>
    </row>
    <row r="984" spans="1:57" x14ac:dyDescent="0.35">
      <c r="A984" s="2" t="s">
        <v>45</v>
      </c>
      <c r="B984" s="28">
        <v>41530</v>
      </c>
      <c r="C984" s="11" t="s">
        <v>235</v>
      </c>
      <c r="V984"/>
      <c r="AU984">
        <v>32</v>
      </c>
    </row>
    <row r="985" spans="1:57" x14ac:dyDescent="0.35">
      <c r="A985" s="2" t="s">
        <v>45</v>
      </c>
      <c r="B985" s="28">
        <v>41533</v>
      </c>
      <c r="C985" s="11" t="s">
        <v>235</v>
      </c>
      <c r="E985">
        <v>341.52499999999998</v>
      </c>
      <c r="F985">
        <v>0.16287499999999999</v>
      </c>
      <c r="G985">
        <v>0.20774999999999999</v>
      </c>
      <c r="H985">
        <v>0.23175000000000001</v>
      </c>
      <c r="I985">
        <v>0.19475000000000001</v>
      </c>
      <c r="J985">
        <v>0.23350000000000001</v>
      </c>
      <c r="K985">
        <v>0.2465</v>
      </c>
      <c r="L985">
        <v>0.20749999999999999</v>
      </c>
      <c r="M985">
        <v>0.223</v>
      </c>
      <c r="V985"/>
    </row>
    <row r="986" spans="1:57" x14ac:dyDescent="0.35">
      <c r="A986" s="2" t="s">
        <v>45</v>
      </c>
      <c r="B986" s="28">
        <v>41542</v>
      </c>
      <c r="C986" s="11" t="s">
        <v>235</v>
      </c>
      <c r="E986">
        <v>361.52499999999998</v>
      </c>
      <c r="F986">
        <v>0.234375</v>
      </c>
      <c r="G986">
        <v>0.247</v>
      </c>
      <c r="H986">
        <v>0.23549999999999999</v>
      </c>
      <c r="I986">
        <v>0.19325000000000001</v>
      </c>
      <c r="J986">
        <v>0.23</v>
      </c>
      <c r="K986">
        <v>0.24199999999999999</v>
      </c>
      <c r="L986">
        <v>0.20474999999999999</v>
      </c>
      <c r="M986">
        <v>0.22075</v>
      </c>
      <c r="V986"/>
    </row>
    <row r="987" spans="1:57" x14ac:dyDescent="0.35">
      <c r="A987" s="2" t="s">
        <v>45</v>
      </c>
      <c r="B987" s="28">
        <v>41544</v>
      </c>
      <c r="C987" s="11" t="s">
        <v>235</v>
      </c>
      <c r="V987"/>
      <c r="AB987">
        <v>13.2</v>
      </c>
      <c r="AI987">
        <v>12.05</v>
      </c>
    </row>
    <row r="988" spans="1:57" x14ac:dyDescent="0.35">
      <c r="A988" s="2" t="s">
        <v>45</v>
      </c>
      <c r="B988" s="28">
        <v>41548</v>
      </c>
      <c r="C988" s="11" t="s">
        <v>235</v>
      </c>
      <c r="E988">
        <v>398.05</v>
      </c>
      <c r="F988">
        <v>0.30525000000000002</v>
      </c>
      <c r="G988">
        <v>0.307</v>
      </c>
      <c r="H988">
        <v>0.27124999999999999</v>
      </c>
      <c r="I988">
        <v>0.20749999999999999</v>
      </c>
      <c r="J988">
        <v>0.23250000000000001</v>
      </c>
      <c r="K988">
        <v>0.24349999999999999</v>
      </c>
      <c r="L988">
        <v>0.20225000000000001</v>
      </c>
      <c r="M988">
        <v>0.221</v>
      </c>
      <c r="V988"/>
    </row>
    <row r="989" spans="1:57" x14ac:dyDescent="0.35">
      <c r="A989" s="2" t="s">
        <v>45</v>
      </c>
      <c r="B989" s="28">
        <v>41555</v>
      </c>
      <c r="C989" s="11" t="s">
        <v>235</v>
      </c>
      <c r="E989">
        <v>391.85</v>
      </c>
      <c r="F989">
        <v>0.28525</v>
      </c>
      <c r="G989">
        <v>0.29799999999999999</v>
      </c>
      <c r="H989">
        <v>0.27400000000000002</v>
      </c>
      <c r="I989">
        <v>0.21675</v>
      </c>
      <c r="J989">
        <v>0.23025000000000001</v>
      </c>
      <c r="K989">
        <v>0.23974999999999999</v>
      </c>
      <c r="L989">
        <v>0.19800000000000001</v>
      </c>
      <c r="M989">
        <v>0.21725</v>
      </c>
      <c r="V989"/>
    </row>
    <row r="990" spans="1:57" x14ac:dyDescent="0.35">
      <c r="A990" s="2" t="s">
        <v>45</v>
      </c>
      <c r="B990" s="28">
        <v>41558</v>
      </c>
      <c r="C990" s="11" t="s">
        <v>235</v>
      </c>
      <c r="V990"/>
      <c r="AB990">
        <v>14.05</v>
      </c>
      <c r="AI990">
        <v>13</v>
      </c>
      <c r="AU990">
        <v>37.5</v>
      </c>
    </row>
    <row r="991" spans="1:57" x14ac:dyDescent="0.35">
      <c r="A991" s="2" t="s">
        <v>45</v>
      </c>
      <c r="B991" s="28">
        <v>41562</v>
      </c>
      <c r="C991" s="11" t="s">
        <v>235</v>
      </c>
      <c r="E991">
        <v>397.3</v>
      </c>
      <c r="F991">
        <v>0.28899999999999998</v>
      </c>
      <c r="G991">
        <v>0.29925000000000002</v>
      </c>
      <c r="H991">
        <v>0.28000000000000003</v>
      </c>
      <c r="I991">
        <v>0.22975000000000001</v>
      </c>
      <c r="J991">
        <v>0.23449999999999999</v>
      </c>
      <c r="K991">
        <v>0.23824999999999999</v>
      </c>
      <c r="L991">
        <v>0.19900000000000001</v>
      </c>
      <c r="M991">
        <v>0.21675</v>
      </c>
      <c r="V991"/>
    </row>
    <row r="992" spans="1:57" x14ac:dyDescent="0.35">
      <c r="A992" s="2" t="s">
        <v>45</v>
      </c>
      <c r="B992" s="28">
        <v>41563</v>
      </c>
      <c r="C992" s="11" t="s">
        <v>235</v>
      </c>
      <c r="V992"/>
      <c r="AC992">
        <v>0.98654625674657104</v>
      </c>
    </row>
    <row r="993" spans="1:57" x14ac:dyDescent="0.35">
      <c r="A993" s="2" t="s">
        <v>45</v>
      </c>
      <c r="B993" s="28">
        <v>41569</v>
      </c>
      <c r="C993" s="11" t="s">
        <v>235</v>
      </c>
      <c r="E993">
        <v>378.55</v>
      </c>
      <c r="F993">
        <v>0.24074999999999999</v>
      </c>
      <c r="G993">
        <v>0.27975</v>
      </c>
      <c r="H993">
        <v>0.27124999999999999</v>
      </c>
      <c r="I993">
        <v>0.22425</v>
      </c>
      <c r="J993">
        <v>0.23125000000000001</v>
      </c>
      <c r="K993">
        <v>0.23674999999999999</v>
      </c>
      <c r="L993">
        <v>0.19550000000000001</v>
      </c>
      <c r="M993">
        <v>0.21325</v>
      </c>
      <c r="R993">
        <v>1402.8307463435001</v>
      </c>
      <c r="S993">
        <v>0</v>
      </c>
      <c r="V993"/>
      <c r="AA993">
        <v>0</v>
      </c>
      <c r="AJ993">
        <v>10.045908389749201</v>
      </c>
      <c r="AM993">
        <v>473.022943877172</v>
      </c>
      <c r="AP993">
        <f>AJ993*1000000/AM993</f>
        <v>21237.676776113807</v>
      </c>
      <c r="AV993">
        <v>161.30952380952399</v>
      </c>
      <c r="AY993">
        <v>0</v>
      </c>
      <c r="BD993">
        <v>728.99710777442704</v>
      </c>
      <c r="BE993">
        <v>805.59523809523796</v>
      </c>
    </row>
    <row r="994" spans="1:57" x14ac:dyDescent="0.35">
      <c r="A994" s="2" t="s">
        <v>45</v>
      </c>
      <c r="B994" s="28">
        <v>41570</v>
      </c>
      <c r="C994" s="11" t="s">
        <v>235</v>
      </c>
      <c r="V994"/>
      <c r="AB994">
        <v>14.35</v>
      </c>
      <c r="AI994">
        <v>13.5</v>
      </c>
    </row>
    <row r="995" spans="1:57" x14ac:dyDescent="0.35">
      <c r="A995" s="2" t="s">
        <v>45</v>
      </c>
      <c r="B995" s="28">
        <v>41576</v>
      </c>
      <c r="C995" s="11" t="s">
        <v>235</v>
      </c>
      <c r="E995">
        <v>373.7</v>
      </c>
      <c r="F995">
        <v>0.22625000000000001</v>
      </c>
      <c r="G995">
        <v>0.27650000000000002</v>
      </c>
      <c r="H995">
        <v>0.27150000000000002</v>
      </c>
      <c r="I995">
        <v>0.224</v>
      </c>
      <c r="J995">
        <v>0.22975000000000001</v>
      </c>
      <c r="K995">
        <v>0.23574999999999999</v>
      </c>
      <c r="L995">
        <v>0.19350000000000001</v>
      </c>
      <c r="M995">
        <v>0.21124999999999999</v>
      </c>
      <c r="V995"/>
      <c r="AB995">
        <v>14.35</v>
      </c>
      <c r="AI995">
        <v>14.35</v>
      </c>
      <c r="AU995">
        <v>43.5</v>
      </c>
    </row>
    <row r="996" spans="1:57" x14ac:dyDescent="0.35">
      <c r="A996" s="2" t="s">
        <v>45</v>
      </c>
      <c r="B996" s="28">
        <v>41582</v>
      </c>
      <c r="C996" s="11" t="s">
        <v>235</v>
      </c>
      <c r="R996">
        <v>1751.3349013553</v>
      </c>
      <c r="S996">
        <v>14.8617833968068</v>
      </c>
      <c r="V996"/>
      <c r="AA996">
        <v>0</v>
      </c>
      <c r="AJ996">
        <v>9.9447832929959699</v>
      </c>
      <c r="AM996">
        <v>472.77607825760799</v>
      </c>
      <c r="AP996">
        <f>AJ996*1000000/AM996</f>
        <v>21034.869889455829</v>
      </c>
      <c r="AU996">
        <v>45.5</v>
      </c>
      <c r="AV996">
        <v>169.04761904761901</v>
      </c>
      <c r="AY996">
        <v>14.8617833968068</v>
      </c>
      <c r="BD996">
        <v>1036.15995630004</v>
      </c>
      <c r="BE996">
        <v>696.48809523809496</v>
      </c>
    </row>
    <row r="997" spans="1:57" x14ac:dyDescent="0.35">
      <c r="A997" s="2" t="s">
        <v>45</v>
      </c>
      <c r="B997" s="28">
        <v>41583</v>
      </c>
      <c r="C997" s="11" t="s">
        <v>235</v>
      </c>
      <c r="E997">
        <v>377.65</v>
      </c>
      <c r="F997">
        <v>0.25124999999999997</v>
      </c>
      <c r="G997">
        <v>0.28599999999999998</v>
      </c>
      <c r="H997">
        <v>0.27224999999999999</v>
      </c>
      <c r="I997">
        <v>0.22225</v>
      </c>
      <c r="J997">
        <v>0.22550000000000001</v>
      </c>
      <c r="K997">
        <v>0.23150000000000001</v>
      </c>
      <c r="L997">
        <v>0.191</v>
      </c>
      <c r="M997">
        <v>0.20849999999999999</v>
      </c>
      <c r="V997"/>
    </row>
    <row r="998" spans="1:57" x14ac:dyDescent="0.35">
      <c r="A998" s="2" t="s">
        <v>45</v>
      </c>
      <c r="B998" s="28">
        <v>41586</v>
      </c>
      <c r="C998" s="11" t="s">
        <v>235</v>
      </c>
      <c r="V998"/>
      <c r="AC998">
        <v>0.98646217003755199</v>
      </c>
      <c r="AH998">
        <v>8</v>
      </c>
      <c r="AU998">
        <v>56</v>
      </c>
    </row>
    <row r="999" spans="1:57" x14ac:dyDescent="0.35">
      <c r="A999" s="2" t="s">
        <v>45</v>
      </c>
      <c r="B999" s="28">
        <v>41590</v>
      </c>
      <c r="C999" s="11" t="s">
        <v>235</v>
      </c>
      <c r="E999">
        <v>383</v>
      </c>
      <c r="F999">
        <v>0.27675</v>
      </c>
      <c r="G999">
        <v>0.29349999999999998</v>
      </c>
      <c r="H999">
        <v>0.27374999999999999</v>
      </c>
      <c r="I999">
        <v>0.22425</v>
      </c>
      <c r="J999">
        <v>0.22425</v>
      </c>
      <c r="K999">
        <v>0.23</v>
      </c>
      <c r="L999">
        <v>0.1855</v>
      </c>
      <c r="M999">
        <v>0.20699999999999999</v>
      </c>
      <c r="V999"/>
    </row>
    <row r="1000" spans="1:57" x14ac:dyDescent="0.35">
      <c r="A1000" s="2" t="s">
        <v>45</v>
      </c>
      <c r="B1000" s="28">
        <v>41596</v>
      </c>
      <c r="C1000" s="11" t="s">
        <v>235</v>
      </c>
      <c r="R1000">
        <v>1887.00612321624</v>
      </c>
      <c r="S1000">
        <v>273.702202844569</v>
      </c>
      <c r="V1000"/>
      <c r="AA1000">
        <v>0</v>
      </c>
      <c r="AJ1000">
        <v>7.00548236278535</v>
      </c>
      <c r="AM1000">
        <v>377.65356638131402</v>
      </c>
      <c r="AP1000">
        <f>AJ1000*1000000/AM1000</f>
        <v>18550.023053964665</v>
      </c>
      <c r="AV1000">
        <v>138.69047619047601</v>
      </c>
      <c r="AY1000">
        <v>273.702202844569</v>
      </c>
      <c r="BD1000">
        <v>1066.4044347543499</v>
      </c>
      <c r="BE1000">
        <v>635.892857142857</v>
      </c>
    </row>
    <row r="1001" spans="1:57" x14ac:dyDescent="0.35">
      <c r="A1001" s="2" t="s">
        <v>45</v>
      </c>
      <c r="B1001" s="28">
        <v>41596</v>
      </c>
      <c r="C1001" s="11" t="s">
        <v>235</v>
      </c>
      <c r="V1001"/>
      <c r="AC1001">
        <v>0.98712959033683301</v>
      </c>
    </row>
    <row r="1002" spans="1:57" x14ac:dyDescent="0.35">
      <c r="A1002" s="2" t="s">
        <v>45</v>
      </c>
      <c r="B1002" s="28">
        <v>41597</v>
      </c>
      <c r="C1002" s="11" t="s">
        <v>235</v>
      </c>
      <c r="E1002">
        <v>384.95</v>
      </c>
      <c r="F1002">
        <v>0.27975</v>
      </c>
      <c r="G1002">
        <v>0.29649999999999999</v>
      </c>
      <c r="H1002">
        <v>0.27975</v>
      </c>
      <c r="I1002">
        <v>0.23350000000000001</v>
      </c>
      <c r="J1002">
        <v>0.224</v>
      </c>
      <c r="K1002">
        <v>0.22450000000000001</v>
      </c>
      <c r="L1002">
        <v>0.1845</v>
      </c>
      <c r="M1002">
        <v>0.20225000000000001</v>
      </c>
      <c r="V1002"/>
    </row>
    <row r="1003" spans="1:57" x14ac:dyDescent="0.35">
      <c r="A1003" s="2" t="s">
        <v>45</v>
      </c>
      <c r="B1003" s="28">
        <v>41599</v>
      </c>
      <c r="C1003" s="11" t="s">
        <v>235</v>
      </c>
      <c r="V1003"/>
      <c r="AU1003">
        <v>70.2</v>
      </c>
    </row>
    <row r="1004" spans="1:57" x14ac:dyDescent="0.35">
      <c r="A1004" s="2" t="s">
        <v>45</v>
      </c>
      <c r="B1004" s="28">
        <v>41604</v>
      </c>
      <c r="C1004" s="11" t="s">
        <v>235</v>
      </c>
      <c r="E1004">
        <v>387.6</v>
      </c>
      <c r="F1004">
        <v>0.28375</v>
      </c>
      <c r="G1004">
        <v>0.29725000000000001</v>
      </c>
      <c r="H1004">
        <v>0.28199999999999997</v>
      </c>
      <c r="I1004">
        <v>0.23949999999999999</v>
      </c>
      <c r="J1004">
        <v>0.22500000000000001</v>
      </c>
      <c r="K1004">
        <v>0.22650000000000001</v>
      </c>
      <c r="L1004">
        <v>0.1825</v>
      </c>
      <c r="M1004">
        <v>0.20150000000000001</v>
      </c>
      <c r="V1004"/>
    </row>
    <row r="1005" spans="1:57" x14ac:dyDescent="0.35">
      <c r="A1005" s="2" t="s">
        <v>45</v>
      </c>
      <c r="B1005" s="28">
        <v>41607</v>
      </c>
      <c r="C1005" s="11" t="s">
        <v>235</v>
      </c>
      <c r="V1005"/>
      <c r="AH1005">
        <v>8</v>
      </c>
      <c r="AU1005">
        <v>70.650000000000006</v>
      </c>
    </row>
    <row r="1006" spans="1:57" x14ac:dyDescent="0.35">
      <c r="A1006" s="2" t="s">
        <v>45</v>
      </c>
      <c r="B1006" s="28">
        <v>41610</v>
      </c>
      <c r="C1006" s="11" t="s">
        <v>235</v>
      </c>
      <c r="R1006">
        <v>2249.0845984679599</v>
      </c>
      <c r="S1006">
        <v>422.76585749227303</v>
      </c>
      <c r="V1006"/>
      <c r="AA1006">
        <v>75.125780348288302</v>
      </c>
      <c r="AJ1006">
        <v>6.7423104984325999</v>
      </c>
      <c r="AM1006">
        <v>376.34067623203703</v>
      </c>
      <c r="AP1006">
        <f>AJ1006*1000000/AM1006</f>
        <v>17915.444500810627</v>
      </c>
      <c r="AV1006">
        <v>142.857142857143</v>
      </c>
      <c r="AY1006">
        <v>347.64007714398502</v>
      </c>
      <c r="BD1006">
        <v>1211.27741418294</v>
      </c>
      <c r="BE1006">
        <v>715.77380952380997</v>
      </c>
    </row>
    <row r="1007" spans="1:57" x14ac:dyDescent="0.35">
      <c r="A1007" s="2" t="s">
        <v>45</v>
      </c>
      <c r="B1007" s="28">
        <v>41611</v>
      </c>
      <c r="C1007" s="11" t="s">
        <v>235</v>
      </c>
      <c r="E1007">
        <v>385.05</v>
      </c>
      <c r="F1007">
        <v>0.26674999999999999</v>
      </c>
      <c r="G1007">
        <v>0.29325000000000001</v>
      </c>
      <c r="H1007">
        <v>0.28275</v>
      </c>
      <c r="I1007">
        <v>0.25</v>
      </c>
      <c r="J1007">
        <v>0.22650000000000001</v>
      </c>
      <c r="K1007">
        <v>0.22875000000000001</v>
      </c>
      <c r="L1007">
        <v>0.18099999999999999</v>
      </c>
      <c r="M1007">
        <v>0.19625000000000001</v>
      </c>
      <c r="V1007"/>
    </row>
    <row r="1008" spans="1:57" x14ac:dyDescent="0.35">
      <c r="A1008" s="2" t="s">
        <v>45</v>
      </c>
      <c r="B1008" s="28">
        <v>41613</v>
      </c>
      <c r="C1008" s="11" t="s">
        <v>235</v>
      </c>
      <c r="V1008"/>
      <c r="AC1008">
        <v>0.98885216403701504</v>
      </c>
    </row>
    <row r="1009" spans="1:57" x14ac:dyDescent="0.35">
      <c r="A1009" s="2" t="s">
        <v>45</v>
      </c>
      <c r="B1009" s="28">
        <v>41618</v>
      </c>
      <c r="C1009" s="11" t="s">
        <v>235</v>
      </c>
      <c r="E1009">
        <v>371.05</v>
      </c>
      <c r="F1009">
        <v>0.23449999999999999</v>
      </c>
      <c r="G1009">
        <v>0.28000000000000003</v>
      </c>
      <c r="H1009">
        <v>0.27650000000000002</v>
      </c>
      <c r="I1009">
        <v>0.23924999999999999</v>
      </c>
      <c r="J1009">
        <v>0.22500000000000001</v>
      </c>
      <c r="K1009">
        <v>0.22550000000000001</v>
      </c>
      <c r="L1009">
        <v>0.17899999999999999</v>
      </c>
      <c r="M1009">
        <v>0.19550000000000001</v>
      </c>
      <c r="V1009"/>
    </row>
    <row r="1010" spans="1:57" x14ac:dyDescent="0.35">
      <c r="A1010" s="2" t="s">
        <v>45</v>
      </c>
      <c r="B1010" s="28">
        <v>41620</v>
      </c>
      <c r="C1010" s="11" t="s">
        <v>235</v>
      </c>
      <c r="V1010"/>
      <c r="AU1010">
        <v>81</v>
      </c>
    </row>
    <row r="1011" spans="1:57" x14ac:dyDescent="0.35">
      <c r="A1011" s="2" t="s">
        <v>45</v>
      </c>
      <c r="B1011" s="28">
        <v>41625</v>
      </c>
      <c r="C1011" s="11" t="s">
        <v>235</v>
      </c>
      <c r="E1011">
        <v>372.75</v>
      </c>
      <c r="F1011">
        <v>0.2525</v>
      </c>
      <c r="G1011">
        <v>0.28825000000000001</v>
      </c>
      <c r="H1011">
        <v>0.27700000000000002</v>
      </c>
      <c r="I1011">
        <v>0.23899999999999999</v>
      </c>
      <c r="J1011">
        <v>0.2205</v>
      </c>
      <c r="K1011">
        <v>0.22025</v>
      </c>
      <c r="L1011">
        <v>0.17724999999999999</v>
      </c>
      <c r="M1011">
        <v>0.189</v>
      </c>
      <c r="R1011">
        <v>2993.4587204772702</v>
      </c>
      <c r="S1011">
        <v>1021.83944486658</v>
      </c>
      <c r="V1011"/>
      <c r="AA1011">
        <v>674.19936772259098</v>
      </c>
      <c r="AJ1011">
        <v>6.1739705975307198</v>
      </c>
      <c r="AM1011">
        <v>334.76148054374602</v>
      </c>
      <c r="AP1011">
        <f>AJ1011*1000000/AM1011</f>
        <v>18442.894288501979</v>
      </c>
      <c r="AV1011">
        <v>178.57142857142901</v>
      </c>
      <c r="AY1011">
        <v>347.64007714398502</v>
      </c>
      <c r="BD1011">
        <v>1253.0901519885499</v>
      </c>
      <c r="BE1011">
        <v>868.21428571428601</v>
      </c>
    </row>
    <row r="1012" spans="1:57" x14ac:dyDescent="0.35">
      <c r="A1012" s="2" t="s">
        <v>45</v>
      </c>
      <c r="B1012" s="28">
        <v>41627</v>
      </c>
      <c r="C1012" s="11" t="s">
        <v>235</v>
      </c>
      <c r="V1012"/>
      <c r="AH1012">
        <v>10</v>
      </c>
      <c r="AU1012">
        <v>81.5</v>
      </c>
    </row>
    <row r="1013" spans="1:57" x14ac:dyDescent="0.35">
      <c r="A1013" s="2" t="s">
        <v>45</v>
      </c>
      <c r="B1013" s="28">
        <v>41628</v>
      </c>
      <c r="C1013" s="11" t="s">
        <v>235</v>
      </c>
      <c r="V1013"/>
      <c r="AC1013">
        <v>0.99176556447888298</v>
      </c>
    </row>
    <row r="1014" spans="1:57" x14ac:dyDescent="0.35">
      <c r="A1014" s="2" t="s">
        <v>45</v>
      </c>
      <c r="B1014" s="28">
        <v>41632</v>
      </c>
      <c r="C1014" s="11" t="s">
        <v>235</v>
      </c>
      <c r="E1014">
        <v>371</v>
      </c>
      <c r="F1014">
        <v>0.2515</v>
      </c>
      <c r="G1014">
        <v>0.28799999999999998</v>
      </c>
      <c r="H1014">
        <v>0.27825</v>
      </c>
      <c r="I1014">
        <v>0.24324999999999999</v>
      </c>
      <c r="J1014">
        <v>0.22025</v>
      </c>
      <c r="K1014">
        <v>0.21825</v>
      </c>
      <c r="L1014">
        <v>0.17125000000000001</v>
      </c>
      <c r="M1014">
        <v>0.18425</v>
      </c>
      <c r="V1014"/>
    </row>
    <row r="1015" spans="1:57" x14ac:dyDescent="0.35">
      <c r="A1015" s="2" t="s">
        <v>45</v>
      </c>
      <c r="B1015" s="28">
        <v>41638</v>
      </c>
      <c r="C1015" s="11" t="s">
        <v>235</v>
      </c>
      <c r="V1015"/>
      <c r="AH1015">
        <v>12</v>
      </c>
      <c r="AU1015">
        <v>86</v>
      </c>
    </row>
    <row r="1016" spans="1:57" x14ac:dyDescent="0.35">
      <c r="A1016" s="2" t="s">
        <v>45</v>
      </c>
      <c r="B1016" s="28">
        <v>41639</v>
      </c>
      <c r="C1016" s="11" t="s">
        <v>235</v>
      </c>
      <c r="E1016">
        <v>351.1</v>
      </c>
      <c r="F1016">
        <v>0.221</v>
      </c>
      <c r="G1016">
        <v>0.26500000000000001</v>
      </c>
      <c r="H1016">
        <v>0.26874999999999999</v>
      </c>
      <c r="I1016">
        <v>0.22450000000000001</v>
      </c>
      <c r="J1016">
        <v>0.21425</v>
      </c>
      <c r="K1016">
        <v>0.21249999999999999</v>
      </c>
      <c r="L1016">
        <v>0.16775000000000001</v>
      </c>
      <c r="M1016">
        <v>0.18174999999999999</v>
      </c>
      <c r="V1016"/>
    </row>
    <row r="1017" spans="1:57" x14ac:dyDescent="0.35">
      <c r="A1017" s="2" t="s">
        <v>45</v>
      </c>
      <c r="B1017" s="28">
        <v>41645</v>
      </c>
      <c r="C1017" s="11" t="s">
        <v>235</v>
      </c>
      <c r="V1017"/>
      <c r="AC1017">
        <v>0.830430482837057</v>
      </c>
      <c r="AH1017">
        <v>13</v>
      </c>
      <c r="AU1017">
        <v>87</v>
      </c>
    </row>
    <row r="1018" spans="1:57" x14ac:dyDescent="0.35">
      <c r="A1018" s="2" t="s">
        <v>45</v>
      </c>
      <c r="B1018" s="28">
        <v>41646</v>
      </c>
      <c r="C1018" s="11" t="s">
        <v>235</v>
      </c>
      <c r="E1018">
        <v>301.55</v>
      </c>
      <c r="F1018">
        <v>0.10125000000000001</v>
      </c>
      <c r="G1018">
        <v>0.2145</v>
      </c>
      <c r="H1018">
        <v>0.23924999999999999</v>
      </c>
      <c r="I1018">
        <v>0.19425000000000001</v>
      </c>
      <c r="J1018">
        <v>0.20449999999999999</v>
      </c>
      <c r="K1018">
        <v>0.20924999999999999</v>
      </c>
      <c r="L1018">
        <v>0.16425000000000001</v>
      </c>
      <c r="M1018">
        <v>0.18049999999999999</v>
      </c>
      <c r="V1018"/>
    </row>
    <row r="1019" spans="1:57" x14ac:dyDescent="0.35">
      <c r="A1019" s="2" t="s">
        <v>45</v>
      </c>
      <c r="B1019" s="28">
        <v>41652</v>
      </c>
      <c r="C1019" s="11" t="s">
        <v>235</v>
      </c>
      <c r="V1019"/>
      <c r="AU1019">
        <v>88</v>
      </c>
    </row>
    <row r="1020" spans="1:57" x14ac:dyDescent="0.35">
      <c r="A1020" s="2" t="s">
        <v>45</v>
      </c>
      <c r="B1020" s="28">
        <v>41653</v>
      </c>
      <c r="C1020" s="11" t="s">
        <v>235</v>
      </c>
      <c r="E1020">
        <v>278.95</v>
      </c>
      <c r="F1020">
        <v>8.1500000000000003E-2</v>
      </c>
      <c r="G1020">
        <v>0.19600000000000001</v>
      </c>
      <c r="H1020">
        <v>0.21625</v>
      </c>
      <c r="I1020">
        <v>0.17324999999999999</v>
      </c>
      <c r="J1020">
        <v>0.19225</v>
      </c>
      <c r="K1020">
        <v>0.20150000000000001</v>
      </c>
      <c r="L1020">
        <v>0.1615</v>
      </c>
      <c r="M1020">
        <v>0.17249999999999999</v>
      </c>
      <c r="V1020"/>
      <c r="AC1020">
        <v>0.31407831248426599</v>
      </c>
      <c r="AH1020">
        <v>15</v>
      </c>
    </row>
    <row r="1021" spans="1:57" x14ac:dyDescent="0.35">
      <c r="A1021" s="2" t="s">
        <v>45</v>
      </c>
      <c r="B1021" s="28">
        <v>41660</v>
      </c>
      <c r="C1021" s="11" t="s">
        <v>235</v>
      </c>
      <c r="E1021">
        <v>263.05</v>
      </c>
      <c r="F1021">
        <v>7.3499999999999996E-2</v>
      </c>
      <c r="G1021">
        <v>0.18625</v>
      </c>
      <c r="H1021">
        <v>0.19850000000000001</v>
      </c>
      <c r="I1021">
        <v>0.1555</v>
      </c>
      <c r="J1021">
        <v>0.18325</v>
      </c>
      <c r="K1021">
        <v>0.19125</v>
      </c>
      <c r="L1021">
        <v>0.15675</v>
      </c>
      <c r="M1021">
        <v>0.17025000000000001</v>
      </c>
      <c r="V1021"/>
    </row>
    <row r="1022" spans="1:57" x14ac:dyDescent="0.35">
      <c r="A1022" s="2" t="s">
        <v>45</v>
      </c>
      <c r="B1022" s="28">
        <v>41662</v>
      </c>
      <c r="C1022" s="11" t="s">
        <v>235</v>
      </c>
      <c r="V1022"/>
      <c r="AH1022">
        <v>15</v>
      </c>
      <c r="AU1022">
        <v>93</v>
      </c>
    </row>
    <row r="1023" spans="1:57" x14ac:dyDescent="0.35">
      <c r="A1023" s="2" t="s">
        <v>45</v>
      </c>
      <c r="B1023" s="28">
        <v>41664</v>
      </c>
      <c r="C1023" s="11" t="s">
        <v>235</v>
      </c>
      <c r="R1023">
        <v>2625.4943707521302</v>
      </c>
      <c r="S1023">
        <v>1233.09316214398</v>
      </c>
      <c r="V1023" s="12"/>
      <c r="W1023">
        <v>3.2070330000000001E-2</v>
      </c>
      <c r="Y1023">
        <v>27609.7279011473</v>
      </c>
      <c r="AA1023">
        <v>885.45308499999999</v>
      </c>
      <c r="AM1023">
        <v>0</v>
      </c>
      <c r="AQ1023" t="s">
        <v>294</v>
      </c>
      <c r="AY1023">
        <v>347.64007714398502</v>
      </c>
      <c r="BD1023">
        <v>883.743501876148</v>
      </c>
    </row>
    <row r="1024" spans="1:57" x14ac:dyDescent="0.35">
      <c r="A1024" s="2" t="s">
        <v>45</v>
      </c>
      <c r="B1024" s="28">
        <v>41667</v>
      </c>
      <c r="C1024" s="11" t="s">
        <v>235</v>
      </c>
      <c r="E1024">
        <v>257.25</v>
      </c>
      <c r="F1024">
        <v>7.1499999999999994E-2</v>
      </c>
      <c r="G1024">
        <v>0.19025</v>
      </c>
      <c r="H1024">
        <v>0.191</v>
      </c>
      <c r="I1024">
        <v>0.14649999999999999</v>
      </c>
      <c r="J1024">
        <v>0.17499999999999999</v>
      </c>
      <c r="K1024">
        <v>0.1895</v>
      </c>
      <c r="L1024">
        <v>0.154</v>
      </c>
      <c r="M1024">
        <v>0.16850000000000001</v>
      </c>
      <c r="V1024"/>
    </row>
    <row r="1025" spans="1:57" x14ac:dyDescent="0.35">
      <c r="A1025" s="2" t="s">
        <v>50</v>
      </c>
      <c r="B1025" s="28">
        <v>41386</v>
      </c>
      <c r="C1025" s="11" t="s">
        <v>235</v>
      </c>
      <c r="V1025"/>
      <c r="AB1025">
        <v>3.75</v>
      </c>
      <c r="AI1025">
        <v>2.0499999999999998</v>
      </c>
      <c r="AU1025">
        <v>19.25</v>
      </c>
    </row>
    <row r="1026" spans="1:57" x14ac:dyDescent="0.35">
      <c r="A1026" s="2" t="s">
        <v>50</v>
      </c>
      <c r="B1026" s="28">
        <v>41387</v>
      </c>
      <c r="C1026" s="11" t="s">
        <v>235</v>
      </c>
      <c r="E1026">
        <v>404.22500000000002</v>
      </c>
      <c r="F1026">
        <v>0.268125</v>
      </c>
      <c r="G1026">
        <v>0.27850000000000003</v>
      </c>
      <c r="H1026">
        <v>0.27400000000000002</v>
      </c>
      <c r="I1026">
        <v>0.27074999999999999</v>
      </c>
      <c r="J1026">
        <v>0.27150000000000002</v>
      </c>
      <c r="K1026">
        <v>0.23125000000000001</v>
      </c>
      <c r="L1026">
        <v>0.19900000000000001</v>
      </c>
      <c r="M1026">
        <v>0.22800000000000001</v>
      </c>
      <c r="V1026"/>
    </row>
    <row r="1027" spans="1:57" x14ac:dyDescent="0.35">
      <c r="A1027" s="2" t="s">
        <v>50</v>
      </c>
      <c r="B1027" s="28">
        <v>41394</v>
      </c>
      <c r="C1027" s="11" t="s">
        <v>235</v>
      </c>
      <c r="E1027">
        <v>401.375</v>
      </c>
      <c r="F1027">
        <v>0.25412499999999999</v>
      </c>
      <c r="G1027">
        <v>0.27825</v>
      </c>
      <c r="H1027">
        <v>0.27625</v>
      </c>
      <c r="I1027">
        <v>0.27</v>
      </c>
      <c r="J1027">
        <v>0.27024999999999999</v>
      </c>
      <c r="K1027">
        <v>0.23225000000000001</v>
      </c>
      <c r="L1027">
        <v>0.19800000000000001</v>
      </c>
      <c r="M1027">
        <v>0.22775000000000001</v>
      </c>
      <c r="V1027"/>
    </row>
    <row r="1028" spans="1:57" x14ac:dyDescent="0.35">
      <c r="A1028" s="2" t="s">
        <v>50</v>
      </c>
      <c r="B1028" s="28">
        <v>41396</v>
      </c>
      <c r="C1028" s="11" t="s">
        <v>235</v>
      </c>
      <c r="V1028"/>
      <c r="AB1028">
        <v>4.95</v>
      </c>
      <c r="AI1028">
        <v>3.7</v>
      </c>
      <c r="AU1028">
        <v>22</v>
      </c>
    </row>
    <row r="1029" spans="1:57" x14ac:dyDescent="0.35">
      <c r="A1029" s="2" t="s">
        <v>50</v>
      </c>
      <c r="B1029" s="28">
        <v>41397</v>
      </c>
      <c r="C1029" s="11" t="s">
        <v>235</v>
      </c>
      <c r="V1029"/>
      <c r="AC1029">
        <v>0.22771336389414301</v>
      </c>
    </row>
    <row r="1030" spans="1:57" x14ac:dyDescent="0.35">
      <c r="A1030" s="2" t="s">
        <v>50</v>
      </c>
      <c r="B1030" s="28">
        <v>41408</v>
      </c>
      <c r="C1030" s="11" t="s">
        <v>235</v>
      </c>
      <c r="E1030">
        <v>389.15</v>
      </c>
      <c r="F1030">
        <v>0.22450000000000001</v>
      </c>
      <c r="G1030">
        <v>0.26600000000000001</v>
      </c>
      <c r="H1030">
        <v>0.27100000000000002</v>
      </c>
      <c r="I1030">
        <v>0.26500000000000001</v>
      </c>
      <c r="J1030">
        <v>0.26600000000000001</v>
      </c>
      <c r="K1030">
        <v>0.23050000000000001</v>
      </c>
      <c r="L1030">
        <v>0.19575000000000001</v>
      </c>
      <c r="M1030">
        <v>0.22700000000000001</v>
      </c>
      <c r="V1030"/>
      <c r="AC1030">
        <v>0.45885743739679302</v>
      </c>
    </row>
    <row r="1031" spans="1:57" x14ac:dyDescent="0.35">
      <c r="A1031" s="2" t="s">
        <v>50</v>
      </c>
      <c r="B1031" s="28">
        <v>41410</v>
      </c>
      <c r="C1031" s="11" t="s">
        <v>235</v>
      </c>
      <c r="V1031"/>
      <c r="AB1031">
        <v>6.25</v>
      </c>
      <c r="AI1031">
        <v>4.95</v>
      </c>
      <c r="AU1031">
        <v>24.75</v>
      </c>
    </row>
    <row r="1032" spans="1:57" x14ac:dyDescent="0.35">
      <c r="A1032" s="2" t="s">
        <v>50</v>
      </c>
      <c r="B1032" s="28">
        <v>41423</v>
      </c>
      <c r="C1032" s="11" t="s">
        <v>235</v>
      </c>
      <c r="E1032">
        <v>409.05</v>
      </c>
      <c r="F1032">
        <v>0.28899999999999998</v>
      </c>
      <c r="G1032">
        <v>0.28825000000000001</v>
      </c>
      <c r="H1032">
        <v>0.27725</v>
      </c>
      <c r="I1032">
        <v>0.26824999999999999</v>
      </c>
      <c r="J1032">
        <v>0.26624999999999999</v>
      </c>
      <c r="K1032">
        <v>0.22900000000000001</v>
      </c>
      <c r="L1032">
        <v>0.19975000000000001</v>
      </c>
      <c r="M1032">
        <v>0.22750000000000001</v>
      </c>
      <c r="V1032"/>
      <c r="AB1032">
        <v>7.1</v>
      </c>
      <c r="AI1032">
        <v>5.95</v>
      </c>
    </row>
    <row r="1033" spans="1:57" x14ac:dyDescent="0.35">
      <c r="A1033" s="2" t="s">
        <v>50</v>
      </c>
      <c r="B1033" s="28">
        <v>41425</v>
      </c>
      <c r="C1033" s="11" t="s">
        <v>235</v>
      </c>
      <c r="V1033"/>
      <c r="AC1033">
        <v>0.73153603257621902</v>
      </c>
      <c r="AU1033">
        <v>24.5</v>
      </c>
    </row>
    <row r="1034" spans="1:57" x14ac:dyDescent="0.35">
      <c r="A1034" s="2" t="s">
        <v>50</v>
      </c>
      <c r="B1034" s="28">
        <v>41436</v>
      </c>
      <c r="C1034" s="11" t="s">
        <v>235</v>
      </c>
      <c r="E1034">
        <v>407.22500000000002</v>
      </c>
      <c r="F1034">
        <v>0.28787499999999999</v>
      </c>
      <c r="G1034">
        <v>0.28575</v>
      </c>
      <c r="H1034">
        <v>0.27600000000000002</v>
      </c>
      <c r="I1034">
        <v>0.26624999999999999</v>
      </c>
      <c r="J1034">
        <v>0.26724999999999999</v>
      </c>
      <c r="K1034">
        <v>0.22800000000000001</v>
      </c>
      <c r="L1034">
        <v>0.19975000000000001</v>
      </c>
      <c r="M1034">
        <v>0.22525000000000001</v>
      </c>
      <c r="V1034"/>
    </row>
    <row r="1035" spans="1:57" x14ac:dyDescent="0.35">
      <c r="A1035" s="2" t="s">
        <v>50</v>
      </c>
      <c r="B1035" s="28">
        <v>41438</v>
      </c>
      <c r="C1035" s="11" t="s">
        <v>235</v>
      </c>
      <c r="V1035"/>
      <c r="AB1035">
        <v>8.0500000000000007</v>
      </c>
      <c r="AC1035">
        <v>0.80901498294831498</v>
      </c>
      <c r="AI1035">
        <v>6.95</v>
      </c>
      <c r="AU1035">
        <v>25.75</v>
      </c>
    </row>
    <row r="1036" spans="1:57" x14ac:dyDescent="0.35">
      <c r="A1036" s="2" t="s">
        <v>50</v>
      </c>
      <c r="B1036" s="28">
        <v>41450</v>
      </c>
      <c r="C1036" s="11" t="s">
        <v>235</v>
      </c>
      <c r="E1036">
        <v>470.35</v>
      </c>
      <c r="F1036">
        <v>0.33274999999999999</v>
      </c>
      <c r="G1036">
        <v>0.30449999999999999</v>
      </c>
      <c r="H1036">
        <v>0.29125000000000001</v>
      </c>
      <c r="I1036">
        <v>0.31724999999999998</v>
      </c>
      <c r="J1036">
        <v>0.30375000000000002</v>
      </c>
      <c r="K1036">
        <v>0.29975000000000002</v>
      </c>
      <c r="L1036">
        <v>0.26400000000000001</v>
      </c>
      <c r="M1036">
        <v>0.23849999999999999</v>
      </c>
      <c r="V1036"/>
      <c r="AB1036">
        <v>8.65</v>
      </c>
      <c r="AC1036">
        <v>0.94693667571676299</v>
      </c>
      <c r="AI1036">
        <v>7.35</v>
      </c>
    </row>
    <row r="1037" spans="1:57" x14ac:dyDescent="0.35">
      <c r="A1037" s="2" t="s">
        <v>50</v>
      </c>
      <c r="B1037" s="28">
        <v>41457</v>
      </c>
      <c r="C1037" s="11" t="s">
        <v>235</v>
      </c>
      <c r="V1037"/>
      <c r="AU1037">
        <v>27</v>
      </c>
    </row>
    <row r="1038" spans="1:57" x14ac:dyDescent="0.35">
      <c r="A1038" s="2" t="s">
        <v>50</v>
      </c>
      <c r="B1038" s="28">
        <v>41459</v>
      </c>
      <c r="C1038" s="11" t="s">
        <v>235</v>
      </c>
      <c r="R1038">
        <v>244.48333333333301</v>
      </c>
      <c r="S1038">
        <v>0</v>
      </c>
      <c r="V1038"/>
      <c r="AA1038">
        <v>0</v>
      </c>
      <c r="AJ1038">
        <v>2.7337216442237522</v>
      </c>
      <c r="AM1038">
        <v>148.70613552744601</v>
      </c>
      <c r="AP1038">
        <f>AJ1038*1000000/AM1038</f>
        <v>18383.381657572572</v>
      </c>
      <c r="AV1038">
        <v>154.166666666667</v>
      </c>
      <c r="AY1038">
        <v>0</v>
      </c>
      <c r="BD1038">
        <v>93.276816757288699</v>
      </c>
      <c r="BE1038">
        <v>1436.7857142857099</v>
      </c>
    </row>
    <row r="1039" spans="1:57" x14ac:dyDescent="0.35">
      <c r="A1039" s="2" t="s">
        <v>50</v>
      </c>
      <c r="B1039" s="28">
        <v>41465</v>
      </c>
      <c r="C1039" s="11" t="s">
        <v>235</v>
      </c>
      <c r="V1039"/>
      <c r="AB1039">
        <v>9.1</v>
      </c>
      <c r="AI1039">
        <v>8</v>
      </c>
      <c r="AU1039">
        <v>28.5</v>
      </c>
    </row>
    <row r="1040" spans="1:57" x14ac:dyDescent="0.35">
      <c r="A1040" s="2" t="s">
        <v>50</v>
      </c>
      <c r="B1040" s="28">
        <v>41466</v>
      </c>
      <c r="C1040" s="11" t="s">
        <v>235</v>
      </c>
      <c r="E1040">
        <v>458.1</v>
      </c>
      <c r="F1040">
        <v>0.29249999999999998</v>
      </c>
      <c r="G1040">
        <v>0.28875000000000001</v>
      </c>
      <c r="H1040">
        <v>0.28725000000000001</v>
      </c>
      <c r="I1040">
        <v>0.307</v>
      </c>
      <c r="J1040">
        <v>0.3</v>
      </c>
      <c r="K1040">
        <v>0.29449999999999998</v>
      </c>
      <c r="L1040">
        <v>0.26624999999999999</v>
      </c>
      <c r="M1040">
        <v>0.25424999999999998</v>
      </c>
      <c r="V1040"/>
      <c r="AC1040">
        <v>0.973532110145647</v>
      </c>
    </row>
    <row r="1041" spans="1:57" x14ac:dyDescent="0.35">
      <c r="A1041" s="2" t="s">
        <v>50</v>
      </c>
      <c r="B1041" s="28">
        <v>41481</v>
      </c>
      <c r="C1041" s="11" t="s">
        <v>235</v>
      </c>
      <c r="V1041"/>
      <c r="AU1041">
        <v>30</v>
      </c>
    </row>
    <row r="1042" spans="1:57" x14ac:dyDescent="0.35">
      <c r="A1042" s="2" t="s">
        <v>50</v>
      </c>
      <c r="B1042" s="28">
        <v>41484</v>
      </c>
      <c r="C1042" s="11" t="s">
        <v>235</v>
      </c>
      <c r="V1042"/>
      <c r="AB1042">
        <v>9.9499999999999993</v>
      </c>
      <c r="AC1042">
        <v>0.98910895840385404</v>
      </c>
      <c r="AI1042">
        <v>8.85</v>
      </c>
    </row>
    <row r="1043" spans="1:57" x14ac:dyDescent="0.35">
      <c r="A1043" s="2" t="s">
        <v>50</v>
      </c>
      <c r="B1043" s="28">
        <v>41485</v>
      </c>
      <c r="C1043" s="11" t="s">
        <v>235</v>
      </c>
      <c r="E1043">
        <v>446.52499999999998</v>
      </c>
      <c r="F1043">
        <v>0.27612500000000001</v>
      </c>
      <c r="G1043">
        <v>0.28125</v>
      </c>
      <c r="H1043">
        <v>0.28225</v>
      </c>
      <c r="I1043">
        <v>0.29475000000000001</v>
      </c>
      <c r="J1043">
        <v>0.29275000000000001</v>
      </c>
      <c r="K1043">
        <v>0.28525</v>
      </c>
      <c r="L1043">
        <v>0.26200000000000001</v>
      </c>
      <c r="M1043">
        <v>0.25824999999999998</v>
      </c>
      <c r="V1043"/>
    </row>
    <row r="1044" spans="1:57" x14ac:dyDescent="0.35">
      <c r="A1044" s="2" t="s">
        <v>50</v>
      </c>
      <c r="B1044" s="28">
        <v>41495</v>
      </c>
      <c r="C1044" s="11" t="s">
        <v>235</v>
      </c>
      <c r="V1044"/>
      <c r="AU1044">
        <v>31.25</v>
      </c>
    </row>
    <row r="1045" spans="1:57" x14ac:dyDescent="0.35">
      <c r="A1045" s="2" t="s">
        <v>50</v>
      </c>
      <c r="B1045" s="28">
        <v>41500</v>
      </c>
      <c r="C1045" s="11" t="s">
        <v>235</v>
      </c>
      <c r="V1045"/>
      <c r="AB1045">
        <v>10.8</v>
      </c>
      <c r="AI1045">
        <v>9.6</v>
      </c>
    </row>
    <row r="1046" spans="1:57" x14ac:dyDescent="0.35">
      <c r="A1046" s="2" t="s">
        <v>50</v>
      </c>
      <c r="B1046" s="28">
        <v>41515</v>
      </c>
      <c r="C1046" s="11" t="s">
        <v>235</v>
      </c>
      <c r="E1046">
        <v>414.47500000000002</v>
      </c>
      <c r="F1046">
        <v>0.22087499999999999</v>
      </c>
      <c r="G1046">
        <v>0.25524999999999998</v>
      </c>
      <c r="H1046">
        <v>0.26950000000000002</v>
      </c>
      <c r="I1046">
        <v>0.27124999999999999</v>
      </c>
      <c r="J1046">
        <v>0.28325</v>
      </c>
      <c r="K1046">
        <v>0.26300000000000001</v>
      </c>
      <c r="L1046">
        <v>0.24975</v>
      </c>
      <c r="M1046">
        <v>0.25950000000000001</v>
      </c>
      <c r="V1046"/>
    </row>
    <row r="1047" spans="1:57" x14ac:dyDescent="0.35">
      <c r="A1047" s="2" t="s">
        <v>50</v>
      </c>
      <c r="B1047" s="28">
        <v>41516</v>
      </c>
      <c r="C1047" s="11" t="s">
        <v>235</v>
      </c>
      <c r="V1047"/>
      <c r="AB1047">
        <v>11.8</v>
      </c>
      <c r="AC1047">
        <v>0.96096085218219196</v>
      </c>
      <c r="AI1047">
        <v>10.3</v>
      </c>
    </row>
    <row r="1048" spans="1:57" x14ac:dyDescent="0.35">
      <c r="A1048" s="2" t="s">
        <v>50</v>
      </c>
      <c r="B1048" s="28">
        <v>41520</v>
      </c>
      <c r="C1048" s="11" t="s">
        <v>235</v>
      </c>
      <c r="R1048">
        <v>608.392857142857</v>
      </c>
      <c r="S1048">
        <v>0</v>
      </c>
      <c r="V1048"/>
      <c r="AA1048">
        <v>0</v>
      </c>
      <c r="AJ1048">
        <v>6.2107293889740713</v>
      </c>
      <c r="AM1048">
        <v>278.59102726330502</v>
      </c>
      <c r="AP1048">
        <f>AJ1048*1000000/AM1048</f>
        <v>22293.357578613322</v>
      </c>
      <c r="AV1048">
        <v>160.71428571428601</v>
      </c>
      <c r="AY1048">
        <v>0</v>
      </c>
      <c r="BD1048">
        <v>234.40687718707699</v>
      </c>
      <c r="BE1048">
        <v>1383.92857142857</v>
      </c>
    </row>
    <row r="1049" spans="1:57" x14ac:dyDescent="0.35">
      <c r="A1049" s="2" t="s">
        <v>50</v>
      </c>
      <c r="B1049" s="28">
        <v>41526</v>
      </c>
      <c r="C1049" s="11" t="s">
        <v>235</v>
      </c>
      <c r="V1049"/>
      <c r="AB1049">
        <v>12.1</v>
      </c>
      <c r="AI1049">
        <v>10.95</v>
      </c>
    </row>
    <row r="1050" spans="1:57" x14ac:dyDescent="0.35">
      <c r="A1050" s="2" t="s">
        <v>50</v>
      </c>
      <c r="B1050" s="28">
        <v>41527</v>
      </c>
      <c r="C1050" s="11" t="s">
        <v>235</v>
      </c>
      <c r="V1050"/>
      <c r="AC1050">
        <v>0.99346212010429502</v>
      </c>
    </row>
    <row r="1051" spans="1:57" x14ac:dyDescent="0.35">
      <c r="A1051" s="2" t="s">
        <v>50</v>
      </c>
      <c r="B1051" s="28">
        <v>41530</v>
      </c>
      <c r="C1051" s="11" t="s">
        <v>235</v>
      </c>
      <c r="V1051"/>
      <c r="AU1051">
        <v>32</v>
      </c>
    </row>
    <row r="1052" spans="1:57" x14ac:dyDescent="0.35">
      <c r="A1052" s="2" t="s">
        <v>50</v>
      </c>
      <c r="B1052" s="28">
        <v>41533</v>
      </c>
      <c r="C1052" s="11" t="s">
        <v>235</v>
      </c>
      <c r="E1052">
        <v>375.25</v>
      </c>
      <c r="F1052">
        <v>0.17125000000000001</v>
      </c>
      <c r="G1052">
        <v>0.21925</v>
      </c>
      <c r="H1052">
        <v>0.24324999999999999</v>
      </c>
      <c r="I1052">
        <v>0.23899999999999999</v>
      </c>
      <c r="J1052">
        <v>0.26574999999999999</v>
      </c>
      <c r="K1052">
        <v>0.2445</v>
      </c>
      <c r="L1052">
        <v>0.23574999999999999</v>
      </c>
      <c r="M1052">
        <v>0.25750000000000001</v>
      </c>
      <c r="V1052"/>
    </row>
    <row r="1053" spans="1:57" x14ac:dyDescent="0.35">
      <c r="A1053" s="2" t="s">
        <v>50</v>
      </c>
      <c r="B1053" s="28">
        <v>41542</v>
      </c>
      <c r="C1053" s="11" t="s">
        <v>235</v>
      </c>
      <c r="E1053">
        <v>390.47500000000002</v>
      </c>
      <c r="F1053">
        <v>0.22612499999999999</v>
      </c>
      <c r="G1053">
        <v>0.25800000000000001</v>
      </c>
      <c r="H1053">
        <v>0.24875</v>
      </c>
      <c r="I1053">
        <v>0.23699999999999999</v>
      </c>
      <c r="J1053">
        <v>0.26</v>
      </c>
      <c r="K1053">
        <v>0.23849999999999999</v>
      </c>
      <c r="L1053">
        <v>0.22775000000000001</v>
      </c>
      <c r="M1053">
        <v>0.25624999999999998</v>
      </c>
      <c r="V1053"/>
    </row>
    <row r="1054" spans="1:57" x14ac:dyDescent="0.35">
      <c r="A1054" s="2" t="s">
        <v>50</v>
      </c>
      <c r="B1054" s="28">
        <v>41544</v>
      </c>
      <c r="C1054" s="11" t="s">
        <v>235</v>
      </c>
      <c r="V1054"/>
      <c r="AB1054">
        <v>13.05</v>
      </c>
      <c r="AI1054">
        <v>12.05</v>
      </c>
    </row>
    <row r="1055" spans="1:57" x14ac:dyDescent="0.35">
      <c r="A1055" s="2" t="s">
        <v>50</v>
      </c>
      <c r="B1055" s="28">
        <v>41548</v>
      </c>
      <c r="C1055" s="11" t="s">
        <v>235</v>
      </c>
      <c r="E1055">
        <v>400.6</v>
      </c>
      <c r="F1055">
        <v>0.25950000000000001</v>
      </c>
      <c r="G1055">
        <v>0.27575</v>
      </c>
      <c r="H1055">
        <v>0.25474999999999998</v>
      </c>
      <c r="I1055">
        <v>0.23699999999999999</v>
      </c>
      <c r="J1055">
        <v>0.26074999999999998</v>
      </c>
      <c r="K1055">
        <v>0.23524999999999999</v>
      </c>
      <c r="L1055">
        <v>0.22475000000000001</v>
      </c>
      <c r="M1055">
        <v>0.25524999999999998</v>
      </c>
      <c r="V1055"/>
    </row>
    <row r="1056" spans="1:57" x14ac:dyDescent="0.35">
      <c r="A1056" s="2" t="s">
        <v>50</v>
      </c>
      <c r="B1056" s="28">
        <v>41555</v>
      </c>
      <c r="C1056" s="11" t="s">
        <v>235</v>
      </c>
      <c r="E1056">
        <v>398.2</v>
      </c>
      <c r="F1056">
        <v>0.25650000000000001</v>
      </c>
      <c r="G1056">
        <v>0.27925</v>
      </c>
      <c r="H1056">
        <v>0.26050000000000001</v>
      </c>
      <c r="I1056">
        <v>0.23699999999999999</v>
      </c>
      <c r="J1056">
        <v>0.25624999999999998</v>
      </c>
      <c r="K1056">
        <v>0.23025000000000001</v>
      </c>
      <c r="L1056">
        <v>0.21825</v>
      </c>
      <c r="M1056">
        <v>0.253</v>
      </c>
      <c r="V1056"/>
    </row>
    <row r="1057" spans="1:57" x14ac:dyDescent="0.35">
      <c r="A1057" s="2" t="s">
        <v>50</v>
      </c>
      <c r="B1057" s="28">
        <v>41558</v>
      </c>
      <c r="C1057" s="11" t="s">
        <v>235</v>
      </c>
      <c r="V1057"/>
      <c r="AB1057">
        <v>14</v>
      </c>
      <c r="AI1057">
        <v>13</v>
      </c>
      <c r="AU1057">
        <v>37.75</v>
      </c>
    </row>
    <row r="1058" spans="1:57" x14ac:dyDescent="0.35">
      <c r="A1058" s="2" t="s">
        <v>50</v>
      </c>
      <c r="B1058" s="28">
        <v>41562</v>
      </c>
      <c r="C1058" s="11" t="s">
        <v>235</v>
      </c>
      <c r="E1058">
        <v>405.85</v>
      </c>
      <c r="F1058">
        <v>0.27524999999999999</v>
      </c>
      <c r="G1058">
        <v>0.29125000000000001</v>
      </c>
      <c r="H1058">
        <v>0.26774999999999999</v>
      </c>
      <c r="I1058">
        <v>0.24</v>
      </c>
      <c r="J1058">
        <v>0.26</v>
      </c>
      <c r="K1058">
        <v>0.22675000000000001</v>
      </c>
      <c r="L1058">
        <v>0.21625</v>
      </c>
      <c r="M1058">
        <v>0.252</v>
      </c>
      <c r="V1058"/>
    </row>
    <row r="1059" spans="1:57" x14ac:dyDescent="0.35">
      <c r="A1059" s="2" t="s">
        <v>50</v>
      </c>
      <c r="B1059" s="28">
        <v>41563</v>
      </c>
      <c r="C1059" s="11" t="s">
        <v>235</v>
      </c>
      <c r="V1059"/>
      <c r="AC1059">
        <v>0.98768685295127601</v>
      </c>
    </row>
    <row r="1060" spans="1:57" x14ac:dyDescent="0.35">
      <c r="A1060" s="2" t="s">
        <v>50</v>
      </c>
      <c r="B1060" s="28">
        <v>41569</v>
      </c>
      <c r="C1060" s="11" t="s">
        <v>235</v>
      </c>
      <c r="E1060">
        <v>387.85</v>
      </c>
      <c r="F1060">
        <v>0.22025</v>
      </c>
      <c r="G1060">
        <v>0.27374999999999999</v>
      </c>
      <c r="H1060">
        <v>0.26550000000000001</v>
      </c>
      <c r="I1060">
        <v>0.23849999999999999</v>
      </c>
      <c r="J1060">
        <v>0.25374999999999998</v>
      </c>
      <c r="K1060">
        <v>0.22475000000000001</v>
      </c>
      <c r="L1060">
        <v>0.21299999999999999</v>
      </c>
      <c r="M1060">
        <v>0.24975</v>
      </c>
      <c r="R1060">
        <v>1466.21240076668</v>
      </c>
      <c r="S1060">
        <v>0</v>
      </c>
      <c r="V1060"/>
      <c r="AA1060">
        <v>0</v>
      </c>
      <c r="AJ1060">
        <v>10.418043180476101</v>
      </c>
      <c r="AM1060">
        <v>472.83341299415099</v>
      </c>
      <c r="AP1060">
        <f>AJ1060*1000000/AM1060</f>
        <v>22033.221202590801</v>
      </c>
      <c r="AV1060">
        <v>166.666666666667</v>
      </c>
      <c r="AY1060">
        <v>0</v>
      </c>
      <c r="BD1060">
        <v>797.92490397196298</v>
      </c>
      <c r="BE1060">
        <v>783.69047619047603</v>
      </c>
    </row>
    <row r="1061" spans="1:57" x14ac:dyDescent="0.35">
      <c r="A1061" s="2" t="s">
        <v>50</v>
      </c>
      <c r="B1061" s="28">
        <v>41570</v>
      </c>
      <c r="C1061" s="11" t="s">
        <v>235</v>
      </c>
      <c r="V1061"/>
      <c r="AB1061">
        <v>14.45</v>
      </c>
      <c r="AI1061">
        <v>13.55</v>
      </c>
    </row>
    <row r="1062" spans="1:57" x14ac:dyDescent="0.35">
      <c r="A1062" s="2" t="s">
        <v>50</v>
      </c>
      <c r="B1062" s="28">
        <v>41576</v>
      </c>
      <c r="C1062" s="11" t="s">
        <v>235</v>
      </c>
      <c r="E1062">
        <v>382.95</v>
      </c>
      <c r="F1062">
        <v>0.21199999999999999</v>
      </c>
      <c r="G1062">
        <v>0.26950000000000002</v>
      </c>
      <c r="H1062">
        <v>0.26624999999999999</v>
      </c>
      <c r="I1062">
        <v>0.23799999999999999</v>
      </c>
      <c r="J1062">
        <v>0.25174999999999997</v>
      </c>
      <c r="K1062">
        <v>0.22125</v>
      </c>
      <c r="L1062">
        <v>0.20724999999999999</v>
      </c>
      <c r="M1062">
        <v>0.24875</v>
      </c>
      <c r="V1062"/>
      <c r="AB1062">
        <v>14.45</v>
      </c>
      <c r="AI1062">
        <v>14.45</v>
      </c>
      <c r="AU1062">
        <v>42.5</v>
      </c>
    </row>
    <row r="1063" spans="1:57" x14ac:dyDescent="0.35">
      <c r="A1063" s="2" t="s">
        <v>50</v>
      </c>
      <c r="B1063" s="28">
        <v>41582</v>
      </c>
      <c r="C1063" s="11" t="s">
        <v>235</v>
      </c>
      <c r="R1063">
        <v>1781.80194214464</v>
      </c>
      <c r="S1063">
        <v>12.572853570249601</v>
      </c>
      <c r="V1063"/>
      <c r="AA1063">
        <v>0</v>
      </c>
      <c r="AJ1063">
        <v>9.0164599027567398</v>
      </c>
      <c r="AM1063">
        <v>475.11077022929601</v>
      </c>
      <c r="AP1063">
        <f>AJ1063*1000000/AM1063</f>
        <v>18977.595263532443</v>
      </c>
      <c r="AU1063">
        <v>46.5</v>
      </c>
      <c r="AV1063">
        <v>163.09523809523799</v>
      </c>
      <c r="AY1063">
        <v>12.572853570249601</v>
      </c>
      <c r="BD1063">
        <v>1104.7312211712799</v>
      </c>
      <c r="BE1063">
        <v>762.91666666666697</v>
      </c>
    </row>
    <row r="1064" spans="1:57" x14ac:dyDescent="0.35">
      <c r="A1064" s="2" t="s">
        <v>50</v>
      </c>
      <c r="B1064" s="28">
        <v>41583</v>
      </c>
      <c r="C1064" s="11" t="s">
        <v>235</v>
      </c>
      <c r="E1064">
        <v>347.9</v>
      </c>
      <c r="F1064">
        <v>0.14374999999999999</v>
      </c>
      <c r="G1064">
        <v>0.22625000000000001</v>
      </c>
      <c r="H1064">
        <v>0.2455</v>
      </c>
      <c r="I1064">
        <v>0.222</v>
      </c>
      <c r="J1064">
        <v>0.24249999999999999</v>
      </c>
      <c r="K1064">
        <v>0.21174999999999999</v>
      </c>
      <c r="L1064">
        <v>0.20175000000000001</v>
      </c>
      <c r="M1064">
        <v>0.246</v>
      </c>
      <c r="V1064"/>
    </row>
    <row r="1065" spans="1:57" x14ac:dyDescent="0.35">
      <c r="A1065" s="2" t="s">
        <v>50</v>
      </c>
      <c r="B1065" s="28">
        <v>41586</v>
      </c>
      <c r="C1065" s="11" t="s">
        <v>235</v>
      </c>
      <c r="V1065"/>
      <c r="AC1065">
        <v>0.98562036944923603</v>
      </c>
      <c r="AU1065">
        <v>55.75</v>
      </c>
    </row>
    <row r="1066" spans="1:57" x14ac:dyDescent="0.35">
      <c r="A1066" s="2" t="s">
        <v>50</v>
      </c>
      <c r="B1066" s="28">
        <v>41590</v>
      </c>
      <c r="C1066" s="11" t="s">
        <v>235</v>
      </c>
      <c r="E1066">
        <v>318.8</v>
      </c>
      <c r="F1066">
        <v>0.11724999999999999</v>
      </c>
      <c r="G1066">
        <v>0.20300000000000001</v>
      </c>
      <c r="H1066">
        <v>0.218</v>
      </c>
      <c r="I1066">
        <v>0.1905</v>
      </c>
      <c r="J1066">
        <v>0.22475000000000001</v>
      </c>
      <c r="K1066">
        <v>0.20025000000000001</v>
      </c>
      <c r="L1066">
        <v>0.19500000000000001</v>
      </c>
      <c r="M1066">
        <v>0.24525</v>
      </c>
      <c r="V1066"/>
    </row>
    <row r="1067" spans="1:57" x14ac:dyDescent="0.35">
      <c r="A1067" s="2" t="s">
        <v>50</v>
      </c>
      <c r="B1067" s="28">
        <v>41596</v>
      </c>
      <c r="C1067" s="11" t="s">
        <v>235</v>
      </c>
      <c r="R1067">
        <v>2089.0641791602902</v>
      </c>
      <c r="S1067">
        <v>310.68143553343901</v>
      </c>
      <c r="V1067"/>
      <c r="AA1067">
        <v>0.285493871282893</v>
      </c>
      <c r="AJ1067">
        <v>7.2400461471744002</v>
      </c>
      <c r="AM1067">
        <v>394.117270031141</v>
      </c>
      <c r="AP1067">
        <f>AJ1067*1000000/AM1067</f>
        <v>18370.283917277542</v>
      </c>
      <c r="AV1067">
        <v>141.666666666667</v>
      </c>
      <c r="AY1067">
        <v>310.39594166215602</v>
      </c>
      <c r="BD1067">
        <v>1157.28567939085</v>
      </c>
      <c r="BE1067">
        <v>735.59523809523796</v>
      </c>
    </row>
    <row r="1068" spans="1:57" x14ac:dyDescent="0.35">
      <c r="A1068" s="2" t="s">
        <v>50</v>
      </c>
      <c r="B1068" s="28">
        <v>41596</v>
      </c>
      <c r="C1068" s="11" t="s">
        <v>235</v>
      </c>
      <c r="V1068"/>
      <c r="AC1068">
        <v>0.98422588306136904</v>
      </c>
    </row>
    <row r="1069" spans="1:57" x14ac:dyDescent="0.35">
      <c r="A1069" s="2" t="s">
        <v>50</v>
      </c>
      <c r="B1069" s="28">
        <v>41597</v>
      </c>
      <c r="C1069" s="11" t="s">
        <v>235</v>
      </c>
      <c r="E1069">
        <v>292.60000000000002</v>
      </c>
      <c r="F1069">
        <v>0.1075</v>
      </c>
      <c r="G1069">
        <v>0.193</v>
      </c>
      <c r="H1069">
        <v>0.19275</v>
      </c>
      <c r="I1069">
        <v>0.16</v>
      </c>
      <c r="J1069">
        <v>0.20250000000000001</v>
      </c>
      <c r="K1069">
        <v>0.18525</v>
      </c>
      <c r="L1069">
        <v>0.18275</v>
      </c>
      <c r="M1069">
        <v>0.23924999999999999</v>
      </c>
      <c r="V1069"/>
    </row>
    <row r="1070" spans="1:57" x14ac:dyDescent="0.35">
      <c r="A1070" s="2" t="s">
        <v>50</v>
      </c>
      <c r="B1070" s="28">
        <v>41599</v>
      </c>
      <c r="C1070" s="11" t="s">
        <v>235</v>
      </c>
      <c r="V1070"/>
      <c r="AU1070">
        <v>70.349999999999994</v>
      </c>
    </row>
    <row r="1071" spans="1:57" x14ac:dyDescent="0.35">
      <c r="A1071" s="2" t="s">
        <v>50</v>
      </c>
      <c r="B1071" s="28">
        <v>41604</v>
      </c>
      <c r="C1071" s="11" t="s">
        <v>235</v>
      </c>
      <c r="E1071">
        <v>272</v>
      </c>
      <c r="F1071">
        <v>9.7750000000000004E-2</v>
      </c>
      <c r="G1071">
        <v>0.182</v>
      </c>
      <c r="H1071">
        <v>0.17524999999999999</v>
      </c>
      <c r="I1071">
        <v>0.14074999999999999</v>
      </c>
      <c r="J1071">
        <v>0.1855</v>
      </c>
      <c r="K1071">
        <v>0.17</v>
      </c>
      <c r="L1071">
        <v>0.17524999999999999</v>
      </c>
      <c r="M1071">
        <v>0.23350000000000001</v>
      </c>
      <c r="V1071"/>
    </row>
    <row r="1072" spans="1:57" x14ac:dyDescent="0.35">
      <c r="A1072" s="2" t="s">
        <v>50</v>
      </c>
      <c r="B1072" s="28">
        <v>41607</v>
      </c>
      <c r="C1072" s="11" t="s">
        <v>235</v>
      </c>
      <c r="V1072"/>
      <c r="AU1072">
        <v>70.724999999999994</v>
      </c>
    </row>
    <row r="1073" spans="1:57" x14ac:dyDescent="0.35">
      <c r="A1073" s="2" t="s">
        <v>50</v>
      </c>
      <c r="B1073" s="28">
        <v>41610</v>
      </c>
      <c r="C1073" s="11" t="s">
        <v>235</v>
      </c>
      <c r="R1073">
        <v>2427.4345949610301</v>
      </c>
      <c r="S1073">
        <v>482.48320005205801</v>
      </c>
      <c r="V1073"/>
      <c r="AA1073">
        <v>154.975526178362</v>
      </c>
      <c r="AJ1073">
        <v>5.43869664978312</v>
      </c>
      <c r="AM1073">
        <v>339.07863713666097</v>
      </c>
      <c r="AP1073">
        <f>AJ1073*1000000/AM1073</f>
        <v>16039.632268520438</v>
      </c>
      <c r="AV1073">
        <v>149.40476190476201</v>
      </c>
      <c r="AY1073">
        <v>327.50767387369598</v>
      </c>
      <c r="BD1073">
        <v>1278.14167123737</v>
      </c>
      <c r="BE1073">
        <v>876.19047619047603</v>
      </c>
    </row>
    <row r="1074" spans="1:57" x14ac:dyDescent="0.35">
      <c r="A1074" s="2" t="s">
        <v>50</v>
      </c>
      <c r="B1074" s="28">
        <v>41611</v>
      </c>
      <c r="C1074" s="11" t="s">
        <v>235</v>
      </c>
      <c r="E1074">
        <v>249</v>
      </c>
      <c r="F1074">
        <v>9.2249999999999999E-2</v>
      </c>
      <c r="G1074">
        <v>0.16925000000000001</v>
      </c>
      <c r="H1074">
        <v>0.15975</v>
      </c>
      <c r="I1074">
        <v>0.11924999999999999</v>
      </c>
      <c r="J1074">
        <v>0.156</v>
      </c>
      <c r="K1074">
        <v>0.1515</v>
      </c>
      <c r="L1074">
        <v>0.16500000000000001</v>
      </c>
      <c r="M1074">
        <v>0.23200000000000001</v>
      </c>
      <c r="V1074"/>
    </row>
    <row r="1075" spans="1:57" x14ac:dyDescent="0.35">
      <c r="A1075" s="2" t="s">
        <v>50</v>
      </c>
      <c r="B1075" s="28">
        <v>41613</v>
      </c>
      <c r="C1075" s="11" t="s">
        <v>235</v>
      </c>
      <c r="V1075"/>
      <c r="AC1075">
        <v>0.98271945709748698</v>
      </c>
    </row>
    <row r="1076" spans="1:57" x14ac:dyDescent="0.35">
      <c r="A1076" s="2" t="s">
        <v>50</v>
      </c>
      <c r="B1076" s="28">
        <v>41618</v>
      </c>
      <c r="C1076" s="11" t="s">
        <v>235</v>
      </c>
      <c r="E1076">
        <v>215.5</v>
      </c>
      <c r="F1076">
        <v>7.7499999999999999E-2</v>
      </c>
      <c r="G1076">
        <v>0.15775</v>
      </c>
      <c r="H1076">
        <v>0.14025000000000001</v>
      </c>
      <c r="I1076">
        <v>9.1999999999999998E-2</v>
      </c>
      <c r="J1076">
        <v>0.115</v>
      </c>
      <c r="K1076">
        <v>0.12175</v>
      </c>
      <c r="L1076">
        <v>0.14774999999999999</v>
      </c>
      <c r="M1076">
        <v>0.22550000000000001</v>
      </c>
      <c r="V1076"/>
    </row>
    <row r="1077" spans="1:57" x14ac:dyDescent="0.35">
      <c r="A1077" s="2" t="s">
        <v>50</v>
      </c>
      <c r="B1077" s="28">
        <v>41620</v>
      </c>
      <c r="C1077" s="11" t="s">
        <v>235</v>
      </c>
      <c r="V1077"/>
      <c r="AU1077">
        <v>81</v>
      </c>
    </row>
    <row r="1078" spans="1:57" x14ac:dyDescent="0.35">
      <c r="A1078" s="2" t="s">
        <v>50</v>
      </c>
      <c r="B1078" s="28">
        <v>41625</v>
      </c>
      <c r="C1078" s="11" t="s">
        <v>235</v>
      </c>
      <c r="E1078">
        <v>190.25</v>
      </c>
      <c r="F1078">
        <v>7.1249999999999994E-2</v>
      </c>
      <c r="G1078">
        <v>0.14624999999999999</v>
      </c>
      <c r="H1078">
        <v>0.12725</v>
      </c>
      <c r="I1078">
        <v>7.6499999999999999E-2</v>
      </c>
      <c r="J1078">
        <v>8.8749999999999996E-2</v>
      </c>
      <c r="K1078">
        <v>9.4500000000000001E-2</v>
      </c>
      <c r="L1078">
        <v>0.13150000000000001</v>
      </c>
      <c r="M1078">
        <v>0.21525</v>
      </c>
      <c r="R1078">
        <v>2932.02846230868</v>
      </c>
      <c r="S1078">
        <v>1002.77271537914</v>
      </c>
      <c r="V1078"/>
      <c r="AA1078">
        <v>675.26504150544895</v>
      </c>
      <c r="AJ1078">
        <v>2.45508372918614</v>
      </c>
      <c r="AM1078">
        <v>212.34972053996</v>
      </c>
      <c r="AP1078">
        <f>AJ1078*1000000/AM1078</f>
        <v>11561.511467702365</v>
      </c>
      <c r="AV1078">
        <v>151.78571428571399</v>
      </c>
      <c r="AY1078">
        <v>327.50767387369598</v>
      </c>
      <c r="BD1078">
        <v>1163.2402463178</v>
      </c>
      <c r="BE1078">
        <v>697.61904761904805</v>
      </c>
    </row>
    <row r="1079" spans="1:57" x14ac:dyDescent="0.35">
      <c r="A1079" s="2" t="s">
        <v>50</v>
      </c>
      <c r="B1079" s="28">
        <v>41627</v>
      </c>
      <c r="C1079" s="11" t="s">
        <v>235</v>
      </c>
      <c r="V1079"/>
      <c r="AU1079">
        <v>83</v>
      </c>
    </row>
    <row r="1080" spans="1:57" x14ac:dyDescent="0.35">
      <c r="A1080" s="2" t="s">
        <v>50</v>
      </c>
      <c r="B1080" s="28">
        <v>41628</v>
      </c>
      <c r="C1080" s="11" t="s">
        <v>235</v>
      </c>
      <c r="V1080"/>
      <c r="AC1080">
        <v>0.94553870723104005</v>
      </c>
    </row>
    <row r="1081" spans="1:57" x14ac:dyDescent="0.35">
      <c r="A1081" s="2" t="s">
        <v>50</v>
      </c>
      <c r="B1081" s="28">
        <v>41632</v>
      </c>
      <c r="C1081" s="11" t="s">
        <v>235</v>
      </c>
      <c r="E1081">
        <v>175.1</v>
      </c>
      <c r="F1081">
        <v>7.3749999999999996E-2</v>
      </c>
      <c r="G1081">
        <v>0.13950000000000001</v>
      </c>
      <c r="H1081">
        <v>0.12</v>
      </c>
      <c r="I1081">
        <v>6.6250000000000003E-2</v>
      </c>
      <c r="J1081">
        <v>7.3749999999999996E-2</v>
      </c>
      <c r="K1081">
        <v>7.4999999999999997E-2</v>
      </c>
      <c r="L1081">
        <v>0.12025</v>
      </c>
      <c r="M1081">
        <v>0.20699999999999999</v>
      </c>
      <c r="V1081"/>
    </row>
    <row r="1082" spans="1:57" x14ac:dyDescent="0.35">
      <c r="A1082" s="2" t="s">
        <v>50</v>
      </c>
      <c r="B1082" s="28">
        <v>41638</v>
      </c>
      <c r="C1082" s="11" t="s">
        <v>235</v>
      </c>
      <c r="V1082"/>
      <c r="AU1082">
        <v>87</v>
      </c>
    </row>
    <row r="1083" spans="1:57" x14ac:dyDescent="0.35">
      <c r="A1083" s="2" t="s">
        <v>50</v>
      </c>
      <c r="B1083" s="28">
        <v>41639</v>
      </c>
      <c r="C1083" s="11" t="s">
        <v>235</v>
      </c>
      <c r="E1083">
        <v>170.75</v>
      </c>
      <c r="F1083">
        <v>7.3499999999999996E-2</v>
      </c>
      <c r="G1083">
        <v>0.13800000000000001</v>
      </c>
      <c r="H1083">
        <v>0.11724999999999999</v>
      </c>
      <c r="I1083">
        <v>6.4750000000000002E-2</v>
      </c>
      <c r="J1083">
        <v>6.9000000000000006E-2</v>
      </c>
      <c r="K1083">
        <v>7.1249999999999994E-2</v>
      </c>
      <c r="L1083">
        <v>0.11675000000000001</v>
      </c>
      <c r="M1083">
        <v>0.20324999999999999</v>
      </c>
      <c r="V1083"/>
    </row>
    <row r="1084" spans="1:57" x14ac:dyDescent="0.35">
      <c r="A1084" s="2" t="s">
        <v>50</v>
      </c>
      <c r="B1084" s="28">
        <v>41645</v>
      </c>
      <c r="C1084" s="11" t="s">
        <v>235</v>
      </c>
      <c r="V1084"/>
      <c r="AC1084">
        <v>1.4654315865596399E-2</v>
      </c>
      <c r="AU1084">
        <v>90.75</v>
      </c>
    </row>
    <row r="1085" spans="1:57" x14ac:dyDescent="0.35">
      <c r="A1085" s="2" t="s">
        <v>50</v>
      </c>
      <c r="B1085" s="28">
        <v>41646</v>
      </c>
      <c r="C1085" s="11" t="s">
        <v>235</v>
      </c>
      <c r="E1085">
        <v>162.35</v>
      </c>
      <c r="F1085">
        <v>6.1249999999999999E-2</v>
      </c>
      <c r="G1085">
        <v>0.13175000000000001</v>
      </c>
      <c r="H1085">
        <v>0.114</v>
      </c>
      <c r="I1085">
        <v>6.1499999999999999E-2</v>
      </c>
      <c r="J1085">
        <v>6.4250000000000002E-2</v>
      </c>
      <c r="K1085">
        <v>6.4000000000000001E-2</v>
      </c>
      <c r="L1085">
        <v>0.11550000000000001</v>
      </c>
      <c r="M1085">
        <v>0.19950000000000001</v>
      </c>
      <c r="V1085"/>
    </row>
    <row r="1086" spans="1:57" x14ac:dyDescent="0.35">
      <c r="A1086" s="2" t="s">
        <v>50</v>
      </c>
      <c r="B1086" s="28">
        <v>41652</v>
      </c>
      <c r="C1086" s="11" t="s">
        <v>235</v>
      </c>
      <c r="V1086"/>
      <c r="AU1086">
        <v>91.5</v>
      </c>
    </row>
    <row r="1087" spans="1:57" x14ac:dyDescent="0.35">
      <c r="A1087" s="2" t="s">
        <v>50</v>
      </c>
      <c r="B1087" s="28">
        <v>41653</v>
      </c>
      <c r="C1087" s="11" t="s">
        <v>235</v>
      </c>
      <c r="E1087">
        <v>162.75</v>
      </c>
      <c r="F1087">
        <v>5.8999999999999997E-2</v>
      </c>
      <c r="G1087">
        <v>0.13350000000000001</v>
      </c>
      <c r="H1087">
        <v>0.11550000000000001</v>
      </c>
      <c r="I1087">
        <v>5.8999999999999997E-2</v>
      </c>
      <c r="J1087">
        <v>6.4750000000000002E-2</v>
      </c>
      <c r="K1087">
        <v>6.5750000000000003E-2</v>
      </c>
      <c r="L1087">
        <v>0.11675000000000001</v>
      </c>
      <c r="M1087">
        <v>0.19950000000000001</v>
      </c>
      <c r="V1087"/>
      <c r="AC1087">
        <v>0</v>
      </c>
    </row>
    <row r="1088" spans="1:57" x14ac:dyDescent="0.35">
      <c r="A1088" s="2" t="s">
        <v>50</v>
      </c>
      <c r="B1088" s="28">
        <v>41660</v>
      </c>
      <c r="C1088" s="11" t="s">
        <v>235</v>
      </c>
      <c r="E1088">
        <v>163</v>
      </c>
      <c r="F1088">
        <v>5.6250000000000001E-2</v>
      </c>
      <c r="G1088">
        <v>0.12975</v>
      </c>
      <c r="H1088">
        <v>0.11425</v>
      </c>
      <c r="I1088">
        <v>0.06</v>
      </c>
      <c r="J1088">
        <v>6.6000000000000003E-2</v>
      </c>
      <c r="K1088">
        <v>7.0000000000000007E-2</v>
      </c>
      <c r="L1088">
        <v>0.1215</v>
      </c>
      <c r="M1088">
        <v>0.19725000000000001</v>
      </c>
      <c r="V1088"/>
    </row>
    <row r="1089" spans="1:56" x14ac:dyDescent="0.35">
      <c r="A1089" s="2" t="s">
        <v>50</v>
      </c>
      <c r="B1089" s="28">
        <v>41662</v>
      </c>
      <c r="C1089" s="11" t="s">
        <v>235</v>
      </c>
      <c r="V1089"/>
      <c r="AC1089">
        <v>0</v>
      </c>
      <c r="AU1089">
        <v>93</v>
      </c>
    </row>
    <row r="1090" spans="1:56" x14ac:dyDescent="0.35">
      <c r="A1090" s="2" t="s">
        <v>50</v>
      </c>
      <c r="B1090" s="28">
        <v>41664</v>
      </c>
      <c r="C1090" s="11" t="s">
        <v>235</v>
      </c>
      <c r="R1090">
        <v>2619.6985123527302</v>
      </c>
      <c r="S1090">
        <v>1231.5468913737</v>
      </c>
      <c r="V1090" s="12"/>
      <c r="W1090">
        <v>3.6049414999999994E-2</v>
      </c>
      <c r="Y1090">
        <v>28433.773147215801</v>
      </c>
      <c r="AA1090">
        <v>904.03921749999995</v>
      </c>
      <c r="AM1090">
        <v>0</v>
      </c>
      <c r="AQ1090" t="s">
        <v>294</v>
      </c>
      <c r="AY1090">
        <v>327.50767387369598</v>
      </c>
      <c r="BD1090">
        <v>901.35902355859503</v>
      </c>
    </row>
    <row r="1091" spans="1:56" x14ac:dyDescent="0.35">
      <c r="A1091" s="2" t="s">
        <v>50</v>
      </c>
      <c r="B1091" s="28">
        <v>41667</v>
      </c>
      <c r="C1091" s="11" t="s">
        <v>235</v>
      </c>
      <c r="E1091">
        <v>10.9</v>
      </c>
      <c r="F1091">
        <v>5.45E-2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V1091"/>
    </row>
    <row r="1092" spans="1:56" x14ac:dyDescent="0.35">
      <c r="A1092" s="2" t="s">
        <v>49</v>
      </c>
      <c r="B1092" s="28">
        <v>41386</v>
      </c>
      <c r="C1092" s="11" t="s">
        <v>235</v>
      </c>
      <c r="V1092"/>
      <c r="AB1092">
        <v>3.7</v>
      </c>
      <c r="AI1092">
        <v>2.15</v>
      </c>
      <c r="AU1092">
        <v>17.5</v>
      </c>
    </row>
    <row r="1093" spans="1:56" x14ac:dyDescent="0.35">
      <c r="A1093" s="2" t="s">
        <v>49</v>
      </c>
      <c r="B1093" s="28">
        <v>41387</v>
      </c>
      <c r="C1093" s="11" t="s">
        <v>235</v>
      </c>
      <c r="E1093">
        <v>397.4</v>
      </c>
      <c r="F1093">
        <v>0.26950000000000002</v>
      </c>
      <c r="G1093">
        <v>0.27875</v>
      </c>
      <c r="H1093">
        <v>0.27100000000000002</v>
      </c>
      <c r="I1093">
        <v>0.27950000000000003</v>
      </c>
      <c r="J1093">
        <v>0.22750000000000001</v>
      </c>
      <c r="K1093">
        <v>0.1905</v>
      </c>
      <c r="L1093">
        <v>0.23175000000000001</v>
      </c>
      <c r="M1093">
        <v>0.23849999999999999</v>
      </c>
      <c r="V1093"/>
    </row>
    <row r="1094" spans="1:56" x14ac:dyDescent="0.35">
      <c r="A1094" s="2" t="s">
        <v>49</v>
      </c>
      <c r="B1094" s="28">
        <v>41394</v>
      </c>
      <c r="C1094" s="11" t="s">
        <v>235</v>
      </c>
      <c r="E1094">
        <v>391.67500000000001</v>
      </c>
      <c r="F1094">
        <v>0.25362499999999999</v>
      </c>
      <c r="G1094">
        <v>0.27775</v>
      </c>
      <c r="H1094">
        <v>0.26824999999999999</v>
      </c>
      <c r="I1094">
        <v>0.27750000000000002</v>
      </c>
      <c r="J1094">
        <v>0.22450000000000001</v>
      </c>
      <c r="K1094">
        <v>0.18825</v>
      </c>
      <c r="L1094">
        <v>0.23</v>
      </c>
      <c r="M1094">
        <v>0.23849999999999999</v>
      </c>
      <c r="V1094"/>
    </row>
    <row r="1095" spans="1:56" x14ac:dyDescent="0.35">
      <c r="A1095" s="2" t="s">
        <v>49</v>
      </c>
      <c r="B1095" s="28">
        <v>41396</v>
      </c>
      <c r="C1095" s="11" t="s">
        <v>235</v>
      </c>
      <c r="V1095"/>
      <c r="AB1095">
        <v>4.8499999999999996</v>
      </c>
      <c r="AI1095">
        <v>3.7</v>
      </c>
      <c r="AU1095">
        <v>22</v>
      </c>
    </row>
    <row r="1096" spans="1:56" x14ac:dyDescent="0.35">
      <c r="A1096" s="2" t="s">
        <v>49</v>
      </c>
      <c r="B1096" s="28">
        <v>41397</v>
      </c>
      <c r="C1096" s="11" t="s">
        <v>235</v>
      </c>
      <c r="V1096"/>
      <c r="AC1096">
        <v>0.21659329775748001</v>
      </c>
    </row>
    <row r="1097" spans="1:56" x14ac:dyDescent="0.35">
      <c r="A1097" s="2" t="s">
        <v>49</v>
      </c>
      <c r="B1097" s="28">
        <v>41408</v>
      </c>
      <c r="C1097" s="11" t="s">
        <v>235</v>
      </c>
      <c r="E1097">
        <v>388.8</v>
      </c>
      <c r="F1097">
        <v>0.23849999999999999</v>
      </c>
      <c r="G1097">
        <v>0.26950000000000002</v>
      </c>
      <c r="H1097">
        <v>0.26850000000000002</v>
      </c>
      <c r="I1097">
        <v>0.28000000000000003</v>
      </c>
      <c r="J1097">
        <v>0.22775000000000001</v>
      </c>
      <c r="K1097">
        <v>0.19</v>
      </c>
      <c r="L1097">
        <v>0.23075000000000001</v>
      </c>
      <c r="M1097">
        <v>0.23899999999999999</v>
      </c>
      <c r="V1097"/>
      <c r="AC1097">
        <v>0.43667134245053102</v>
      </c>
    </row>
    <row r="1098" spans="1:56" x14ac:dyDescent="0.35">
      <c r="A1098" s="2" t="s">
        <v>49</v>
      </c>
      <c r="B1098" s="28">
        <v>41410</v>
      </c>
      <c r="C1098" s="11" t="s">
        <v>235</v>
      </c>
      <c r="V1098"/>
      <c r="AB1098">
        <v>6.1</v>
      </c>
      <c r="AI1098">
        <v>4.9000000000000004</v>
      </c>
      <c r="AU1098">
        <v>24.5</v>
      </c>
    </row>
    <row r="1099" spans="1:56" x14ac:dyDescent="0.35">
      <c r="A1099" s="2" t="s">
        <v>49</v>
      </c>
      <c r="B1099" s="28">
        <v>41423</v>
      </c>
      <c r="C1099" s="11" t="s">
        <v>235</v>
      </c>
      <c r="E1099">
        <v>402.375</v>
      </c>
      <c r="F1099">
        <v>0.28712500000000002</v>
      </c>
      <c r="G1099">
        <v>0.29075000000000001</v>
      </c>
      <c r="H1099">
        <v>0.27074999999999999</v>
      </c>
      <c r="I1099">
        <v>0.28000000000000003</v>
      </c>
      <c r="J1099">
        <v>0.22525000000000001</v>
      </c>
      <c r="K1099">
        <v>0.18975</v>
      </c>
      <c r="L1099">
        <v>0.22850000000000001</v>
      </c>
      <c r="M1099">
        <v>0.23974999999999999</v>
      </c>
      <c r="V1099"/>
      <c r="AB1099">
        <v>7.1</v>
      </c>
      <c r="AI1099">
        <v>5.95</v>
      </c>
    </row>
    <row r="1100" spans="1:56" x14ac:dyDescent="0.35">
      <c r="A1100" s="2" t="s">
        <v>49</v>
      </c>
      <c r="B1100" s="28">
        <v>41425</v>
      </c>
      <c r="C1100" s="11" t="s">
        <v>235</v>
      </c>
      <c r="V1100"/>
      <c r="AC1100">
        <v>0.75777245738038301</v>
      </c>
      <c r="AU1100">
        <v>25</v>
      </c>
    </row>
    <row r="1101" spans="1:56" x14ac:dyDescent="0.35">
      <c r="A1101" s="2" t="s">
        <v>49</v>
      </c>
      <c r="B1101" s="28">
        <v>41436</v>
      </c>
      <c r="C1101" s="11" t="s">
        <v>235</v>
      </c>
      <c r="E1101">
        <v>398.57499999999999</v>
      </c>
      <c r="F1101">
        <v>0.28637499999999999</v>
      </c>
      <c r="G1101">
        <v>0.28725000000000001</v>
      </c>
      <c r="H1101">
        <v>0.26874999999999999</v>
      </c>
      <c r="I1101">
        <v>0.27975</v>
      </c>
      <c r="J1101">
        <v>0.2205</v>
      </c>
      <c r="K1101">
        <v>0.18675</v>
      </c>
      <c r="L1101">
        <v>0.22675000000000001</v>
      </c>
      <c r="M1101">
        <v>0.23674999999999999</v>
      </c>
      <c r="V1101"/>
    </row>
    <row r="1102" spans="1:56" x14ac:dyDescent="0.35">
      <c r="A1102" s="2" t="s">
        <v>49</v>
      </c>
      <c r="B1102" s="28">
        <v>41438</v>
      </c>
      <c r="C1102" s="11" t="s">
        <v>235</v>
      </c>
      <c r="V1102"/>
      <c r="AB1102">
        <v>8</v>
      </c>
      <c r="AC1102">
        <v>0.79661371571756501</v>
      </c>
      <c r="AI1102">
        <v>6.95</v>
      </c>
      <c r="AU1102">
        <v>25.5</v>
      </c>
    </row>
    <row r="1103" spans="1:56" x14ac:dyDescent="0.35">
      <c r="A1103" s="2" t="s">
        <v>49</v>
      </c>
      <c r="B1103" s="28">
        <v>41450</v>
      </c>
      <c r="C1103" s="11" t="s">
        <v>235</v>
      </c>
      <c r="E1103">
        <v>437.42500000000001</v>
      </c>
      <c r="F1103">
        <v>0.31862499999999999</v>
      </c>
      <c r="G1103">
        <v>0.30049999999999999</v>
      </c>
      <c r="H1103">
        <v>0.29075000000000001</v>
      </c>
      <c r="I1103">
        <v>0.3</v>
      </c>
      <c r="J1103">
        <v>0.25700000000000001</v>
      </c>
      <c r="K1103">
        <v>0.22275</v>
      </c>
      <c r="L1103">
        <v>0.2515</v>
      </c>
      <c r="M1103">
        <v>0.246</v>
      </c>
      <c r="V1103"/>
      <c r="AB1103">
        <v>8.65</v>
      </c>
      <c r="AC1103">
        <v>0.94825038028908604</v>
      </c>
      <c r="AI1103">
        <v>7.25</v>
      </c>
    </row>
    <row r="1104" spans="1:56" x14ac:dyDescent="0.35">
      <c r="A1104" s="2" t="s">
        <v>49</v>
      </c>
      <c r="B1104" s="28">
        <v>41457</v>
      </c>
      <c r="C1104" s="11" t="s">
        <v>235</v>
      </c>
      <c r="V1104"/>
      <c r="AU1104">
        <v>26.5</v>
      </c>
    </row>
    <row r="1105" spans="1:57" x14ac:dyDescent="0.35">
      <c r="A1105" s="2" t="s">
        <v>49</v>
      </c>
      <c r="B1105" s="28">
        <v>41459</v>
      </c>
      <c r="C1105" s="11" t="s">
        <v>235</v>
      </c>
      <c r="R1105">
        <v>265.64404761904802</v>
      </c>
      <c r="S1105">
        <v>0</v>
      </c>
      <c r="V1105"/>
      <c r="AA1105">
        <v>0</v>
      </c>
      <c r="AJ1105">
        <v>3.0580843875467862</v>
      </c>
      <c r="AM1105">
        <v>162.85967328652799</v>
      </c>
      <c r="AP1105">
        <f>AJ1105*1000000/AM1105</f>
        <v>18777.419393237575</v>
      </c>
      <c r="AV1105">
        <v>181.54761904761901</v>
      </c>
      <c r="AY1105">
        <v>0</v>
      </c>
      <c r="BD1105">
        <v>97.645493562774803</v>
      </c>
      <c r="BE1105">
        <v>1398.75</v>
      </c>
    </row>
    <row r="1106" spans="1:57" x14ac:dyDescent="0.35">
      <c r="A1106" s="2" t="s">
        <v>49</v>
      </c>
      <c r="B1106" s="28">
        <v>41465</v>
      </c>
      <c r="C1106" s="11" t="s">
        <v>235</v>
      </c>
      <c r="V1106"/>
      <c r="AB1106">
        <v>9</v>
      </c>
      <c r="AI1106">
        <v>7.95</v>
      </c>
      <c r="AU1106">
        <v>27</v>
      </c>
    </row>
    <row r="1107" spans="1:57" x14ac:dyDescent="0.35">
      <c r="A1107" s="2" t="s">
        <v>49</v>
      </c>
      <c r="B1107" s="28">
        <v>41466</v>
      </c>
      <c r="C1107" s="11" t="s">
        <v>235</v>
      </c>
      <c r="E1107">
        <v>435.375</v>
      </c>
      <c r="F1107">
        <v>0.28112500000000001</v>
      </c>
      <c r="G1107">
        <v>0.28825000000000001</v>
      </c>
      <c r="H1107">
        <v>0.28275</v>
      </c>
      <c r="I1107">
        <v>0.29875000000000002</v>
      </c>
      <c r="J1107">
        <v>0.25650000000000001</v>
      </c>
      <c r="K1107">
        <v>0.23674999999999999</v>
      </c>
      <c r="L1107">
        <v>0.26924999999999999</v>
      </c>
      <c r="M1107">
        <v>0.26350000000000001</v>
      </c>
      <c r="V1107"/>
      <c r="AC1107">
        <v>0.97378198353620804</v>
      </c>
    </row>
    <row r="1108" spans="1:57" x14ac:dyDescent="0.35">
      <c r="A1108" s="2" t="s">
        <v>49</v>
      </c>
      <c r="B1108" s="28">
        <v>41481</v>
      </c>
      <c r="C1108" s="11" t="s">
        <v>235</v>
      </c>
      <c r="V1108"/>
      <c r="AU1108">
        <v>30</v>
      </c>
    </row>
    <row r="1109" spans="1:57" x14ac:dyDescent="0.35">
      <c r="A1109" s="2" t="s">
        <v>49</v>
      </c>
      <c r="B1109" s="28">
        <v>41484</v>
      </c>
      <c r="C1109" s="11" t="s">
        <v>235</v>
      </c>
      <c r="V1109"/>
      <c r="AB1109">
        <v>9.85</v>
      </c>
      <c r="AC1109">
        <v>0.98551358713910098</v>
      </c>
      <c r="AI1109">
        <v>8.85</v>
      </c>
    </row>
    <row r="1110" spans="1:57" x14ac:dyDescent="0.35">
      <c r="A1110" s="2" t="s">
        <v>49</v>
      </c>
      <c r="B1110" s="28">
        <v>41485</v>
      </c>
      <c r="C1110" s="11" t="s">
        <v>235</v>
      </c>
      <c r="E1110">
        <v>424.27499999999998</v>
      </c>
      <c r="F1110">
        <v>0.267125</v>
      </c>
      <c r="G1110">
        <v>0.27800000000000002</v>
      </c>
      <c r="H1110">
        <v>0.27350000000000002</v>
      </c>
      <c r="I1110">
        <v>0.29099999999999998</v>
      </c>
      <c r="J1110">
        <v>0.247</v>
      </c>
      <c r="K1110">
        <v>0.23075000000000001</v>
      </c>
      <c r="L1110">
        <v>0.26900000000000002</v>
      </c>
      <c r="M1110">
        <v>0.26500000000000001</v>
      </c>
      <c r="V1110"/>
    </row>
    <row r="1111" spans="1:57" x14ac:dyDescent="0.35">
      <c r="A1111" s="2" t="s">
        <v>49</v>
      </c>
      <c r="B1111" s="28">
        <v>41495</v>
      </c>
      <c r="C1111" s="11" t="s">
        <v>235</v>
      </c>
      <c r="V1111"/>
      <c r="AU1111">
        <v>31</v>
      </c>
    </row>
    <row r="1112" spans="1:57" x14ac:dyDescent="0.35">
      <c r="A1112" s="2" t="s">
        <v>49</v>
      </c>
      <c r="B1112" s="28">
        <v>41500</v>
      </c>
      <c r="C1112" s="11" t="s">
        <v>235</v>
      </c>
      <c r="V1112"/>
      <c r="AB1112">
        <v>10.7</v>
      </c>
      <c r="AI1112">
        <v>9.5</v>
      </c>
    </row>
    <row r="1113" spans="1:57" x14ac:dyDescent="0.35">
      <c r="A1113" s="2" t="s">
        <v>49</v>
      </c>
      <c r="B1113" s="28">
        <v>41515</v>
      </c>
      <c r="C1113" s="11" t="s">
        <v>235</v>
      </c>
      <c r="E1113">
        <v>394.17500000000001</v>
      </c>
      <c r="F1113">
        <v>0.22112499999999999</v>
      </c>
      <c r="G1113">
        <v>0.2485</v>
      </c>
      <c r="H1113">
        <v>0.25174999999999997</v>
      </c>
      <c r="I1113">
        <v>0.26950000000000002</v>
      </c>
      <c r="J1113">
        <v>0.23949999999999999</v>
      </c>
      <c r="K1113">
        <v>0.214</v>
      </c>
      <c r="L1113">
        <v>0.26124999999999998</v>
      </c>
      <c r="M1113">
        <v>0.26524999999999999</v>
      </c>
      <c r="V1113"/>
    </row>
    <row r="1114" spans="1:57" x14ac:dyDescent="0.35">
      <c r="A1114" s="2" t="s">
        <v>49</v>
      </c>
      <c r="B1114" s="28">
        <v>41516</v>
      </c>
      <c r="C1114" s="11" t="s">
        <v>235</v>
      </c>
      <c r="V1114"/>
      <c r="AB1114">
        <v>11.7</v>
      </c>
      <c r="AC1114">
        <v>0.95934501035952302</v>
      </c>
      <c r="AI1114">
        <v>10.25</v>
      </c>
    </row>
    <row r="1115" spans="1:57" x14ac:dyDescent="0.35">
      <c r="A1115" s="2" t="s">
        <v>49</v>
      </c>
      <c r="B1115" s="28">
        <v>41520</v>
      </c>
      <c r="C1115" s="11" t="s">
        <v>235</v>
      </c>
      <c r="R1115">
        <v>675.00595238095195</v>
      </c>
      <c r="S1115">
        <v>0</v>
      </c>
      <c r="V1115"/>
      <c r="AA1115">
        <v>0</v>
      </c>
      <c r="AJ1115">
        <v>6.5587274035357623</v>
      </c>
      <c r="AM1115">
        <v>306.49049523166798</v>
      </c>
      <c r="AP1115">
        <f>AJ1115*1000000/AM1115</f>
        <v>21399.447961928461</v>
      </c>
      <c r="AV1115">
        <v>185.71428571428601</v>
      </c>
      <c r="AY1115">
        <v>0</v>
      </c>
      <c r="BD1115">
        <v>263.65939342966101</v>
      </c>
      <c r="BE1115">
        <v>1439.7619047619</v>
      </c>
    </row>
    <row r="1116" spans="1:57" x14ac:dyDescent="0.35">
      <c r="A1116" s="2" t="s">
        <v>49</v>
      </c>
      <c r="B1116" s="28">
        <v>41526</v>
      </c>
      <c r="C1116" s="11" t="s">
        <v>235</v>
      </c>
      <c r="V1116"/>
      <c r="AB1116">
        <v>12.1</v>
      </c>
      <c r="AI1116">
        <v>10.95</v>
      </c>
    </row>
    <row r="1117" spans="1:57" x14ac:dyDescent="0.35">
      <c r="A1117" s="2" t="s">
        <v>49</v>
      </c>
      <c r="B1117" s="28">
        <v>41527</v>
      </c>
      <c r="C1117" s="11" t="s">
        <v>235</v>
      </c>
      <c r="V1117"/>
      <c r="AC1117">
        <v>0.99411820843969601</v>
      </c>
    </row>
    <row r="1118" spans="1:57" x14ac:dyDescent="0.35">
      <c r="A1118" s="2" t="s">
        <v>49</v>
      </c>
      <c r="B1118" s="28">
        <v>41530</v>
      </c>
      <c r="C1118" s="11" t="s">
        <v>235</v>
      </c>
      <c r="V1118"/>
      <c r="AU1118">
        <v>32</v>
      </c>
    </row>
    <row r="1119" spans="1:57" x14ac:dyDescent="0.35">
      <c r="A1119" s="2" t="s">
        <v>49</v>
      </c>
      <c r="B1119" s="28">
        <v>41533</v>
      </c>
      <c r="C1119" s="11" t="s">
        <v>235</v>
      </c>
      <c r="E1119">
        <v>354.02499999999998</v>
      </c>
      <c r="F1119">
        <v>0.18087500000000001</v>
      </c>
      <c r="G1119">
        <v>0.21375</v>
      </c>
      <c r="H1119">
        <v>0.214</v>
      </c>
      <c r="I1119">
        <v>0.23649999999999999</v>
      </c>
      <c r="J1119">
        <v>0.218</v>
      </c>
      <c r="K1119">
        <v>0.19900000000000001</v>
      </c>
      <c r="L1119">
        <v>0.25124999999999997</v>
      </c>
      <c r="M1119">
        <v>0.25674999999999998</v>
      </c>
      <c r="V1119"/>
    </row>
    <row r="1120" spans="1:57" x14ac:dyDescent="0.35">
      <c r="A1120" s="2" t="s">
        <v>49</v>
      </c>
      <c r="B1120" s="28">
        <v>41542</v>
      </c>
      <c r="C1120" s="11" t="s">
        <v>235</v>
      </c>
      <c r="E1120">
        <v>371.07499999999999</v>
      </c>
      <c r="F1120">
        <v>0.235125</v>
      </c>
      <c r="G1120">
        <v>0.25224999999999997</v>
      </c>
      <c r="H1120">
        <v>0.22</v>
      </c>
      <c r="I1120">
        <v>0.23624999999999999</v>
      </c>
      <c r="J1120">
        <v>0.21425</v>
      </c>
      <c r="K1120">
        <v>0.193</v>
      </c>
      <c r="L1120">
        <v>0.24675</v>
      </c>
      <c r="M1120">
        <v>0.25774999999999998</v>
      </c>
      <c r="V1120"/>
    </row>
    <row r="1121" spans="1:57" x14ac:dyDescent="0.35">
      <c r="A1121" s="2" t="s">
        <v>49</v>
      </c>
      <c r="B1121" s="28">
        <v>41544</v>
      </c>
      <c r="C1121" s="11" t="s">
        <v>235</v>
      </c>
      <c r="V1121"/>
      <c r="AB1121">
        <v>13.1</v>
      </c>
      <c r="AI1121">
        <v>12.1</v>
      </c>
    </row>
    <row r="1122" spans="1:57" x14ac:dyDescent="0.35">
      <c r="A1122" s="2" t="s">
        <v>49</v>
      </c>
      <c r="B1122" s="28">
        <v>41548</v>
      </c>
      <c r="C1122" s="11" t="s">
        <v>235</v>
      </c>
      <c r="E1122">
        <v>384.7</v>
      </c>
      <c r="F1122">
        <v>0.27925</v>
      </c>
      <c r="G1122">
        <v>0.26850000000000002</v>
      </c>
      <c r="H1122">
        <v>0.22750000000000001</v>
      </c>
      <c r="I1122">
        <v>0.23724999999999999</v>
      </c>
      <c r="J1122">
        <v>0.215</v>
      </c>
      <c r="K1122">
        <v>0.19075</v>
      </c>
      <c r="L1122">
        <v>0.24725</v>
      </c>
      <c r="M1122">
        <v>0.25800000000000001</v>
      </c>
      <c r="V1122"/>
    </row>
    <row r="1123" spans="1:57" x14ac:dyDescent="0.35">
      <c r="A1123" s="2" t="s">
        <v>49</v>
      </c>
      <c r="B1123" s="28">
        <v>41555</v>
      </c>
      <c r="C1123" s="11" t="s">
        <v>235</v>
      </c>
      <c r="E1123">
        <v>379.7</v>
      </c>
      <c r="F1123">
        <v>0.25700000000000001</v>
      </c>
      <c r="G1123">
        <v>0.27500000000000002</v>
      </c>
      <c r="H1123">
        <v>0.23774999999999999</v>
      </c>
      <c r="I1123">
        <v>0.23774999999999999</v>
      </c>
      <c r="J1123">
        <v>0.21049999999999999</v>
      </c>
      <c r="K1123">
        <v>0.18675</v>
      </c>
      <c r="L1123">
        <v>0.23924999999999999</v>
      </c>
      <c r="M1123">
        <v>0.2545</v>
      </c>
      <c r="V1123"/>
    </row>
    <row r="1124" spans="1:57" x14ac:dyDescent="0.35">
      <c r="A1124" s="2" t="s">
        <v>49</v>
      </c>
      <c r="B1124" s="28">
        <v>41558</v>
      </c>
      <c r="C1124" s="11" t="s">
        <v>235</v>
      </c>
      <c r="V1124"/>
      <c r="AB1124">
        <v>14.05</v>
      </c>
      <c r="AI1124">
        <v>12.95</v>
      </c>
      <c r="AU1124">
        <v>38</v>
      </c>
    </row>
    <row r="1125" spans="1:57" x14ac:dyDescent="0.35">
      <c r="A1125" s="2" t="s">
        <v>49</v>
      </c>
      <c r="B1125" s="28">
        <v>41562</v>
      </c>
      <c r="C1125" s="11" t="s">
        <v>235</v>
      </c>
      <c r="E1125">
        <v>366.9</v>
      </c>
      <c r="F1125">
        <v>0.22850000000000001</v>
      </c>
      <c r="G1125">
        <v>0.26</v>
      </c>
      <c r="H1125">
        <v>0.23300000000000001</v>
      </c>
      <c r="I1125">
        <v>0.23674999999999999</v>
      </c>
      <c r="J1125">
        <v>0.20549999999999999</v>
      </c>
      <c r="K1125">
        <v>0.18425</v>
      </c>
      <c r="L1125">
        <v>0.23524999999999999</v>
      </c>
      <c r="M1125">
        <v>0.25124999999999997</v>
      </c>
      <c r="V1125"/>
    </row>
    <row r="1126" spans="1:57" x14ac:dyDescent="0.35">
      <c r="A1126" s="2" t="s">
        <v>49</v>
      </c>
      <c r="B1126" s="28">
        <v>41563</v>
      </c>
      <c r="C1126" s="11" t="s">
        <v>235</v>
      </c>
      <c r="V1126"/>
      <c r="AC1126">
        <v>0.98833321671458296</v>
      </c>
    </row>
    <row r="1127" spans="1:57" x14ac:dyDescent="0.35">
      <c r="A1127" s="2" t="s">
        <v>49</v>
      </c>
      <c r="B1127" s="28">
        <v>41569</v>
      </c>
      <c r="C1127" s="11" t="s">
        <v>235</v>
      </c>
      <c r="E1127">
        <v>328.35</v>
      </c>
      <c r="F1127">
        <v>0.16125</v>
      </c>
      <c r="G1127">
        <v>0.21024999999999999</v>
      </c>
      <c r="H1127">
        <v>0.20150000000000001</v>
      </c>
      <c r="I1127">
        <v>0.21725</v>
      </c>
      <c r="J1127">
        <v>0.1925</v>
      </c>
      <c r="K1127">
        <v>0.17649999999999999</v>
      </c>
      <c r="L1127">
        <v>0.23449999999999999</v>
      </c>
      <c r="M1127">
        <v>0.248</v>
      </c>
      <c r="R1127">
        <v>1297.92742613169</v>
      </c>
      <c r="S1127">
        <v>0</v>
      </c>
      <c r="V1127"/>
      <c r="AA1127">
        <v>0</v>
      </c>
      <c r="AJ1127">
        <v>9.4994730635118891</v>
      </c>
      <c r="AM1127">
        <v>423.85734348139101</v>
      </c>
      <c r="AP1127">
        <f>AJ1127*1000000/AM1127</f>
        <v>22411.958196800602</v>
      </c>
      <c r="AV1127">
        <v>146.42857142857099</v>
      </c>
      <c r="AY1127">
        <v>0</v>
      </c>
      <c r="BD1127">
        <v>700.42154623567399</v>
      </c>
      <c r="BE1127">
        <v>684.34523809523796</v>
      </c>
    </row>
    <row r="1128" spans="1:57" x14ac:dyDescent="0.35">
      <c r="A1128" s="2" t="s">
        <v>49</v>
      </c>
      <c r="B1128" s="28">
        <v>41570</v>
      </c>
      <c r="C1128" s="11" t="s">
        <v>235</v>
      </c>
      <c r="V1128"/>
      <c r="AB1128">
        <v>14.4</v>
      </c>
      <c r="AI1128">
        <v>13.35</v>
      </c>
    </row>
    <row r="1129" spans="1:57" x14ac:dyDescent="0.35">
      <c r="A1129" s="2" t="s">
        <v>49</v>
      </c>
      <c r="B1129" s="28">
        <v>41576</v>
      </c>
      <c r="C1129" s="11" t="s">
        <v>235</v>
      </c>
      <c r="E1129">
        <v>291.2</v>
      </c>
      <c r="F1129">
        <v>0.13200000000000001</v>
      </c>
      <c r="G1129">
        <v>0.182</v>
      </c>
      <c r="H1129">
        <v>0.16325000000000001</v>
      </c>
      <c r="I1129">
        <v>0.17724999999999999</v>
      </c>
      <c r="J1129">
        <v>0.17050000000000001</v>
      </c>
      <c r="K1129">
        <v>0.16275000000000001</v>
      </c>
      <c r="L1129">
        <v>0.2235</v>
      </c>
      <c r="M1129">
        <v>0.24475</v>
      </c>
      <c r="V1129"/>
      <c r="AB1129">
        <v>14.4</v>
      </c>
      <c r="AI1129">
        <v>14.4</v>
      </c>
      <c r="AU1129">
        <v>43</v>
      </c>
    </row>
    <row r="1130" spans="1:57" x14ac:dyDescent="0.35">
      <c r="A1130" s="2" t="s">
        <v>49</v>
      </c>
      <c r="B1130" s="28">
        <v>41582</v>
      </c>
      <c r="C1130" s="11" t="s">
        <v>235</v>
      </c>
      <c r="R1130">
        <v>1793.21800910108</v>
      </c>
      <c r="S1130">
        <v>28.914976819361101</v>
      </c>
      <c r="V1130"/>
      <c r="AA1130">
        <v>0</v>
      </c>
      <c r="AJ1130">
        <v>8.2408672288725597</v>
      </c>
      <c r="AM1130">
        <v>436.64115473274302</v>
      </c>
      <c r="AP1130">
        <f>AJ1130*1000000/AM1130</f>
        <v>18873.317687877097</v>
      </c>
      <c r="AU1130">
        <v>49.25</v>
      </c>
      <c r="AV1130">
        <v>166.07142857142901</v>
      </c>
      <c r="AY1130">
        <v>28.914976819361101</v>
      </c>
      <c r="BD1130">
        <v>1100.8654925005601</v>
      </c>
      <c r="BE1130">
        <v>832.5</v>
      </c>
    </row>
    <row r="1131" spans="1:57" x14ac:dyDescent="0.35">
      <c r="A1131" s="2" t="s">
        <v>49</v>
      </c>
      <c r="B1131" s="28">
        <v>41583</v>
      </c>
      <c r="C1131" s="11" t="s">
        <v>235</v>
      </c>
      <c r="E1131">
        <v>260.05</v>
      </c>
      <c r="F1131">
        <v>0.114</v>
      </c>
      <c r="G1131">
        <v>0.16425000000000001</v>
      </c>
      <c r="H1131">
        <v>0.14174999999999999</v>
      </c>
      <c r="I1131">
        <v>0.14000000000000001</v>
      </c>
      <c r="J1131">
        <v>0.14050000000000001</v>
      </c>
      <c r="K1131">
        <v>0.14349999999999999</v>
      </c>
      <c r="L1131">
        <v>0.21475</v>
      </c>
      <c r="M1131">
        <v>0.24149999999999999</v>
      </c>
      <c r="V1131"/>
    </row>
    <row r="1132" spans="1:57" x14ac:dyDescent="0.35">
      <c r="A1132" s="2" t="s">
        <v>49</v>
      </c>
      <c r="B1132" s="28">
        <v>41586</v>
      </c>
      <c r="C1132" s="11" t="s">
        <v>235</v>
      </c>
      <c r="V1132"/>
      <c r="AC1132">
        <v>0.98437998828642004</v>
      </c>
      <c r="AU1132">
        <v>57</v>
      </c>
    </row>
    <row r="1133" spans="1:57" x14ac:dyDescent="0.35">
      <c r="A1133" s="2" t="s">
        <v>49</v>
      </c>
      <c r="B1133" s="28">
        <v>41590</v>
      </c>
      <c r="C1133" s="11" t="s">
        <v>235</v>
      </c>
      <c r="E1133">
        <v>239.35</v>
      </c>
      <c r="F1133">
        <v>0.104</v>
      </c>
      <c r="G1133">
        <v>0.15925</v>
      </c>
      <c r="H1133">
        <v>0.13250000000000001</v>
      </c>
      <c r="I1133">
        <v>0.12175</v>
      </c>
      <c r="J1133">
        <v>0.11824999999999999</v>
      </c>
      <c r="K1133">
        <v>0.1255</v>
      </c>
      <c r="L1133">
        <v>0.20250000000000001</v>
      </c>
      <c r="M1133">
        <v>0.23300000000000001</v>
      </c>
      <c r="V1133"/>
    </row>
    <row r="1134" spans="1:57" x14ac:dyDescent="0.35">
      <c r="A1134" s="2" t="s">
        <v>49</v>
      </c>
      <c r="B1134" s="28">
        <v>41596</v>
      </c>
      <c r="C1134" s="11" t="s">
        <v>235</v>
      </c>
      <c r="R1134">
        <v>2003.9743996700199</v>
      </c>
      <c r="S1134">
        <v>282.63814795117702</v>
      </c>
      <c r="V1134"/>
      <c r="AA1134">
        <v>3.45528263985873</v>
      </c>
      <c r="AJ1134">
        <v>5.4969255384869999</v>
      </c>
      <c r="AM1134">
        <v>346.799816395665</v>
      </c>
      <c r="AP1134">
        <f>AJ1134*1000000/AM1134</f>
        <v>15850.428052751737</v>
      </c>
      <c r="AV1134">
        <v>150</v>
      </c>
      <c r="AY1134">
        <v>279.18286531131798</v>
      </c>
      <c r="BD1134">
        <v>1086.19962866012</v>
      </c>
      <c r="BE1134">
        <v>765.892857142857</v>
      </c>
    </row>
    <row r="1135" spans="1:57" x14ac:dyDescent="0.35">
      <c r="A1135" s="2" t="s">
        <v>49</v>
      </c>
      <c r="B1135" s="28">
        <v>41596</v>
      </c>
      <c r="C1135" s="11" t="s">
        <v>235</v>
      </c>
      <c r="V1135"/>
      <c r="AC1135">
        <v>0.98418467436671697</v>
      </c>
    </row>
    <row r="1136" spans="1:57" x14ac:dyDescent="0.35">
      <c r="A1136" s="2" t="s">
        <v>49</v>
      </c>
      <c r="B1136" s="28">
        <v>41597</v>
      </c>
      <c r="C1136" s="11" t="s">
        <v>235</v>
      </c>
      <c r="E1136">
        <v>222.8</v>
      </c>
      <c r="F1136">
        <v>0.10150000000000001</v>
      </c>
      <c r="G1136">
        <v>0.15225</v>
      </c>
      <c r="H1136">
        <v>0.12675</v>
      </c>
      <c r="I1136">
        <v>0.11</v>
      </c>
      <c r="J1136">
        <v>9.8750000000000004E-2</v>
      </c>
      <c r="K1136">
        <v>0.1105</v>
      </c>
      <c r="L1136">
        <v>0.19</v>
      </c>
      <c r="M1136">
        <v>0.22425</v>
      </c>
      <c r="V1136"/>
    </row>
    <row r="1137" spans="1:57" x14ac:dyDescent="0.35">
      <c r="A1137" s="2" t="s">
        <v>49</v>
      </c>
      <c r="B1137" s="28">
        <v>41599</v>
      </c>
      <c r="C1137" s="11" t="s">
        <v>235</v>
      </c>
      <c r="V1137"/>
      <c r="AU1137">
        <v>70.2</v>
      </c>
    </row>
    <row r="1138" spans="1:57" x14ac:dyDescent="0.35">
      <c r="A1138" s="2" t="s">
        <v>49</v>
      </c>
      <c r="B1138" s="28">
        <v>41604</v>
      </c>
      <c r="C1138" s="11" t="s">
        <v>235</v>
      </c>
      <c r="E1138">
        <v>209.8</v>
      </c>
      <c r="F1138">
        <v>9.5000000000000001E-2</v>
      </c>
      <c r="G1138">
        <v>0.14949999999999999</v>
      </c>
      <c r="H1138">
        <v>0.12075</v>
      </c>
      <c r="I1138">
        <v>9.8750000000000004E-2</v>
      </c>
      <c r="J1138">
        <v>8.6249999999999993E-2</v>
      </c>
      <c r="K1138">
        <v>9.8750000000000004E-2</v>
      </c>
      <c r="L1138">
        <v>0.18149999999999999</v>
      </c>
      <c r="M1138">
        <v>0.2185</v>
      </c>
      <c r="V1138"/>
    </row>
    <row r="1139" spans="1:57" x14ac:dyDescent="0.35">
      <c r="A1139" s="2" t="s">
        <v>49</v>
      </c>
      <c r="B1139" s="28">
        <v>41607</v>
      </c>
      <c r="C1139" s="11" t="s">
        <v>235</v>
      </c>
      <c r="V1139"/>
      <c r="AU1139">
        <v>70.724999999999994</v>
      </c>
    </row>
    <row r="1140" spans="1:57" x14ac:dyDescent="0.35">
      <c r="A1140" s="2" t="s">
        <v>49</v>
      </c>
      <c r="B1140" s="28">
        <v>41610</v>
      </c>
      <c r="C1140" s="11" t="s">
        <v>235</v>
      </c>
      <c r="R1140">
        <v>2222.97388405536</v>
      </c>
      <c r="S1140">
        <v>445.53927694834698</v>
      </c>
      <c r="V1140"/>
      <c r="AA1140">
        <v>147.756057426301</v>
      </c>
      <c r="AJ1140">
        <v>4.1986445555564202</v>
      </c>
      <c r="AM1140">
        <v>306.12942682313701</v>
      </c>
      <c r="AP1140">
        <f>AJ1140*1000000/AM1140</f>
        <v>13715.259585228119</v>
      </c>
      <c r="AV1140">
        <v>140.47619047619</v>
      </c>
      <c r="AY1140">
        <v>297.78321952204601</v>
      </c>
      <c r="BD1140">
        <v>1141.18628684283</v>
      </c>
      <c r="BE1140">
        <v>600.47619047619003</v>
      </c>
    </row>
    <row r="1141" spans="1:57" x14ac:dyDescent="0.35">
      <c r="A1141" s="2" t="s">
        <v>49</v>
      </c>
      <c r="B1141" s="28">
        <v>41611</v>
      </c>
      <c r="C1141" s="11" t="s">
        <v>235</v>
      </c>
      <c r="E1141">
        <v>196.2</v>
      </c>
      <c r="F1141">
        <v>9.2749999999999999E-2</v>
      </c>
      <c r="G1141">
        <v>0.14149999999999999</v>
      </c>
      <c r="H1141">
        <v>0.11525000000000001</v>
      </c>
      <c r="I1141">
        <v>9.0499999999999997E-2</v>
      </c>
      <c r="J1141">
        <v>7.4249999999999997E-2</v>
      </c>
      <c r="K1141">
        <v>8.3750000000000005E-2</v>
      </c>
      <c r="L1141">
        <v>0.17050000000000001</v>
      </c>
      <c r="M1141">
        <v>0.21249999999999999</v>
      </c>
      <c r="V1141"/>
    </row>
    <row r="1142" spans="1:57" x14ac:dyDescent="0.35">
      <c r="A1142" s="2" t="s">
        <v>49</v>
      </c>
      <c r="B1142" s="28">
        <v>41613</v>
      </c>
      <c r="C1142" s="11" t="s">
        <v>235</v>
      </c>
      <c r="V1142"/>
      <c r="AC1142">
        <v>0.97743116910038796</v>
      </c>
    </row>
    <row r="1143" spans="1:57" x14ac:dyDescent="0.35">
      <c r="A1143" s="2" t="s">
        <v>49</v>
      </c>
      <c r="B1143" s="28">
        <v>41618</v>
      </c>
      <c r="C1143" s="11" t="s">
        <v>235</v>
      </c>
      <c r="E1143">
        <v>178.6</v>
      </c>
      <c r="F1143">
        <v>8.1000000000000003E-2</v>
      </c>
      <c r="G1143">
        <v>0.13275000000000001</v>
      </c>
      <c r="H1143">
        <v>0.108</v>
      </c>
      <c r="I1143">
        <v>8.1250000000000003E-2</v>
      </c>
      <c r="J1143">
        <v>6.1249999999999999E-2</v>
      </c>
      <c r="K1143">
        <v>6.9250000000000006E-2</v>
      </c>
      <c r="L1143">
        <v>0.15525</v>
      </c>
      <c r="M1143">
        <v>0.20424999999999999</v>
      </c>
      <c r="V1143"/>
    </row>
    <row r="1144" spans="1:57" x14ac:dyDescent="0.35">
      <c r="A1144" s="2" t="s">
        <v>49</v>
      </c>
      <c r="B1144" s="28">
        <v>41620</v>
      </c>
      <c r="C1144" s="11" t="s">
        <v>235</v>
      </c>
      <c r="V1144"/>
      <c r="AU1144">
        <v>81</v>
      </c>
    </row>
    <row r="1145" spans="1:57" x14ac:dyDescent="0.35">
      <c r="A1145" s="2" t="s">
        <v>49</v>
      </c>
      <c r="B1145" s="28">
        <v>41625</v>
      </c>
      <c r="C1145" s="11" t="s">
        <v>235</v>
      </c>
      <c r="E1145">
        <v>166</v>
      </c>
      <c r="F1145">
        <v>7.5249999999999997E-2</v>
      </c>
      <c r="G1145">
        <v>0.1255</v>
      </c>
      <c r="H1145">
        <v>0.10174999999999999</v>
      </c>
      <c r="I1145">
        <v>7.4249999999999997E-2</v>
      </c>
      <c r="J1145">
        <v>5.3749999999999999E-2</v>
      </c>
      <c r="K1145">
        <v>6.0999999999999999E-2</v>
      </c>
      <c r="L1145">
        <v>0.14324999999999999</v>
      </c>
      <c r="M1145">
        <v>0.19525000000000001</v>
      </c>
      <c r="R1145">
        <v>2842.3258907459699</v>
      </c>
      <c r="S1145">
        <v>1048.58405196185</v>
      </c>
      <c r="V1145"/>
      <c r="AA1145">
        <v>750.80083243980403</v>
      </c>
      <c r="AJ1145">
        <v>2.19637411360568</v>
      </c>
      <c r="AM1145">
        <v>183.568282237478</v>
      </c>
      <c r="AP1145">
        <f>AJ1145*1000000/AM1145</f>
        <v>11964.888960306782</v>
      </c>
      <c r="AV1145">
        <v>174.40476190476201</v>
      </c>
      <c r="AY1145">
        <v>297.78321952204601</v>
      </c>
      <c r="BD1145">
        <v>1078.1491087546499</v>
      </c>
      <c r="BE1145">
        <v>786.01190476190504</v>
      </c>
    </row>
    <row r="1146" spans="1:57" x14ac:dyDescent="0.35">
      <c r="A1146" s="2" t="s">
        <v>49</v>
      </c>
      <c r="B1146" s="28">
        <v>41627</v>
      </c>
      <c r="C1146" s="11" t="s">
        <v>235</v>
      </c>
      <c r="V1146"/>
      <c r="AU1146">
        <v>83</v>
      </c>
    </row>
    <row r="1147" spans="1:57" x14ac:dyDescent="0.35">
      <c r="A1147" s="2" t="s">
        <v>49</v>
      </c>
      <c r="B1147" s="28">
        <v>41628</v>
      </c>
      <c r="C1147" s="11" t="s">
        <v>235</v>
      </c>
      <c r="V1147"/>
      <c r="AC1147">
        <v>0.94008525118828501</v>
      </c>
    </row>
    <row r="1148" spans="1:57" x14ac:dyDescent="0.35">
      <c r="A1148" s="2" t="s">
        <v>49</v>
      </c>
      <c r="B1148" s="28">
        <v>41632</v>
      </c>
      <c r="C1148" s="11" t="s">
        <v>235</v>
      </c>
      <c r="E1148">
        <v>198.8</v>
      </c>
      <c r="F1148">
        <v>0.1825</v>
      </c>
      <c r="G1148">
        <v>0.17349999999999999</v>
      </c>
      <c r="H1148">
        <v>0.10925</v>
      </c>
      <c r="I1148">
        <v>7.3999999999999996E-2</v>
      </c>
      <c r="J1148">
        <v>5.6750000000000002E-2</v>
      </c>
      <c r="K1148">
        <v>6.3500000000000001E-2</v>
      </c>
      <c r="L1148">
        <v>0.14399999999999999</v>
      </c>
      <c r="M1148">
        <v>0.1905</v>
      </c>
      <c r="V1148"/>
    </row>
    <row r="1149" spans="1:57" x14ac:dyDescent="0.35">
      <c r="A1149" s="2" t="s">
        <v>49</v>
      </c>
      <c r="B1149" s="28">
        <v>41638</v>
      </c>
      <c r="C1149" s="11" t="s">
        <v>235</v>
      </c>
      <c r="V1149"/>
      <c r="AU1149">
        <v>87</v>
      </c>
    </row>
    <row r="1150" spans="1:57" x14ac:dyDescent="0.35">
      <c r="A1150" s="2" t="s">
        <v>49</v>
      </c>
      <c r="B1150" s="28">
        <v>41639</v>
      </c>
      <c r="C1150" s="11" t="s">
        <v>235</v>
      </c>
      <c r="E1150">
        <v>243.25</v>
      </c>
      <c r="F1150">
        <v>0.24775</v>
      </c>
      <c r="G1150">
        <v>0.26450000000000001</v>
      </c>
      <c r="H1150">
        <v>0.1585</v>
      </c>
      <c r="I1150">
        <v>8.1500000000000003E-2</v>
      </c>
      <c r="J1150">
        <v>5.8250000000000003E-2</v>
      </c>
      <c r="K1150">
        <v>7.0250000000000007E-2</v>
      </c>
      <c r="L1150">
        <v>0.14649999999999999</v>
      </c>
      <c r="M1150">
        <v>0.189</v>
      </c>
      <c r="V1150"/>
    </row>
    <row r="1151" spans="1:57" x14ac:dyDescent="0.35">
      <c r="A1151" s="2" t="s">
        <v>49</v>
      </c>
      <c r="B1151" s="28">
        <v>41645</v>
      </c>
      <c r="C1151" s="11" t="s">
        <v>235</v>
      </c>
      <c r="V1151"/>
      <c r="AC1151">
        <v>0.27416880744065603</v>
      </c>
      <c r="AU1151">
        <v>90.75</v>
      </c>
    </row>
    <row r="1152" spans="1:57" x14ac:dyDescent="0.35">
      <c r="A1152" s="2" t="s">
        <v>49</v>
      </c>
      <c r="B1152" s="28">
        <v>41646</v>
      </c>
      <c r="C1152" s="11" t="s">
        <v>235</v>
      </c>
      <c r="E1152">
        <v>249.15</v>
      </c>
      <c r="F1152">
        <v>0.2495</v>
      </c>
      <c r="G1152">
        <v>0.25974999999999998</v>
      </c>
      <c r="H1152">
        <v>0.17974999999999999</v>
      </c>
      <c r="I1152">
        <v>8.9749999999999996E-2</v>
      </c>
      <c r="J1152">
        <v>6.1499999999999999E-2</v>
      </c>
      <c r="K1152">
        <v>7.0749999999999993E-2</v>
      </c>
      <c r="L1152">
        <v>0.14624999999999999</v>
      </c>
      <c r="M1152">
        <v>0.1885</v>
      </c>
      <c r="V1152"/>
    </row>
    <row r="1153" spans="1:56" x14ac:dyDescent="0.35">
      <c r="A1153" s="2" t="s">
        <v>49</v>
      </c>
      <c r="B1153" s="28">
        <v>41652</v>
      </c>
      <c r="C1153" s="11" t="s">
        <v>235</v>
      </c>
      <c r="V1153"/>
      <c r="AU1153">
        <v>90.75</v>
      </c>
    </row>
    <row r="1154" spans="1:56" x14ac:dyDescent="0.35">
      <c r="A1154" s="2" t="s">
        <v>49</v>
      </c>
      <c r="B1154" s="28">
        <v>41653</v>
      </c>
      <c r="C1154" s="11" t="s">
        <v>235</v>
      </c>
      <c r="E1154">
        <v>242.85</v>
      </c>
      <c r="F1154">
        <v>0.21775</v>
      </c>
      <c r="G1154">
        <v>0.24149999999999999</v>
      </c>
      <c r="H1154">
        <v>0.17724999999999999</v>
      </c>
      <c r="I1154">
        <v>9.6750000000000003E-2</v>
      </c>
      <c r="J1154">
        <v>6.6500000000000004E-2</v>
      </c>
      <c r="K1154">
        <v>7.5249999999999997E-2</v>
      </c>
      <c r="L1154">
        <v>0.14824999999999999</v>
      </c>
      <c r="M1154">
        <v>0.191</v>
      </c>
      <c r="V1154"/>
      <c r="AC1154">
        <v>0</v>
      </c>
    </row>
    <row r="1155" spans="1:56" x14ac:dyDescent="0.35">
      <c r="A1155" s="2" t="s">
        <v>49</v>
      </c>
      <c r="B1155" s="28">
        <v>41660</v>
      </c>
      <c r="C1155" s="11" t="s">
        <v>235</v>
      </c>
      <c r="E1155">
        <v>238.5</v>
      </c>
      <c r="F1155">
        <v>0.19700000000000001</v>
      </c>
      <c r="G1155">
        <v>0.23300000000000001</v>
      </c>
      <c r="H1155">
        <v>0.17299999999999999</v>
      </c>
      <c r="I1155">
        <v>0.10224999999999999</v>
      </c>
      <c r="J1155">
        <v>7.0749999999999993E-2</v>
      </c>
      <c r="K1155">
        <v>7.8750000000000001E-2</v>
      </c>
      <c r="L1155">
        <v>0.14824999999999999</v>
      </c>
      <c r="M1155">
        <v>0.1895</v>
      </c>
      <c r="V1155"/>
    </row>
    <row r="1156" spans="1:56" x14ac:dyDescent="0.35">
      <c r="A1156" s="2" t="s">
        <v>49</v>
      </c>
      <c r="B1156" s="28">
        <v>41662</v>
      </c>
      <c r="C1156" s="11" t="s">
        <v>235</v>
      </c>
      <c r="V1156"/>
      <c r="AC1156">
        <v>0</v>
      </c>
      <c r="AU1156">
        <v>93</v>
      </c>
    </row>
    <row r="1157" spans="1:56" x14ac:dyDescent="0.35">
      <c r="A1157" s="2" t="s">
        <v>49</v>
      </c>
      <c r="B1157" s="28">
        <v>41664</v>
      </c>
      <c r="C1157" s="11" t="s">
        <v>235</v>
      </c>
      <c r="R1157">
        <v>2474.0820469697901</v>
      </c>
      <c r="S1157">
        <v>1159.6031345220499</v>
      </c>
      <c r="V1157" s="12"/>
      <c r="W1157">
        <v>3.9384780000000008E-2</v>
      </c>
      <c r="Y1157">
        <v>23906.626917524201</v>
      </c>
      <c r="AA1157">
        <v>861.81991500000004</v>
      </c>
      <c r="AM1157">
        <v>0</v>
      </c>
      <c r="AQ1157" t="s">
        <v>294</v>
      </c>
      <c r="AY1157">
        <v>297.78321952204601</v>
      </c>
      <c r="BD1157">
        <v>820.25531414114505</v>
      </c>
    </row>
    <row r="1158" spans="1:56" x14ac:dyDescent="0.35">
      <c r="A1158" s="2" t="s">
        <v>49</v>
      </c>
      <c r="B1158" s="28">
        <v>41667</v>
      </c>
      <c r="C1158" s="11" t="s">
        <v>235</v>
      </c>
      <c r="E1158">
        <v>237.95</v>
      </c>
      <c r="F1158">
        <v>0.18775</v>
      </c>
      <c r="G1158">
        <v>0.22675000000000001</v>
      </c>
      <c r="H1158">
        <v>0.17150000000000001</v>
      </c>
      <c r="I1158">
        <v>0.10675</v>
      </c>
      <c r="J1158">
        <v>7.7499999999999999E-2</v>
      </c>
      <c r="K1158">
        <v>8.3000000000000004E-2</v>
      </c>
      <c r="L1158">
        <v>0.14924999999999999</v>
      </c>
      <c r="M1158">
        <v>0.18725</v>
      </c>
      <c r="V1158"/>
    </row>
    <row r="1159" spans="1:56" x14ac:dyDescent="0.35">
      <c r="A1159" s="2" t="s">
        <v>46</v>
      </c>
      <c r="B1159" s="28">
        <v>41386</v>
      </c>
      <c r="C1159" s="11" t="s">
        <v>235</v>
      </c>
      <c r="V1159"/>
      <c r="AB1159">
        <v>3.9</v>
      </c>
      <c r="AI1159">
        <v>2.1</v>
      </c>
      <c r="AU1159">
        <v>17.5</v>
      </c>
    </row>
    <row r="1160" spans="1:56" x14ac:dyDescent="0.35">
      <c r="A1160" s="2" t="s">
        <v>46</v>
      </c>
      <c r="B1160" s="28">
        <v>41387</v>
      </c>
      <c r="C1160" s="11" t="s">
        <v>235</v>
      </c>
      <c r="E1160">
        <v>374.32499999999999</v>
      </c>
      <c r="F1160">
        <v>0.263625</v>
      </c>
      <c r="G1160">
        <v>0.28249999999999997</v>
      </c>
      <c r="H1160">
        <v>0.26374999999999998</v>
      </c>
      <c r="I1160">
        <v>0.20624999999999999</v>
      </c>
      <c r="J1160">
        <v>0.24249999999999999</v>
      </c>
      <c r="K1160">
        <v>0.24249999999999999</v>
      </c>
      <c r="L1160">
        <v>0.18825</v>
      </c>
      <c r="M1160">
        <v>0.18225</v>
      </c>
      <c r="V1160"/>
    </row>
    <row r="1161" spans="1:56" x14ac:dyDescent="0.35">
      <c r="A1161" s="2" t="s">
        <v>46</v>
      </c>
      <c r="B1161" s="28">
        <v>41394</v>
      </c>
      <c r="C1161" s="11" t="s">
        <v>235</v>
      </c>
      <c r="E1161">
        <v>368.25</v>
      </c>
      <c r="F1161">
        <v>0.2495</v>
      </c>
      <c r="G1161">
        <v>0.28175</v>
      </c>
      <c r="H1161">
        <v>0.26300000000000001</v>
      </c>
      <c r="I1161">
        <v>0.20275000000000001</v>
      </c>
      <c r="J1161">
        <v>0.23799999999999999</v>
      </c>
      <c r="K1161">
        <v>0.24049999999999999</v>
      </c>
      <c r="L1161">
        <v>0.185</v>
      </c>
      <c r="M1161">
        <v>0.18074999999999999</v>
      </c>
      <c r="V1161"/>
    </row>
    <row r="1162" spans="1:56" x14ac:dyDescent="0.35">
      <c r="A1162" s="2" t="s">
        <v>46</v>
      </c>
      <c r="B1162" s="28">
        <v>41396</v>
      </c>
      <c r="C1162" s="11" t="s">
        <v>235</v>
      </c>
      <c r="V1162"/>
      <c r="AB1162">
        <v>5</v>
      </c>
      <c r="AI1162">
        <v>3.85</v>
      </c>
      <c r="AU1162">
        <v>22.25</v>
      </c>
    </row>
    <row r="1163" spans="1:56" x14ac:dyDescent="0.35">
      <c r="A1163" s="2" t="s">
        <v>46</v>
      </c>
      <c r="B1163" s="28">
        <v>41397</v>
      </c>
      <c r="C1163" s="11" t="s">
        <v>235</v>
      </c>
      <c r="V1163"/>
      <c r="AC1163">
        <v>0.20034810498982</v>
      </c>
    </row>
    <row r="1164" spans="1:56" x14ac:dyDescent="0.35">
      <c r="A1164" s="2" t="s">
        <v>46</v>
      </c>
      <c r="B1164" s="28">
        <v>41408</v>
      </c>
      <c r="C1164" s="11" t="s">
        <v>235</v>
      </c>
      <c r="E1164">
        <v>359</v>
      </c>
      <c r="F1164">
        <v>0.23200000000000001</v>
      </c>
      <c r="G1164">
        <v>0.27424999999999999</v>
      </c>
      <c r="H1164">
        <v>0.25674999999999998</v>
      </c>
      <c r="I1164">
        <v>0.19850000000000001</v>
      </c>
      <c r="J1164">
        <v>0.23350000000000001</v>
      </c>
      <c r="K1164">
        <v>0.23275000000000001</v>
      </c>
      <c r="L1164">
        <v>0.183</v>
      </c>
      <c r="M1164">
        <v>0.18425</v>
      </c>
      <c r="V1164"/>
      <c r="AC1164">
        <v>0.43562341935058402</v>
      </c>
    </row>
    <row r="1165" spans="1:56" x14ac:dyDescent="0.35">
      <c r="A1165" s="2" t="s">
        <v>46</v>
      </c>
      <c r="B1165" s="28">
        <v>41410</v>
      </c>
      <c r="C1165" s="11" t="s">
        <v>235</v>
      </c>
      <c r="V1165"/>
      <c r="AB1165">
        <v>6.35</v>
      </c>
      <c r="AI1165">
        <v>5.05</v>
      </c>
      <c r="AU1165">
        <v>24.25</v>
      </c>
    </row>
    <row r="1166" spans="1:56" x14ac:dyDescent="0.35">
      <c r="A1166" s="2" t="s">
        <v>46</v>
      </c>
      <c r="B1166" s="28">
        <v>41423</v>
      </c>
      <c r="C1166" s="11" t="s">
        <v>235</v>
      </c>
      <c r="E1166">
        <v>349.32499999999999</v>
      </c>
      <c r="F1166">
        <v>0.22612499999999999</v>
      </c>
      <c r="G1166">
        <v>0.26500000000000001</v>
      </c>
      <c r="H1166">
        <v>0.25124999999999997</v>
      </c>
      <c r="I1166">
        <v>0.19</v>
      </c>
      <c r="J1166">
        <v>0.23</v>
      </c>
      <c r="K1166">
        <v>0.22850000000000001</v>
      </c>
      <c r="L1166">
        <v>0.17849999999999999</v>
      </c>
      <c r="M1166">
        <v>0.17724999999999999</v>
      </c>
      <c r="V1166"/>
      <c r="AB1166">
        <v>7.2</v>
      </c>
      <c r="AI1166">
        <v>6.15</v>
      </c>
    </row>
    <row r="1167" spans="1:56" x14ac:dyDescent="0.35">
      <c r="A1167" s="2" t="s">
        <v>46</v>
      </c>
      <c r="B1167" s="28">
        <v>41425</v>
      </c>
      <c r="C1167" s="11" t="s">
        <v>235</v>
      </c>
      <c r="V1167"/>
      <c r="AC1167">
        <v>0.71376127790974697</v>
      </c>
      <c r="AU1167">
        <v>24.5</v>
      </c>
    </row>
    <row r="1168" spans="1:56" x14ac:dyDescent="0.35">
      <c r="A1168" s="2" t="s">
        <v>46</v>
      </c>
      <c r="B1168" s="28">
        <v>41436</v>
      </c>
      <c r="C1168" s="11" t="s">
        <v>235</v>
      </c>
      <c r="E1168">
        <v>341.67500000000001</v>
      </c>
      <c r="F1168">
        <v>0.21812500000000001</v>
      </c>
      <c r="G1168">
        <v>0.26</v>
      </c>
      <c r="H1168">
        <v>0.24575</v>
      </c>
      <c r="I1168">
        <v>0.183</v>
      </c>
      <c r="J1168">
        <v>0.22550000000000001</v>
      </c>
      <c r="K1168">
        <v>0.22475000000000001</v>
      </c>
      <c r="L1168">
        <v>0.17524999999999999</v>
      </c>
      <c r="M1168">
        <v>0.17599999999999999</v>
      </c>
      <c r="V1168"/>
    </row>
    <row r="1169" spans="1:57" x14ac:dyDescent="0.35">
      <c r="A1169" s="2" t="s">
        <v>46</v>
      </c>
      <c r="B1169" s="28">
        <v>41438</v>
      </c>
      <c r="C1169" s="11" t="s">
        <v>235</v>
      </c>
      <c r="V1169"/>
      <c r="AB1169">
        <v>8.15</v>
      </c>
      <c r="AC1169">
        <v>0.76449582783405201</v>
      </c>
      <c r="AI1169">
        <v>7.1</v>
      </c>
      <c r="AU1169">
        <v>25.25</v>
      </c>
    </row>
    <row r="1170" spans="1:57" x14ac:dyDescent="0.35">
      <c r="A1170" s="2" t="s">
        <v>46</v>
      </c>
      <c r="B1170" s="28">
        <v>41450</v>
      </c>
      <c r="C1170" s="11" t="s">
        <v>235</v>
      </c>
      <c r="E1170">
        <v>420.35</v>
      </c>
      <c r="F1170">
        <v>0.25924999999999998</v>
      </c>
      <c r="G1170">
        <v>0.28425</v>
      </c>
      <c r="H1170">
        <v>0.27474999999999999</v>
      </c>
      <c r="I1170">
        <v>0.25824999999999998</v>
      </c>
      <c r="J1170">
        <v>0.28875000000000001</v>
      </c>
      <c r="K1170">
        <v>0.29649999999999999</v>
      </c>
      <c r="L1170">
        <v>0.23050000000000001</v>
      </c>
      <c r="M1170">
        <v>0.20949999999999999</v>
      </c>
      <c r="V1170"/>
      <c r="AB1170">
        <v>8.6999999999999993</v>
      </c>
      <c r="AC1170">
        <v>0.92240056879783205</v>
      </c>
      <c r="AI1170">
        <v>7.45</v>
      </c>
    </row>
    <row r="1171" spans="1:57" x14ac:dyDescent="0.35">
      <c r="A1171" s="2" t="s">
        <v>46</v>
      </c>
      <c r="B1171" s="28">
        <v>41457</v>
      </c>
      <c r="C1171" s="11" t="s">
        <v>235</v>
      </c>
      <c r="V1171"/>
      <c r="AU1171">
        <v>26.5</v>
      </c>
    </row>
    <row r="1172" spans="1:57" x14ac:dyDescent="0.35">
      <c r="A1172" s="2" t="s">
        <v>46</v>
      </c>
      <c r="B1172" s="28">
        <v>41459</v>
      </c>
      <c r="C1172" s="11" t="s">
        <v>235</v>
      </c>
      <c r="R1172">
        <v>226.897023809524</v>
      </c>
      <c r="S1172">
        <v>0</v>
      </c>
      <c r="V1172"/>
      <c r="AA1172">
        <v>0</v>
      </c>
      <c r="AJ1172">
        <v>2.387222941717289</v>
      </c>
      <c r="AM1172">
        <v>136.44411816604801</v>
      </c>
      <c r="AP1172">
        <f>AJ1172*1000000/AM1172</f>
        <v>17495.975449906291</v>
      </c>
      <c r="AV1172">
        <v>157.73809523809501</v>
      </c>
      <c r="AY1172">
        <v>0</v>
      </c>
      <c r="BD1172">
        <v>87.534178137118005</v>
      </c>
      <c r="BE1172">
        <v>1367.61904761905</v>
      </c>
    </row>
    <row r="1173" spans="1:57" x14ac:dyDescent="0.35">
      <c r="A1173" s="2" t="s">
        <v>46</v>
      </c>
      <c r="B1173" s="28">
        <v>41465</v>
      </c>
      <c r="C1173" s="11" t="s">
        <v>235</v>
      </c>
      <c r="V1173"/>
      <c r="AB1173">
        <v>9.15</v>
      </c>
      <c r="AI1173">
        <v>8.1</v>
      </c>
      <c r="AU1173">
        <v>27.25</v>
      </c>
    </row>
    <row r="1174" spans="1:57" x14ac:dyDescent="0.35">
      <c r="A1174" s="2" t="s">
        <v>46</v>
      </c>
      <c r="B1174" s="28">
        <v>41466</v>
      </c>
      <c r="C1174" s="11" t="s">
        <v>235</v>
      </c>
      <c r="E1174">
        <v>405.75</v>
      </c>
      <c r="F1174">
        <v>0.23874999999999999</v>
      </c>
      <c r="G1174">
        <v>0.27524999999999999</v>
      </c>
      <c r="H1174">
        <v>0.26774999999999999</v>
      </c>
      <c r="I1174">
        <v>0.23724999999999999</v>
      </c>
      <c r="J1174">
        <v>0.27474999999999999</v>
      </c>
      <c r="K1174">
        <v>0.28449999999999998</v>
      </c>
      <c r="L1174">
        <v>0.22950000000000001</v>
      </c>
      <c r="M1174">
        <v>0.221</v>
      </c>
      <c r="V1174"/>
      <c r="AC1174">
        <v>0.95509358282104195</v>
      </c>
    </row>
    <row r="1175" spans="1:57" x14ac:dyDescent="0.35">
      <c r="A1175" s="2" t="s">
        <v>46</v>
      </c>
      <c r="B1175" s="28">
        <v>41481</v>
      </c>
      <c r="C1175" s="11" t="s">
        <v>235</v>
      </c>
      <c r="V1175"/>
      <c r="AU1175">
        <v>30</v>
      </c>
    </row>
    <row r="1176" spans="1:57" x14ac:dyDescent="0.35">
      <c r="A1176" s="2" t="s">
        <v>46</v>
      </c>
      <c r="B1176" s="28">
        <v>41484</v>
      </c>
      <c r="C1176" s="11" t="s">
        <v>235</v>
      </c>
      <c r="V1176"/>
      <c r="AB1176">
        <v>10</v>
      </c>
      <c r="AC1176">
        <v>0.97341501800613905</v>
      </c>
      <c r="AI1176">
        <v>8.75</v>
      </c>
    </row>
    <row r="1177" spans="1:57" x14ac:dyDescent="0.35">
      <c r="A1177" s="2" t="s">
        <v>46</v>
      </c>
      <c r="B1177" s="28">
        <v>41485</v>
      </c>
      <c r="C1177" s="11" t="s">
        <v>235</v>
      </c>
      <c r="E1177">
        <v>393.02499999999998</v>
      </c>
      <c r="F1177">
        <v>0.236375</v>
      </c>
      <c r="G1177">
        <v>0.27100000000000002</v>
      </c>
      <c r="H1177">
        <v>0.26100000000000001</v>
      </c>
      <c r="I1177">
        <v>0.21925</v>
      </c>
      <c r="J1177">
        <v>0.26174999999999998</v>
      </c>
      <c r="K1177">
        <v>0.26974999999999999</v>
      </c>
      <c r="L1177">
        <v>0.22275</v>
      </c>
      <c r="M1177">
        <v>0.22325</v>
      </c>
      <c r="V1177"/>
    </row>
    <row r="1178" spans="1:57" x14ac:dyDescent="0.35">
      <c r="A1178" s="2" t="s">
        <v>46</v>
      </c>
      <c r="B1178" s="28">
        <v>41495</v>
      </c>
      <c r="C1178" s="11" t="s">
        <v>235</v>
      </c>
      <c r="V1178"/>
      <c r="AU1178">
        <v>31</v>
      </c>
    </row>
    <row r="1179" spans="1:57" x14ac:dyDescent="0.35">
      <c r="A1179" s="2" t="s">
        <v>46</v>
      </c>
      <c r="B1179" s="28">
        <v>41500</v>
      </c>
      <c r="C1179" s="11" t="s">
        <v>235</v>
      </c>
      <c r="V1179"/>
      <c r="AB1179">
        <v>10.75</v>
      </c>
      <c r="AI1179">
        <v>9.6999999999999993</v>
      </c>
    </row>
    <row r="1180" spans="1:57" x14ac:dyDescent="0.35">
      <c r="A1180" s="2" t="s">
        <v>46</v>
      </c>
      <c r="B1180" s="28">
        <v>41515</v>
      </c>
      <c r="C1180" s="11" t="s">
        <v>235</v>
      </c>
      <c r="E1180">
        <v>360.55</v>
      </c>
      <c r="F1180">
        <v>0.19925000000000001</v>
      </c>
      <c r="G1180">
        <v>0.248</v>
      </c>
      <c r="H1180">
        <v>0.24875</v>
      </c>
      <c r="I1180">
        <v>0.19125</v>
      </c>
      <c r="J1180">
        <v>0.23824999999999999</v>
      </c>
      <c r="K1180">
        <v>0.252</v>
      </c>
      <c r="L1180">
        <v>0.20624999999999999</v>
      </c>
      <c r="M1180">
        <v>0.219</v>
      </c>
      <c r="V1180"/>
    </row>
    <row r="1181" spans="1:57" x14ac:dyDescent="0.35">
      <c r="A1181" s="2" t="s">
        <v>46</v>
      </c>
      <c r="B1181" s="28">
        <v>41516</v>
      </c>
      <c r="C1181" s="11" t="s">
        <v>235</v>
      </c>
      <c r="V1181"/>
      <c r="AB1181">
        <v>11.75</v>
      </c>
      <c r="AC1181">
        <v>0.94213357872731796</v>
      </c>
      <c r="AI1181">
        <v>10.55</v>
      </c>
    </row>
    <row r="1182" spans="1:57" x14ac:dyDescent="0.35">
      <c r="A1182" s="2" t="s">
        <v>46</v>
      </c>
      <c r="B1182" s="28">
        <v>41520</v>
      </c>
      <c r="C1182" s="11" t="s">
        <v>235</v>
      </c>
      <c r="R1182">
        <v>624.357142857143</v>
      </c>
      <c r="S1182">
        <v>0</v>
      </c>
      <c r="V1182"/>
      <c r="AA1182">
        <v>0</v>
      </c>
      <c r="AJ1182">
        <v>6.2677068354927918</v>
      </c>
      <c r="AM1182">
        <v>278.170481554086</v>
      </c>
      <c r="AP1182">
        <f>AJ1182*1000000/AM1182</f>
        <v>22531.890517197568</v>
      </c>
      <c r="AV1182">
        <v>170.23809523809501</v>
      </c>
      <c r="AY1182">
        <v>0</v>
      </c>
      <c r="BD1182">
        <v>254.253211849108</v>
      </c>
      <c r="BE1182">
        <v>1257.67857142857</v>
      </c>
    </row>
    <row r="1183" spans="1:57" x14ac:dyDescent="0.35">
      <c r="A1183" s="2" t="s">
        <v>46</v>
      </c>
      <c r="B1183" s="28">
        <v>41526</v>
      </c>
      <c r="C1183" s="11" t="s">
        <v>235</v>
      </c>
      <c r="V1183"/>
      <c r="AB1183">
        <v>12.15</v>
      </c>
      <c r="AI1183">
        <v>11.1</v>
      </c>
    </row>
    <row r="1184" spans="1:57" x14ac:dyDescent="0.35">
      <c r="A1184" s="2" t="s">
        <v>46</v>
      </c>
      <c r="B1184" s="28">
        <v>41527</v>
      </c>
      <c r="C1184" s="11" t="s">
        <v>235</v>
      </c>
      <c r="V1184"/>
      <c r="AC1184">
        <v>0.98686350261228095</v>
      </c>
    </row>
    <row r="1185" spans="1:57" x14ac:dyDescent="0.35">
      <c r="A1185" s="2" t="s">
        <v>46</v>
      </c>
      <c r="B1185" s="28">
        <v>41530</v>
      </c>
      <c r="C1185" s="11" t="s">
        <v>235</v>
      </c>
      <c r="V1185"/>
      <c r="AU1185">
        <v>32</v>
      </c>
    </row>
    <row r="1186" spans="1:57" x14ac:dyDescent="0.35">
      <c r="A1186" s="2" t="s">
        <v>46</v>
      </c>
      <c r="B1186" s="28">
        <v>41533</v>
      </c>
      <c r="C1186" s="11" t="s">
        <v>235</v>
      </c>
      <c r="E1186">
        <v>322.25</v>
      </c>
      <c r="F1186">
        <v>0.16950000000000001</v>
      </c>
      <c r="G1186">
        <v>0.2135</v>
      </c>
      <c r="H1186">
        <v>0.2155</v>
      </c>
      <c r="I1186">
        <v>0.16025</v>
      </c>
      <c r="J1186">
        <v>0.21675</v>
      </c>
      <c r="K1186">
        <v>0.23499999999999999</v>
      </c>
      <c r="L1186">
        <v>0.192</v>
      </c>
      <c r="M1186">
        <v>0.20874999999999999</v>
      </c>
      <c r="V1186"/>
    </row>
    <row r="1187" spans="1:57" x14ac:dyDescent="0.35">
      <c r="A1187" s="2" t="s">
        <v>46</v>
      </c>
      <c r="B1187" s="28">
        <v>41542</v>
      </c>
      <c r="C1187" s="11" t="s">
        <v>235</v>
      </c>
      <c r="E1187">
        <v>318.42500000000001</v>
      </c>
      <c r="F1187">
        <v>0.21087500000000001</v>
      </c>
      <c r="G1187">
        <v>0.20799999999999999</v>
      </c>
      <c r="H1187">
        <v>0.20499999999999999</v>
      </c>
      <c r="I1187">
        <v>0.14774999999999999</v>
      </c>
      <c r="J1187">
        <v>0.20774999999999999</v>
      </c>
      <c r="K1187">
        <v>0.22450000000000001</v>
      </c>
      <c r="L1187">
        <v>0.18375</v>
      </c>
      <c r="M1187">
        <v>0.20449999999999999</v>
      </c>
      <c r="V1187"/>
    </row>
    <row r="1188" spans="1:57" x14ac:dyDescent="0.35">
      <c r="A1188" s="2" t="s">
        <v>46</v>
      </c>
      <c r="B1188" s="28">
        <v>41544</v>
      </c>
      <c r="C1188" s="11" t="s">
        <v>235</v>
      </c>
      <c r="V1188"/>
      <c r="AB1188">
        <v>13.25</v>
      </c>
      <c r="AI1188">
        <v>12.15</v>
      </c>
    </row>
    <row r="1189" spans="1:57" x14ac:dyDescent="0.35">
      <c r="A1189" s="2" t="s">
        <v>46</v>
      </c>
      <c r="B1189" s="28">
        <v>41548</v>
      </c>
      <c r="C1189" s="11" t="s">
        <v>235</v>
      </c>
      <c r="E1189">
        <v>305.39999999999998</v>
      </c>
      <c r="F1189">
        <v>0.17</v>
      </c>
      <c r="G1189">
        <v>0.20674999999999999</v>
      </c>
      <c r="H1189">
        <v>0.19775000000000001</v>
      </c>
      <c r="I1189">
        <v>0.14174999999999999</v>
      </c>
      <c r="J1189">
        <v>0.20300000000000001</v>
      </c>
      <c r="K1189">
        <v>0.223</v>
      </c>
      <c r="L1189">
        <v>0.183</v>
      </c>
      <c r="M1189">
        <v>0.20175000000000001</v>
      </c>
      <c r="V1189"/>
    </row>
    <row r="1190" spans="1:57" x14ac:dyDescent="0.35">
      <c r="A1190" s="2" t="s">
        <v>46</v>
      </c>
      <c r="B1190" s="28">
        <v>41555</v>
      </c>
      <c r="C1190" s="11" t="s">
        <v>235</v>
      </c>
      <c r="E1190">
        <v>283.64999999999998</v>
      </c>
      <c r="F1190">
        <v>0.152</v>
      </c>
      <c r="G1190">
        <v>0.19025</v>
      </c>
      <c r="H1190">
        <v>0.17474999999999999</v>
      </c>
      <c r="I1190">
        <v>0.12375</v>
      </c>
      <c r="J1190">
        <v>0.19175</v>
      </c>
      <c r="K1190">
        <v>0.21249999999999999</v>
      </c>
      <c r="L1190">
        <v>0.17674999999999999</v>
      </c>
      <c r="M1190">
        <v>0.19650000000000001</v>
      </c>
      <c r="V1190"/>
    </row>
    <row r="1191" spans="1:57" x14ac:dyDescent="0.35">
      <c r="A1191" s="2" t="s">
        <v>46</v>
      </c>
      <c r="B1191" s="28">
        <v>41558</v>
      </c>
      <c r="C1191" s="11" t="s">
        <v>235</v>
      </c>
      <c r="V1191"/>
      <c r="AB1191">
        <v>14.35</v>
      </c>
      <c r="AI1191">
        <v>13.2</v>
      </c>
      <c r="AU1191">
        <v>37.25</v>
      </c>
    </row>
    <row r="1192" spans="1:57" x14ac:dyDescent="0.35">
      <c r="A1192" s="2" t="s">
        <v>46</v>
      </c>
      <c r="B1192" s="28">
        <v>41562</v>
      </c>
      <c r="C1192" s="11" t="s">
        <v>235</v>
      </c>
      <c r="E1192">
        <v>270.75</v>
      </c>
      <c r="F1192">
        <v>0.13950000000000001</v>
      </c>
      <c r="G1192">
        <v>0.18049999999999999</v>
      </c>
      <c r="H1192">
        <v>0.16275000000000001</v>
      </c>
      <c r="I1192">
        <v>0.113</v>
      </c>
      <c r="J1192">
        <v>0.1855</v>
      </c>
      <c r="K1192">
        <v>0.20699999999999999</v>
      </c>
      <c r="L1192">
        <v>0.17150000000000001</v>
      </c>
      <c r="M1192">
        <v>0.19400000000000001</v>
      </c>
      <c r="V1192"/>
    </row>
    <row r="1193" spans="1:57" x14ac:dyDescent="0.35">
      <c r="A1193" s="2" t="s">
        <v>46</v>
      </c>
      <c r="B1193" s="28">
        <v>41563</v>
      </c>
      <c r="C1193" s="11" t="s">
        <v>235</v>
      </c>
      <c r="V1193"/>
      <c r="AC1193">
        <v>0.97410706721021501</v>
      </c>
    </row>
    <row r="1194" spans="1:57" x14ac:dyDescent="0.35">
      <c r="A1194" s="2" t="s">
        <v>46</v>
      </c>
      <c r="B1194" s="28">
        <v>41569</v>
      </c>
      <c r="C1194" s="11" t="s">
        <v>235</v>
      </c>
      <c r="E1194">
        <v>241.25</v>
      </c>
      <c r="F1194">
        <v>0.111</v>
      </c>
      <c r="G1194">
        <v>0.15975</v>
      </c>
      <c r="H1194">
        <v>0.13600000000000001</v>
      </c>
      <c r="I1194">
        <v>8.9249999999999996E-2</v>
      </c>
      <c r="J1194">
        <v>0.16350000000000001</v>
      </c>
      <c r="K1194">
        <v>0.19175</v>
      </c>
      <c r="L1194">
        <v>0.16625000000000001</v>
      </c>
      <c r="M1194">
        <v>0.18875</v>
      </c>
      <c r="R1194">
        <v>1362.8234278234299</v>
      </c>
      <c r="S1194">
        <v>0</v>
      </c>
      <c r="V1194"/>
      <c r="AA1194">
        <v>0</v>
      </c>
      <c r="AJ1194">
        <v>7.7770623965616901</v>
      </c>
      <c r="AM1194">
        <v>380.587227265114</v>
      </c>
      <c r="AP1194">
        <f>AJ1194*1000000/AM1194</f>
        <v>20434.375721033462</v>
      </c>
      <c r="AV1194">
        <v>160.71428571428601</v>
      </c>
      <c r="AY1194">
        <v>0</v>
      </c>
      <c r="BD1194">
        <v>774.78903753974203</v>
      </c>
      <c r="BE1194">
        <v>801.66666666666697</v>
      </c>
    </row>
    <row r="1195" spans="1:57" x14ac:dyDescent="0.35">
      <c r="A1195" s="2" t="s">
        <v>46</v>
      </c>
      <c r="B1195" s="28">
        <v>41570</v>
      </c>
      <c r="C1195" s="11" t="s">
        <v>235</v>
      </c>
      <c r="V1195"/>
      <c r="AB1195">
        <v>14.4</v>
      </c>
      <c r="AI1195">
        <v>13.6</v>
      </c>
    </row>
    <row r="1196" spans="1:57" x14ac:dyDescent="0.35">
      <c r="A1196" s="2" t="s">
        <v>46</v>
      </c>
      <c r="B1196" s="28">
        <v>41576</v>
      </c>
      <c r="C1196" s="11" t="s">
        <v>235</v>
      </c>
      <c r="E1196">
        <v>221</v>
      </c>
      <c r="F1196">
        <v>9.8250000000000004E-2</v>
      </c>
      <c r="G1196">
        <v>0.14774999999999999</v>
      </c>
      <c r="H1196">
        <v>0.12175</v>
      </c>
      <c r="I1196">
        <v>7.7499999999999999E-2</v>
      </c>
      <c r="J1196">
        <v>0.14524999999999999</v>
      </c>
      <c r="K1196">
        <v>0.17549999999999999</v>
      </c>
      <c r="L1196">
        <v>0.15775</v>
      </c>
      <c r="M1196">
        <v>0.18124999999999999</v>
      </c>
      <c r="V1196"/>
      <c r="AB1196">
        <v>14.4</v>
      </c>
      <c r="AI1196">
        <v>14.4</v>
      </c>
      <c r="AU1196">
        <v>43.5</v>
      </c>
    </row>
    <row r="1197" spans="1:57" x14ac:dyDescent="0.35">
      <c r="A1197" s="2" t="s">
        <v>46</v>
      </c>
      <c r="B1197" s="28">
        <v>41582</v>
      </c>
      <c r="C1197" s="11" t="s">
        <v>235</v>
      </c>
      <c r="R1197">
        <v>1620.5776179914001</v>
      </c>
      <c r="S1197">
        <v>108.037587496201</v>
      </c>
      <c r="V1197"/>
      <c r="AA1197">
        <v>0</v>
      </c>
      <c r="AJ1197">
        <v>6.2177981873402501</v>
      </c>
      <c r="AM1197">
        <v>337.72940464559701</v>
      </c>
      <c r="AP1197">
        <f>AJ1197*1000000/AM1197</f>
        <v>18410.591739457861</v>
      </c>
      <c r="AU1197">
        <v>53.5</v>
      </c>
      <c r="AV1197">
        <v>147.02380952381</v>
      </c>
      <c r="AY1197">
        <v>108.037587496201</v>
      </c>
      <c r="BD1197">
        <v>968.93367032483002</v>
      </c>
      <c r="BE1197">
        <v>657.55952380952397</v>
      </c>
    </row>
    <row r="1198" spans="1:57" x14ac:dyDescent="0.35">
      <c r="A1198" s="2" t="s">
        <v>46</v>
      </c>
      <c r="B1198" s="28">
        <v>41583</v>
      </c>
      <c r="C1198" s="11" t="s">
        <v>235</v>
      </c>
      <c r="E1198">
        <v>205.95</v>
      </c>
      <c r="F1198">
        <v>8.9749999999999996E-2</v>
      </c>
      <c r="G1198">
        <v>0.14099999999999999</v>
      </c>
      <c r="H1198">
        <v>0.11525000000000001</v>
      </c>
      <c r="I1198">
        <v>6.9500000000000006E-2</v>
      </c>
      <c r="J1198">
        <v>0.12875</v>
      </c>
      <c r="K1198">
        <v>0.16</v>
      </c>
      <c r="L1198">
        <v>0.14974999999999999</v>
      </c>
      <c r="M1198">
        <v>0.17574999999999999</v>
      </c>
      <c r="V1198"/>
    </row>
    <row r="1199" spans="1:57" x14ac:dyDescent="0.35">
      <c r="A1199" s="2" t="s">
        <v>46</v>
      </c>
      <c r="B1199" s="28">
        <v>41586</v>
      </c>
      <c r="C1199" s="11" t="s">
        <v>235</v>
      </c>
      <c r="V1199"/>
      <c r="AC1199">
        <v>0.96851917268705801</v>
      </c>
      <c r="AU1199">
        <v>59.25</v>
      </c>
    </row>
    <row r="1200" spans="1:57" x14ac:dyDescent="0.35">
      <c r="A1200" s="2" t="s">
        <v>46</v>
      </c>
      <c r="B1200" s="28">
        <v>41590</v>
      </c>
      <c r="C1200" s="11" t="s">
        <v>235</v>
      </c>
      <c r="E1200">
        <v>194.85</v>
      </c>
      <c r="F1200">
        <v>8.3500000000000005E-2</v>
      </c>
      <c r="G1200">
        <v>0.13550000000000001</v>
      </c>
      <c r="H1200">
        <v>0.11025</v>
      </c>
      <c r="I1200">
        <v>6.6250000000000003E-2</v>
      </c>
      <c r="J1200">
        <v>0.11774999999999999</v>
      </c>
      <c r="K1200">
        <v>0.14749999999999999</v>
      </c>
      <c r="L1200">
        <v>0.14299999999999999</v>
      </c>
      <c r="M1200">
        <v>0.17050000000000001</v>
      </c>
      <c r="V1200"/>
    </row>
    <row r="1201" spans="1:57" x14ac:dyDescent="0.35">
      <c r="A1201" s="2" t="s">
        <v>46</v>
      </c>
      <c r="B1201" s="28">
        <v>41596</v>
      </c>
      <c r="C1201" s="11" t="s">
        <v>235</v>
      </c>
      <c r="R1201">
        <v>1948.06739988236</v>
      </c>
      <c r="S1201">
        <v>271.14874703958702</v>
      </c>
      <c r="V1201"/>
      <c r="AA1201">
        <v>13.9802400139942</v>
      </c>
      <c r="AJ1201">
        <v>5.3198033883655</v>
      </c>
      <c r="AM1201">
        <v>316.34622536928202</v>
      </c>
      <c r="AP1201">
        <f>AJ1201*1000000/AM1201</f>
        <v>16816.395966651751</v>
      </c>
      <c r="AV1201">
        <v>138.69047619047601</v>
      </c>
      <c r="AY1201">
        <v>257.16850702559202</v>
      </c>
      <c r="BD1201">
        <v>1078.18005071273</v>
      </c>
      <c r="BE1201">
        <v>738.392857142857</v>
      </c>
    </row>
    <row r="1202" spans="1:57" x14ac:dyDescent="0.35">
      <c r="A1202" s="2" t="s">
        <v>46</v>
      </c>
      <c r="B1202" s="28">
        <v>41596</v>
      </c>
      <c r="C1202" s="11" t="s">
        <v>235</v>
      </c>
      <c r="V1202"/>
      <c r="AC1202">
        <v>0.96417049165882895</v>
      </c>
    </row>
    <row r="1203" spans="1:57" x14ac:dyDescent="0.35">
      <c r="A1203" s="2" t="s">
        <v>46</v>
      </c>
      <c r="B1203" s="28">
        <v>41597</v>
      </c>
      <c r="C1203" s="11" t="s">
        <v>235</v>
      </c>
      <c r="E1203">
        <v>186.35</v>
      </c>
      <c r="F1203">
        <v>8.7499999999999994E-2</v>
      </c>
      <c r="G1203">
        <v>0.13250000000000001</v>
      </c>
      <c r="H1203">
        <v>0.10775</v>
      </c>
      <c r="I1203">
        <v>6.3750000000000001E-2</v>
      </c>
      <c r="J1203">
        <v>0.10825</v>
      </c>
      <c r="K1203">
        <v>0.13700000000000001</v>
      </c>
      <c r="L1203">
        <v>0.13350000000000001</v>
      </c>
      <c r="M1203">
        <v>0.1615</v>
      </c>
      <c r="V1203"/>
    </row>
    <row r="1204" spans="1:57" x14ac:dyDescent="0.35">
      <c r="A1204" s="2" t="s">
        <v>46</v>
      </c>
      <c r="B1204" s="28">
        <v>41599</v>
      </c>
      <c r="C1204" s="11" t="s">
        <v>235</v>
      </c>
      <c r="V1204"/>
      <c r="AU1204">
        <v>70.424999999999997</v>
      </c>
    </row>
    <row r="1205" spans="1:57" x14ac:dyDescent="0.35">
      <c r="A1205" s="2" t="s">
        <v>46</v>
      </c>
      <c r="B1205" s="28">
        <v>41604</v>
      </c>
      <c r="C1205" s="11" t="s">
        <v>235</v>
      </c>
      <c r="E1205">
        <v>180.1</v>
      </c>
      <c r="F1205">
        <v>8.1750000000000003E-2</v>
      </c>
      <c r="G1205">
        <v>0.13100000000000001</v>
      </c>
      <c r="H1205">
        <v>0.1065</v>
      </c>
      <c r="I1205">
        <v>6.1499999999999999E-2</v>
      </c>
      <c r="J1205">
        <v>0.10174999999999999</v>
      </c>
      <c r="K1205">
        <v>0.13</v>
      </c>
      <c r="L1205">
        <v>0.12925</v>
      </c>
      <c r="M1205">
        <v>0.15875</v>
      </c>
      <c r="V1205"/>
    </row>
    <row r="1206" spans="1:57" x14ac:dyDescent="0.35">
      <c r="A1206" s="2" t="s">
        <v>46</v>
      </c>
      <c r="B1206" s="28">
        <v>41607</v>
      </c>
      <c r="C1206" s="11" t="s">
        <v>235</v>
      </c>
      <c r="V1206"/>
      <c r="AU1206">
        <v>70.8</v>
      </c>
    </row>
    <row r="1207" spans="1:57" x14ac:dyDescent="0.35">
      <c r="A1207" s="2" t="s">
        <v>46</v>
      </c>
      <c r="B1207" s="28">
        <v>41610</v>
      </c>
      <c r="C1207" s="11" t="s">
        <v>235</v>
      </c>
      <c r="R1207">
        <v>2109.7287606477498</v>
      </c>
      <c r="S1207">
        <v>455.553146100616</v>
      </c>
      <c r="V1207"/>
      <c r="AA1207">
        <v>190.56940146327699</v>
      </c>
      <c r="AJ1207">
        <v>3.7765601968632301</v>
      </c>
      <c r="AM1207">
        <v>269.45820045230101</v>
      </c>
      <c r="AP1207">
        <f>AJ1207*1000000/AM1207</f>
        <v>14015.384169136651</v>
      </c>
      <c r="AV1207">
        <v>149.40476190476201</v>
      </c>
      <c r="AY1207">
        <v>264.98374463733899</v>
      </c>
      <c r="BD1207">
        <v>1104.23025375682</v>
      </c>
      <c r="BE1207">
        <v>657.5</v>
      </c>
    </row>
    <row r="1208" spans="1:57" x14ac:dyDescent="0.35">
      <c r="A1208" s="2" t="s">
        <v>46</v>
      </c>
      <c r="B1208" s="28">
        <v>41611</v>
      </c>
      <c r="C1208" s="11" t="s">
        <v>235</v>
      </c>
      <c r="E1208">
        <v>171.5</v>
      </c>
      <c r="F1208">
        <v>8.1750000000000003E-2</v>
      </c>
      <c r="G1208">
        <v>0.1275</v>
      </c>
      <c r="H1208">
        <v>0.10299999999999999</v>
      </c>
      <c r="I1208">
        <v>5.9499999999999997E-2</v>
      </c>
      <c r="J1208">
        <v>9.325E-2</v>
      </c>
      <c r="K1208">
        <v>0.1205</v>
      </c>
      <c r="L1208">
        <v>0.1225</v>
      </c>
      <c r="M1208">
        <v>0.14949999999999999</v>
      </c>
      <c r="V1208"/>
    </row>
    <row r="1209" spans="1:57" x14ac:dyDescent="0.35">
      <c r="A1209" s="2" t="s">
        <v>46</v>
      </c>
      <c r="B1209" s="28">
        <v>41613</v>
      </c>
      <c r="C1209" s="11" t="s">
        <v>235</v>
      </c>
      <c r="V1209"/>
      <c r="AC1209">
        <v>0.94900999890107895</v>
      </c>
    </row>
    <row r="1210" spans="1:57" x14ac:dyDescent="0.35">
      <c r="A1210" s="2" t="s">
        <v>46</v>
      </c>
      <c r="B1210" s="28">
        <v>41618</v>
      </c>
      <c r="C1210" s="11" t="s">
        <v>235</v>
      </c>
      <c r="E1210">
        <v>159.65</v>
      </c>
      <c r="F1210">
        <v>7.2249999999999995E-2</v>
      </c>
      <c r="G1210">
        <v>0.12175</v>
      </c>
      <c r="H1210">
        <v>9.9500000000000005E-2</v>
      </c>
      <c r="I1210">
        <v>5.425E-2</v>
      </c>
      <c r="J1210">
        <v>8.1000000000000003E-2</v>
      </c>
      <c r="K1210">
        <v>0.11175</v>
      </c>
      <c r="L1210">
        <v>0.11550000000000001</v>
      </c>
      <c r="M1210">
        <v>0.14224999999999999</v>
      </c>
      <c r="V1210"/>
    </row>
    <row r="1211" spans="1:57" x14ac:dyDescent="0.35">
      <c r="A1211" s="2" t="s">
        <v>46</v>
      </c>
      <c r="B1211" s="28">
        <v>41620</v>
      </c>
      <c r="C1211" s="11" t="s">
        <v>235</v>
      </c>
      <c r="V1211"/>
      <c r="AU1211">
        <v>81</v>
      </c>
    </row>
    <row r="1212" spans="1:57" x14ac:dyDescent="0.35">
      <c r="A1212" s="2" t="s">
        <v>46</v>
      </c>
      <c r="B1212" s="28">
        <v>41625</v>
      </c>
      <c r="C1212" s="11" t="s">
        <v>235</v>
      </c>
      <c r="E1212">
        <v>149.05000000000001</v>
      </c>
      <c r="F1212">
        <v>6.8750000000000006E-2</v>
      </c>
      <c r="G1212">
        <v>0.11774999999999999</v>
      </c>
      <c r="H1212">
        <v>9.6500000000000002E-2</v>
      </c>
      <c r="I1212">
        <v>5.0250000000000003E-2</v>
      </c>
      <c r="J1212">
        <v>6.9750000000000006E-2</v>
      </c>
      <c r="K1212">
        <v>0.10125000000000001</v>
      </c>
      <c r="L1212">
        <v>0.107</v>
      </c>
      <c r="M1212">
        <v>0.13400000000000001</v>
      </c>
      <c r="R1212">
        <v>2370.9786599317099</v>
      </c>
      <c r="S1212">
        <v>855.54094425843402</v>
      </c>
      <c r="V1212"/>
      <c r="AA1212">
        <v>590.55719962109504</v>
      </c>
      <c r="AJ1212">
        <v>2.0383446717260498</v>
      </c>
      <c r="AM1212">
        <v>162.57468853335899</v>
      </c>
      <c r="AP1212">
        <f>AJ1212*1000000/AM1212</f>
        <v>12537.896828310997</v>
      </c>
      <c r="AV1212">
        <v>145.23809523809501</v>
      </c>
      <c r="AY1212">
        <v>264.98374463733899</v>
      </c>
      <c r="BD1212">
        <v>965.17603000641395</v>
      </c>
      <c r="BE1212">
        <v>605.29761904761904</v>
      </c>
    </row>
    <row r="1213" spans="1:57" x14ac:dyDescent="0.35">
      <c r="A1213" s="2" t="s">
        <v>46</v>
      </c>
      <c r="B1213" s="28">
        <v>41627</v>
      </c>
      <c r="C1213" s="11" t="s">
        <v>235</v>
      </c>
      <c r="V1213"/>
      <c r="AU1213">
        <v>83</v>
      </c>
    </row>
    <row r="1214" spans="1:57" x14ac:dyDescent="0.35">
      <c r="A1214" s="2" t="s">
        <v>46</v>
      </c>
      <c r="B1214" s="28">
        <v>41628</v>
      </c>
      <c r="C1214" s="11" t="s">
        <v>235</v>
      </c>
      <c r="V1214"/>
      <c r="AC1214">
        <v>0.80719004246637605</v>
      </c>
    </row>
    <row r="1215" spans="1:57" x14ac:dyDescent="0.35">
      <c r="A1215" s="2" t="s">
        <v>46</v>
      </c>
      <c r="B1215" s="28">
        <v>41632</v>
      </c>
      <c r="C1215" s="11" t="s">
        <v>235</v>
      </c>
      <c r="E1215">
        <v>145.05000000000001</v>
      </c>
      <c r="F1215">
        <v>7.2999999999999995E-2</v>
      </c>
      <c r="G1215">
        <v>0.11650000000000001</v>
      </c>
      <c r="H1215">
        <v>9.5500000000000002E-2</v>
      </c>
      <c r="I1215">
        <v>4.8750000000000002E-2</v>
      </c>
      <c r="J1215">
        <v>6.7000000000000004E-2</v>
      </c>
      <c r="K1215">
        <v>9.7500000000000003E-2</v>
      </c>
      <c r="L1215">
        <v>0.10150000000000001</v>
      </c>
      <c r="M1215">
        <v>0.1255</v>
      </c>
      <c r="V1215"/>
    </row>
    <row r="1216" spans="1:57" x14ac:dyDescent="0.35">
      <c r="A1216" s="2" t="s">
        <v>46</v>
      </c>
      <c r="B1216" s="28">
        <v>41638</v>
      </c>
      <c r="C1216" s="11" t="s">
        <v>235</v>
      </c>
      <c r="V1216"/>
      <c r="AU1216">
        <v>87.5</v>
      </c>
    </row>
    <row r="1217" spans="1:56" x14ac:dyDescent="0.35">
      <c r="A1217" s="2" t="s">
        <v>46</v>
      </c>
      <c r="B1217" s="28">
        <v>41639</v>
      </c>
      <c r="C1217" s="11" t="s">
        <v>235</v>
      </c>
      <c r="E1217">
        <v>144.80000000000001</v>
      </c>
      <c r="F1217">
        <v>7.2499999999999995E-2</v>
      </c>
      <c r="G1217">
        <v>0.11475</v>
      </c>
      <c r="H1217">
        <v>9.425E-2</v>
      </c>
      <c r="I1217">
        <v>4.8500000000000001E-2</v>
      </c>
      <c r="J1217">
        <v>6.7000000000000004E-2</v>
      </c>
      <c r="K1217">
        <v>9.7750000000000004E-2</v>
      </c>
      <c r="L1217">
        <v>0.10299999999999999</v>
      </c>
      <c r="M1217">
        <v>0.12625</v>
      </c>
      <c r="V1217"/>
    </row>
    <row r="1218" spans="1:56" x14ac:dyDescent="0.35">
      <c r="A1218" s="2" t="s">
        <v>46</v>
      </c>
      <c r="B1218" s="28">
        <v>41645</v>
      </c>
      <c r="C1218" s="11" t="s">
        <v>235</v>
      </c>
      <c r="V1218"/>
      <c r="AC1218">
        <v>1.80002454505984E-2</v>
      </c>
      <c r="AU1218">
        <v>91</v>
      </c>
    </row>
    <row r="1219" spans="1:56" x14ac:dyDescent="0.35">
      <c r="A1219" s="2" t="s">
        <v>46</v>
      </c>
      <c r="B1219" s="28">
        <v>41646</v>
      </c>
      <c r="C1219" s="11" t="s">
        <v>235</v>
      </c>
      <c r="E1219">
        <v>143.30000000000001</v>
      </c>
      <c r="F1219">
        <v>6.4250000000000002E-2</v>
      </c>
      <c r="G1219">
        <v>0.11475</v>
      </c>
      <c r="H1219">
        <v>9.5000000000000001E-2</v>
      </c>
      <c r="I1219">
        <v>4.9000000000000002E-2</v>
      </c>
      <c r="J1219">
        <v>6.8250000000000005E-2</v>
      </c>
      <c r="K1219">
        <v>9.9000000000000005E-2</v>
      </c>
      <c r="L1219">
        <v>0.10299999999999999</v>
      </c>
      <c r="M1219">
        <v>0.12325</v>
      </c>
      <c r="V1219"/>
    </row>
    <row r="1220" spans="1:56" x14ac:dyDescent="0.35">
      <c r="A1220" s="2" t="s">
        <v>46</v>
      </c>
      <c r="B1220" s="28">
        <v>41652</v>
      </c>
      <c r="C1220" s="11" t="s">
        <v>235</v>
      </c>
      <c r="V1220"/>
      <c r="AU1220">
        <v>92</v>
      </c>
    </row>
    <row r="1221" spans="1:56" x14ac:dyDescent="0.35">
      <c r="A1221" s="2" t="s">
        <v>46</v>
      </c>
      <c r="B1221" s="28">
        <v>41653</v>
      </c>
      <c r="C1221" s="11" t="s">
        <v>235</v>
      </c>
      <c r="E1221">
        <v>144.80000000000001</v>
      </c>
      <c r="F1221">
        <v>6.225E-2</v>
      </c>
      <c r="G1221">
        <v>0.11425</v>
      </c>
      <c r="H1221">
        <v>9.4500000000000001E-2</v>
      </c>
      <c r="I1221">
        <v>4.9500000000000002E-2</v>
      </c>
      <c r="J1221">
        <v>7.1999999999999995E-2</v>
      </c>
      <c r="K1221">
        <v>0.10274999999999999</v>
      </c>
      <c r="L1221">
        <v>0.105</v>
      </c>
      <c r="M1221">
        <v>0.12375</v>
      </c>
      <c r="V1221"/>
      <c r="AC1221">
        <v>0</v>
      </c>
    </row>
    <row r="1222" spans="1:56" x14ac:dyDescent="0.35">
      <c r="A1222" s="2" t="s">
        <v>46</v>
      </c>
      <c r="B1222" s="28">
        <v>41660</v>
      </c>
      <c r="C1222" s="11" t="s">
        <v>235</v>
      </c>
      <c r="E1222">
        <v>146.69999999999999</v>
      </c>
      <c r="F1222">
        <v>6.0749999999999998E-2</v>
      </c>
      <c r="G1222">
        <v>0.11525000000000001</v>
      </c>
      <c r="H1222">
        <v>9.5750000000000002E-2</v>
      </c>
      <c r="I1222">
        <v>5.0999999999999997E-2</v>
      </c>
      <c r="J1222">
        <v>7.3499999999999996E-2</v>
      </c>
      <c r="K1222">
        <v>0.10525</v>
      </c>
      <c r="L1222">
        <v>0.107</v>
      </c>
      <c r="M1222">
        <v>0.125</v>
      </c>
      <c r="V1222"/>
    </row>
    <row r="1223" spans="1:56" x14ac:dyDescent="0.35">
      <c r="A1223" s="2" t="s">
        <v>46</v>
      </c>
      <c r="B1223" s="28">
        <v>41662</v>
      </c>
      <c r="C1223" s="11" t="s">
        <v>235</v>
      </c>
      <c r="V1223"/>
      <c r="AU1223">
        <v>93</v>
      </c>
    </row>
    <row r="1224" spans="1:56" x14ac:dyDescent="0.35">
      <c r="A1224" s="2" t="s">
        <v>46</v>
      </c>
      <c r="B1224" s="28">
        <v>41664</v>
      </c>
      <c r="C1224" s="11" t="s">
        <v>235</v>
      </c>
      <c r="R1224">
        <v>2121.67460174898</v>
      </c>
      <c r="S1224">
        <v>947.294439637339</v>
      </c>
      <c r="V1224" s="12"/>
      <c r="W1224">
        <v>3.1794556875000005E-2</v>
      </c>
      <c r="Y1224">
        <v>17324.2225803978</v>
      </c>
      <c r="AA1224">
        <v>682.31069500000001</v>
      </c>
      <c r="AQ1224" t="s">
        <v>294</v>
      </c>
      <c r="AY1224">
        <v>264.98374463733899</v>
      </c>
      <c r="BD1224">
        <v>734.85205635114403</v>
      </c>
    </row>
    <row r="1225" spans="1:56" x14ac:dyDescent="0.35">
      <c r="A1225" s="2" t="s">
        <v>46</v>
      </c>
      <c r="B1225" s="28">
        <v>41667</v>
      </c>
      <c r="C1225" s="11" t="s">
        <v>235</v>
      </c>
      <c r="E1225">
        <v>11.85</v>
      </c>
      <c r="F1225">
        <v>5.9249999999999997E-2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V1225" s="12"/>
    </row>
    <row r="1226" spans="1:56" x14ac:dyDescent="0.35">
      <c r="A1226" s="2" t="s">
        <v>47</v>
      </c>
      <c r="B1226" s="28">
        <v>41386</v>
      </c>
      <c r="C1226" s="11" t="s">
        <v>235</v>
      </c>
      <c r="V1226"/>
      <c r="AB1226">
        <v>3.9</v>
      </c>
      <c r="AI1226">
        <v>2</v>
      </c>
      <c r="AU1226">
        <v>15.75</v>
      </c>
    </row>
    <row r="1227" spans="1:56" x14ac:dyDescent="0.35">
      <c r="A1227" s="2" t="s">
        <v>47</v>
      </c>
      <c r="B1227" s="28">
        <v>41387</v>
      </c>
      <c r="C1227" s="11" t="s">
        <v>235</v>
      </c>
      <c r="E1227">
        <v>401.15</v>
      </c>
      <c r="F1227">
        <v>0.26924999999999999</v>
      </c>
      <c r="G1227">
        <v>0.28649999999999998</v>
      </c>
      <c r="H1227">
        <v>0.27600000000000002</v>
      </c>
      <c r="I1227">
        <v>0.27450000000000002</v>
      </c>
      <c r="J1227">
        <v>0.29125000000000001</v>
      </c>
      <c r="K1227">
        <v>0.22275</v>
      </c>
      <c r="L1227">
        <v>0.20374999999999999</v>
      </c>
      <c r="M1227">
        <v>0.18174999999999999</v>
      </c>
      <c r="V1227"/>
    </row>
    <row r="1228" spans="1:56" x14ac:dyDescent="0.35">
      <c r="A1228" s="2" t="s">
        <v>47</v>
      </c>
      <c r="B1228" s="28">
        <v>41394</v>
      </c>
      <c r="C1228" s="11" t="s">
        <v>235</v>
      </c>
      <c r="E1228">
        <v>395.25</v>
      </c>
      <c r="F1228">
        <v>0.253</v>
      </c>
      <c r="G1228">
        <v>0.28249999999999997</v>
      </c>
      <c r="H1228">
        <v>0.27374999999999999</v>
      </c>
      <c r="I1228">
        <v>0.27174999999999999</v>
      </c>
      <c r="J1228">
        <v>0.29149999999999998</v>
      </c>
      <c r="K1228">
        <v>0.2195</v>
      </c>
      <c r="L1228">
        <v>0.20300000000000001</v>
      </c>
      <c r="M1228">
        <v>0.18124999999999999</v>
      </c>
      <c r="V1228"/>
    </row>
    <row r="1229" spans="1:56" x14ac:dyDescent="0.35">
      <c r="A1229" s="2" t="s">
        <v>47</v>
      </c>
      <c r="B1229" s="28">
        <v>41396</v>
      </c>
      <c r="C1229" s="11" t="s">
        <v>235</v>
      </c>
      <c r="V1229"/>
      <c r="AB1229">
        <v>4.95</v>
      </c>
      <c r="AI1229">
        <v>3.8</v>
      </c>
      <c r="AU1229">
        <v>21.75</v>
      </c>
    </row>
    <row r="1230" spans="1:56" x14ac:dyDescent="0.35">
      <c r="A1230" s="2" t="s">
        <v>47</v>
      </c>
      <c r="B1230" s="28">
        <v>41397</v>
      </c>
      <c r="C1230" s="11" t="s">
        <v>235</v>
      </c>
      <c r="V1230"/>
      <c r="AC1230">
        <v>0.22411051883682101</v>
      </c>
    </row>
    <row r="1231" spans="1:56" x14ac:dyDescent="0.35">
      <c r="A1231" s="2" t="s">
        <v>47</v>
      </c>
      <c r="B1231" s="28">
        <v>41408</v>
      </c>
      <c r="C1231" s="11" t="s">
        <v>235</v>
      </c>
      <c r="E1231">
        <v>387.22500000000002</v>
      </c>
      <c r="F1231">
        <v>0.24037500000000001</v>
      </c>
      <c r="G1231">
        <v>0.27575</v>
      </c>
      <c r="H1231">
        <v>0.26974999999999999</v>
      </c>
      <c r="I1231">
        <v>0.26474999999999999</v>
      </c>
      <c r="J1231">
        <v>0.28825000000000001</v>
      </c>
      <c r="K1231">
        <v>0.2175</v>
      </c>
      <c r="L1231">
        <v>0.20200000000000001</v>
      </c>
      <c r="M1231">
        <v>0.17774999999999999</v>
      </c>
      <c r="V1231"/>
      <c r="AC1231">
        <v>0.46861322112933401</v>
      </c>
    </row>
    <row r="1232" spans="1:56" x14ac:dyDescent="0.35">
      <c r="A1232" s="2" t="s">
        <v>47</v>
      </c>
      <c r="B1232" s="28">
        <v>41410</v>
      </c>
      <c r="C1232" s="11" t="s">
        <v>235</v>
      </c>
      <c r="V1232"/>
      <c r="AB1232">
        <v>5.95</v>
      </c>
      <c r="AI1232">
        <v>4.9000000000000004</v>
      </c>
      <c r="AU1232">
        <v>24</v>
      </c>
    </row>
    <row r="1233" spans="1:57" x14ac:dyDescent="0.35">
      <c r="A1233" s="2" t="s">
        <v>47</v>
      </c>
      <c r="B1233" s="28">
        <v>41423</v>
      </c>
      <c r="C1233" s="11" t="s">
        <v>235</v>
      </c>
      <c r="E1233">
        <v>379.75</v>
      </c>
      <c r="F1233">
        <v>0.22900000000000001</v>
      </c>
      <c r="G1233">
        <v>0.26950000000000002</v>
      </c>
      <c r="H1233">
        <v>0.26300000000000001</v>
      </c>
      <c r="I1233">
        <v>0.25874999999999998</v>
      </c>
      <c r="J1233">
        <v>0.28299999999999997</v>
      </c>
      <c r="K1233">
        <v>0.2155</v>
      </c>
      <c r="L1233">
        <v>0.20125000000000001</v>
      </c>
      <c r="M1233">
        <v>0.17874999999999999</v>
      </c>
      <c r="V1233"/>
      <c r="AB1233">
        <v>7</v>
      </c>
      <c r="AI1233">
        <v>5.9</v>
      </c>
    </row>
    <row r="1234" spans="1:57" x14ac:dyDescent="0.35">
      <c r="A1234" s="2" t="s">
        <v>47</v>
      </c>
      <c r="B1234" s="28">
        <v>41425</v>
      </c>
      <c r="C1234" s="11" t="s">
        <v>235</v>
      </c>
      <c r="V1234"/>
      <c r="AC1234">
        <v>0.70510357668446499</v>
      </c>
      <c r="AU1234">
        <v>24.75</v>
      </c>
    </row>
    <row r="1235" spans="1:57" x14ac:dyDescent="0.35">
      <c r="A1235" s="2" t="s">
        <v>47</v>
      </c>
      <c r="B1235" s="28">
        <v>41436</v>
      </c>
      <c r="C1235" s="11" t="s">
        <v>235</v>
      </c>
      <c r="E1235">
        <v>370.2</v>
      </c>
      <c r="F1235">
        <v>0.2175</v>
      </c>
      <c r="G1235">
        <v>0.26224999999999998</v>
      </c>
      <c r="H1235">
        <v>0.25724999999999998</v>
      </c>
      <c r="I1235">
        <v>0.25024999999999997</v>
      </c>
      <c r="J1235">
        <v>0.27875</v>
      </c>
      <c r="K1235">
        <v>0.21099999999999999</v>
      </c>
      <c r="L1235">
        <v>0.19775000000000001</v>
      </c>
      <c r="M1235">
        <v>0.17624999999999999</v>
      </c>
      <c r="V1235"/>
    </row>
    <row r="1236" spans="1:57" x14ac:dyDescent="0.35">
      <c r="A1236" s="2" t="s">
        <v>47</v>
      </c>
      <c r="B1236" s="28">
        <v>41438</v>
      </c>
      <c r="C1236" s="11" t="s">
        <v>235</v>
      </c>
      <c r="V1236"/>
      <c r="AB1236">
        <v>7.95</v>
      </c>
      <c r="AC1236">
        <v>0.774650813327591</v>
      </c>
      <c r="AI1236">
        <v>6.9</v>
      </c>
      <c r="AU1236">
        <v>25.25</v>
      </c>
    </row>
    <row r="1237" spans="1:57" x14ac:dyDescent="0.35">
      <c r="A1237" s="2" t="s">
        <v>47</v>
      </c>
      <c r="B1237" s="28">
        <v>41450</v>
      </c>
      <c r="C1237" s="11" t="s">
        <v>235</v>
      </c>
      <c r="E1237">
        <v>422.07499999999999</v>
      </c>
      <c r="F1237">
        <v>0.29962499999999997</v>
      </c>
      <c r="G1237">
        <v>0.29375000000000001</v>
      </c>
      <c r="H1237">
        <v>0.27550000000000002</v>
      </c>
      <c r="I1237">
        <v>0.26974999999999999</v>
      </c>
      <c r="J1237">
        <v>0.29549999999999998</v>
      </c>
      <c r="K1237">
        <v>0.25674999999999998</v>
      </c>
      <c r="L1237">
        <v>0.22475000000000001</v>
      </c>
      <c r="M1237">
        <v>0.19475000000000001</v>
      </c>
      <c r="V1237"/>
      <c r="AB1237">
        <v>8.5500000000000007</v>
      </c>
      <c r="AC1237">
        <v>0.94385341631775599</v>
      </c>
      <c r="AI1237">
        <v>7.1</v>
      </c>
    </row>
    <row r="1238" spans="1:57" x14ac:dyDescent="0.35">
      <c r="A1238" s="2" t="s">
        <v>47</v>
      </c>
      <c r="B1238" s="28">
        <v>41457</v>
      </c>
      <c r="C1238" s="11" t="s">
        <v>235</v>
      </c>
      <c r="V1238"/>
      <c r="AU1238">
        <v>27</v>
      </c>
    </row>
    <row r="1239" spans="1:57" x14ac:dyDescent="0.35">
      <c r="A1239" s="2" t="s">
        <v>47</v>
      </c>
      <c r="B1239" s="28">
        <v>41459</v>
      </c>
      <c r="C1239" s="11" t="s">
        <v>235</v>
      </c>
      <c r="R1239">
        <v>249.91249999999999</v>
      </c>
      <c r="S1239">
        <v>0</v>
      </c>
      <c r="V1239"/>
      <c r="AA1239">
        <v>0</v>
      </c>
      <c r="AJ1239">
        <v>2.6411303739170742</v>
      </c>
      <c r="AM1239">
        <v>149.643660688804</v>
      </c>
      <c r="AP1239">
        <f>AJ1239*1000000/AM1239</f>
        <v>17649.463811297133</v>
      </c>
      <c r="AV1239">
        <v>172.02380952381</v>
      </c>
      <c r="AY1239">
        <v>0</v>
      </c>
      <c r="BD1239">
        <v>96.235808744906095</v>
      </c>
      <c r="BE1239">
        <v>1391.36904761905</v>
      </c>
    </row>
    <row r="1240" spans="1:57" x14ac:dyDescent="0.35">
      <c r="A1240" s="2" t="s">
        <v>47</v>
      </c>
      <c r="B1240" s="28">
        <v>41465</v>
      </c>
      <c r="C1240" s="11" t="s">
        <v>235</v>
      </c>
      <c r="V1240"/>
      <c r="AB1240">
        <v>9</v>
      </c>
      <c r="AI1240">
        <v>7.9</v>
      </c>
      <c r="AU1240">
        <v>27.5</v>
      </c>
    </row>
    <row r="1241" spans="1:57" x14ac:dyDescent="0.35">
      <c r="A1241" s="2" t="s">
        <v>47</v>
      </c>
      <c r="B1241" s="28">
        <v>41466</v>
      </c>
      <c r="C1241" s="11" t="s">
        <v>235</v>
      </c>
      <c r="E1241">
        <v>417</v>
      </c>
      <c r="F1241">
        <v>0.25824999999999998</v>
      </c>
      <c r="G1241">
        <v>0.28575</v>
      </c>
      <c r="H1241">
        <v>0.27274999999999999</v>
      </c>
      <c r="I1241">
        <v>0.27200000000000002</v>
      </c>
      <c r="J1241">
        <v>0.29849999999999999</v>
      </c>
      <c r="K1241">
        <v>0.25700000000000001</v>
      </c>
      <c r="L1241">
        <v>0.23300000000000001</v>
      </c>
      <c r="M1241">
        <v>0.20774999999999999</v>
      </c>
      <c r="V1241"/>
      <c r="AC1241">
        <v>0.964076687328561</v>
      </c>
    </row>
    <row r="1242" spans="1:57" x14ac:dyDescent="0.35">
      <c r="A1242" s="2" t="s">
        <v>47</v>
      </c>
      <c r="B1242" s="28">
        <v>41481</v>
      </c>
      <c r="C1242" s="11" t="s">
        <v>235</v>
      </c>
      <c r="V1242"/>
      <c r="AU1242">
        <v>30</v>
      </c>
    </row>
    <row r="1243" spans="1:57" x14ac:dyDescent="0.35">
      <c r="A1243" s="2" t="s">
        <v>47</v>
      </c>
      <c r="B1243" s="28">
        <v>41484</v>
      </c>
      <c r="C1243" s="11" t="s">
        <v>235</v>
      </c>
      <c r="V1243"/>
      <c r="AB1243">
        <v>9.9</v>
      </c>
      <c r="AC1243">
        <v>0.97984586789362804</v>
      </c>
      <c r="AI1243">
        <v>8.8000000000000007</v>
      </c>
    </row>
    <row r="1244" spans="1:57" x14ac:dyDescent="0.35">
      <c r="A1244" s="2" t="s">
        <v>47</v>
      </c>
      <c r="B1244" s="28">
        <v>41485</v>
      </c>
      <c r="C1244" s="11" t="s">
        <v>235</v>
      </c>
      <c r="E1244">
        <v>411</v>
      </c>
      <c r="F1244">
        <v>0.24625</v>
      </c>
      <c r="G1244">
        <v>0.27750000000000002</v>
      </c>
      <c r="H1244">
        <v>0.26724999999999999</v>
      </c>
      <c r="I1244">
        <v>0.26774999999999999</v>
      </c>
      <c r="J1244">
        <v>0.29375000000000001</v>
      </c>
      <c r="K1244">
        <v>0.25224999999999997</v>
      </c>
      <c r="L1244">
        <v>0.23350000000000001</v>
      </c>
      <c r="M1244">
        <v>0.21675</v>
      </c>
      <c r="V1244"/>
    </row>
    <row r="1245" spans="1:57" x14ac:dyDescent="0.35">
      <c r="A1245" s="2" t="s">
        <v>47</v>
      </c>
      <c r="B1245" s="28">
        <v>41495</v>
      </c>
      <c r="C1245" s="11" t="s">
        <v>235</v>
      </c>
      <c r="V1245"/>
      <c r="AU1245">
        <v>31</v>
      </c>
    </row>
    <row r="1246" spans="1:57" x14ac:dyDescent="0.35">
      <c r="A1246" s="2" t="s">
        <v>47</v>
      </c>
      <c r="B1246" s="28">
        <v>41500</v>
      </c>
      <c r="C1246" s="11" t="s">
        <v>235</v>
      </c>
      <c r="V1246"/>
      <c r="AB1246">
        <v>10.65</v>
      </c>
      <c r="AI1246">
        <v>9.35</v>
      </c>
    </row>
    <row r="1247" spans="1:57" x14ac:dyDescent="0.35">
      <c r="A1247" s="2" t="s">
        <v>47</v>
      </c>
      <c r="B1247" s="28">
        <v>41515</v>
      </c>
      <c r="C1247" s="11" t="s">
        <v>235</v>
      </c>
      <c r="E1247">
        <v>383.97500000000002</v>
      </c>
      <c r="F1247">
        <v>0.198125</v>
      </c>
      <c r="G1247">
        <v>0.2505</v>
      </c>
      <c r="H1247">
        <v>0.252</v>
      </c>
      <c r="I1247">
        <v>0.24725</v>
      </c>
      <c r="J1247">
        <v>0.28675</v>
      </c>
      <c r="K1247">
        <v>0.24049999999999999</v>
      </c>
      <c r="L1247">
        <v>0.22975000000000001</v>
      </c>
      <c r="M1247">
        <v>0.215</v>
      </c>
      <c r="V1247"/>
    </row>
    <row r="1248" spans="1:57" x14ac:dyDescent="0.35">
      <c r="A1248" s="2" t="s">
        <v>47</v>
      </c>
      <c r="B1248" s="28">
        <v>41516</v>
      </c>
      <c r="C1248" s="11" t="s">
        <v>235</v>
      </c>
      <c r="V1248"/>
      <c r="AB1248">
        <v>11.8</v>
      </c>
      <c r="AC1248">
        <v>0.94595099617835499</v>
      </c>
      <c r="AI1248">
        <v>10.4</v>
      </c>
    </row>
    <row r="1249" spans="1:57" x14ac:dyDescent="0.35">
      <c r="A1249" s="2" t="s">
        <v>47</v>
      </c>
      <c r="B1249" s="28">
        <v>41520</v>
      </c>
      <c r="C1249" s="11" t="s">
        <v>235</v>
      </c>
      <c r="R1249">
        <v>627.47023809523796</v>
      </c>
      <c r="S1249">
        <v>0</v>
      </c>
      <c r="V1249"/>
      <c r="AA1249">
        <v>0</v>
      </c>
      <c r="AJ1249">
        <v>6.2240336677711134</v>
      </c>
      <c r="AM1249">
        <v>279.77525061768</v>
      </c>
      <c r="AP1249">
        <f>AJ1249*1000000/AM1249</f>
        <v>22246.548449263704</v>
      </c>
      <c r="AV1249">
        <v>154.166666666667</v>
      </c>
      <c r="AY1249">
        <v>0</v>
      </c>
      <c r="BD1249">
        <v>233.92020932238299</v>
      </c>
      <c r="BE1249">
        <v>1076.7261904761899</v>
      </c>
    </row>
    <row r="1250" spans="1:57" x14ac:dyDescent="0.35">
      <c r="A1250" s="2" t="s">
        <v>47</v>
      </c>
      <c r="B1250" s="28">
        <v>41526</v>
      </c>
      <c r="C1250" s="11" t="s">
        <v>235</v>
      </c>
      <c r="V1250"/>
      <c r="AB1250">
        <v>12.15</v>
      </c>
      <c r="AI1250">
        <v>10.9</v>
      </c>
    </row>
    <row r="1251" spans="1:57" x14ac:dyDescent="0.35">
      <c r="A1251" s="2" t="s">
        <v>47</v>
      </c>
      <c r="B1251" s="28">
        <v>41527</v>
      </c>
      <c r="C1251" s="11" t="s">
        <v>235</v>
      </c>
      <c r="V1251"/>
      <c r="AC1251">
        <v>0.99021413656034096</v>
      </c>
    </row>
    <row r="1252" spans="1:57" x14ac:dyDescent="0.35">
      <c r="A1252" s="2" t="s">
        <v>47</v>
      </c>
      <c r="B1252" s="28">
        <v>41530</v>
      </c>
      <c r="C1252" s="11" t="s">
        <v>235</v>
      </c>
      <c r="V1252"/>
      <c r="AU1252">
        <v>32</v>
      </c>
    </row>
    <row r="1253" spans="1:57" x14ac:dyDescent="0.35">
      <c r="A1253" s="2" t="s">
        <v>47</v>
      </c>
      <c r="B1253" s="28">
        <v>41533</v>
      </c>
      <c r="C1253" s="11" t="s">
        <v>235</v>
      </c>
      <c r="E1253">
        <v>345.77499999999998</v>
      </c>
      <c r="F1253">
        <v>0.15437500000000001</v>
      </c>
      <c r="G1253">
        <v>0.21174999999999999</v>
      </c>
      <c r="H1253">
        <v>0.21775</v>
      </c>
      <c r="I1253">
        <v>0.21775</v>
      </c>
      <c r="J1253">
        <v>0.27274999999999999</v>
      </c>
      <c r="K1253">
        <v>0.22650000000000001</v>
      </c>
      <c r="L1253">
        <v>0.21975</v>
      </c>
      <c r="M1253">
        <v>0.20824999999999999</v>
      </c>
      <c r="V1253"/>
    </row>
    <row r="1254" spans="1:57" x14ac:dyDescent="0.35">
      <c r="A1254" s="2" t="s">
        <v>47</v>
      </c>
      <c r="B1254" s="28">
        <v>41542</v>
      </c>
      <c r="C1254" s="11" t="s">
        <v>235</v>
      </c>
      <c r="E1254">
        <v>343.52499999999998</v>
      </c>
      <c r="F1254">
        <v>0.19437499999999999</v>
      </c>
      <c r="G1254">
        <v>0.20474999999999999</v>
      </c>
      <c r="H1254">
        <v>0.20774999999999999</v>
      </c>
      <c r="I1254">
        <v>0.20649999999999999</v>
      </c>
      <c r="J1254">
        <v>0.26150000000000001</v>
      </c>
      <c r="K1254">
        <v>0.2185</v>
      </c>
      <c r="L1254">
        <v>0.2175</v>
      </c>
      <c r="M1254">
        <v>0.20674999999999999</v>
      </c>
      <c r="V1254"/>
    </row>
    <row r="1255" spans="1:57" x14ac:dyDescent="0.35">
      <c r="A1255" s="2" t="s">
        <v>47</v>
      </c>
      <c r="B1255" s="28">
        <v>41544</v>
      </c>
      <c r="C1255" s="11" t="s">
        <v>235</v>
      </c>
      <c r="V1255"/>
      <c r="AB1255">
        <v>13.3</v>
      </c>
      <c r="AI1255">
        <v>12.15</v>
      </c>
    </row>
    <row r="1256" spans="1:57" x14ac:dyDescent="0.35">
      <c r="A1256" s="2" t="s">
        <v>47</v>
      </c>
      <c r="B1256" s="28">
        <v>41548</v>
      </c>
      <c r="C1256" s="11" t="s">
        <v>235</v>
      </c>
      <c r="E1256">
        <v>326.64999999999998</v>
      </c>
      <c r="F1256">
        <v>0.12875</v>
      </c>
      <c r="G1256">
        <v>0.20349999999999999</v>
      </c>
      <c r="H1256">
        <v>0.20624999999999999</v>
      </c>
      <c r="I1256">
        <v>0.20200000000000001</v>
      </c>
      <c r="J1256">
        <v>0.25824999999999998</v>
      </c>
      <c r="K1256">
        <v>0.21425</v>
      </c>
      <c r="L1256">
        <v>0.21525</v>
      </c>
      <c r="M1256">
        <v>0.20499999999999999</v>
      </c>
      <c r="V1256"/>
    </row>
    <row r="1257" spans="1:57" x14ac:dyDescent="0.35">
      <c r="A1257" s="2" t="s">
        <v>47</v>
      </c>
      <c r="B1257" s="28">
        <v>41555</v>
      </c>
      <c r="C1257" s="11" t="s">
        <v>235</v>
      </c>
      <c r="E1257">
        <v>306.64999999999998</v>
      </c>
      <c r="F1257">
        <v>0.113</v>
      </c>
      <c r="G1257">
        <v>0.1905</v>
      </c>
      <c r="H1257">
        <v>0.18575</v>
      </c>
      <c r="I1257">
        <v>0.1845</v>
      </c>
      <c r="J1257">
        <v>0.24675</v>
      </c>
      <c r="K1257">
        <v>0.20275000000000001</v>
      </c>
      <c r="L1257">
        <v>0.20974999999999999</v>
      </c>
      <c r="M1257">
        <v>0.20025000000000001</v>
      </c>
      <c r="V1257"/>
    </row>
    <row r="1258" spans="1:57" x14ac:dyDescent="0.35">
      <c r="A1258" s="2" t="s">
        <v>47</v>
      </c>
      <c r="B1258" s="28">
        <v>41558</v>
      </c>
      <c r="C1258" s="11" t="s">
        <v>235</v>
      </c>
      <c r="V1258"/>
      <c r="AB1258">
        <v>14.25</v>
      </c>
      <c r="AI1258">
        <v>13.05</v>
      </c>
      <c r="AU1258">
        <v>37.75</v>
      </c>
    </row>
    <row r="1259" spans="1:57" x14ac:dyDescent="0.35">
      <c r="A1259" s="2" t="s">
        <v>47</v>
      </c>
      <c r="B1259" s="28">
        <v>41562</v>
      </c>
      <c r="C1259" s="11" t="s">
        <v>235</v>
      </c>
      <c r="E1259">
        <v>294.7</v>
      </c>
      <c r="F1259">
        <v>0.10125000000000001</v>
      </c>
      <c r="G1259">
        <v>0.18149999999999999</v>
      </c>
      <c r="H1259">
        <v>0.17574999999999999</v>
      </c>
      <c r="I1259">
        <v>0.17599999999999999</v>
      </c>
      <c r="J1259">
        <v>0.23824999999999999</v>
      </c>
      <c r="K1259">
        <v>0.19700000000000001</v>
      </c>
      <c r="L1259">
        <v>0.20424999999999999</v>
      </c>
      <c r="M1259">
        <v>0.19950000000000001</v>
      </c>
      <c r="V1259"/>
    </row>
    <row r="1260" spans="1:57" x14ac:dyDescent="0.35">
      <c r="A1260" s="2" t="s">
        <v>47</v>
      </c>
      <c r="B1260" s="28">
        <v>41563</v>
      </c>
      <c r="C1260" s="11" t="s">
        <v>235</v>
      </c>
      <c r="V1260"/>
      <c r="AC1260">
        <v>0.97848648001141603</v>
      </c>
    </row>
    <row r="1261" spans="1:57" x14ac:dyDescent="0.35">
      <c r="A1261" s="2" t="s">
        <v>47</v>
      </c>
      <c r="B1261" s="28">
        <v>41569</v>
      </c>
      <c r="C1261" s="11" t="s">
        <v>235</v>
      </c>
      <c r="E1261">
        <v>266.85000000000002</v>
      </c>
      <c r="F1261">
        <v>8.1500000000000003E-2</v>
      </c>
      <c r="G1261">
        <v>0.16450000000000001</v>
      </c>
      <c r="H1261">
        <v>0.1525</v>
      </c>
      <c r="I1261">
        <v>0.14849999999999999</v>
      </c>
      <c r="J1261">
        <v>0.21274999999999999</v>
      </c>
      <c r="K1261">
        <v>0.18375</v>
      </c>
      <c r="L1261">
        <v>0.19875000000000001</v>
      </c>
      <c r="M1261">
        <v>0.192</v>
      </c>
      <c r="R1261">
        <v>1264.4690685196199</v>
      </c>
      <c r="S1261">
        <v>0</v>
      </c>
      <c r="V1261"/>
      <c r="AA1261">
        <v>0</v>
      </c>
      <c r="AJ1261">
        <v>7.6460656976249304</v>
      </c>
      <c r="AM1261">
        <v>360.01356189730001</v>
      </c>
      <c r="AP1261">
        <f>AJ1261*1000000/AM1261</f>
        <v>21238.27129547442</v>
      </c>
      <c r="AV1261">
        <v>140.47619047619</v>
      </c>
      <c r="AY1261">
        <v>0</v>
      </c>
      <c r="BD1261">
        <v>740.75388452105904</v>
      </c>
      <c r="BE1261">
        <v>646.30952380952397</v>
      </c>
    </row>
    <row r="1262" spans="1:57" x14ac:dyDescent="0.35">
      <c r="A1262" s="2" t="s">
        <v>47</v>
      </c>
      <c r="B1262" s="28">
        <v>41570</v>
      </c>
      <c r="C1262" s="11" t="s">
        <v>235</v>
      </c>
      <c r="V1262"/>
      <c r="AB1262">
        <v>14.4</v>
      </c>
      <c r="AI1262">
        <v>13.75</v>
      </c>
    </row>
    <row r="1263" spans="1:57" x14ac:dyDescent="0.35">
      <c r="A1263" s="2" t="s">
        <v>47</v>
      </c>
      <c r="B1263" s="28">
        <v>41576</v>
      </c>
      <c r="C1263" s="11" t="s">
        <v>235</v>
      </c>
      <c r="E1263">
        <v>247.75</v>
      </c>
      <c r="F1263">
        <v>7.0999999999999994E-2</v>
      </c>
      <c r="G1263">
        <v>0.15375</v>
      </c>
      <c r="H1263">
        <v>0.13900000000000001</v>
      </c>
      <c r="I1263">
        <v>0.12775</v>
      </c>
      <c r="J1263">
        <v>0.19025</v>
      </c>
      <c r="K1263">
        <v>0.16775000000000001</v>
      </c>
      <c r="L1263">
        <v>0.19525000000000001</v>
      </c>
      <c r="M1263">
        <v>0.19400000000000001</v>
      </c>
      <c r="V1263"/>
      <c r="AB1263">
        <v>14.4</v>
      </c>
      <c r="AI1263">
        <v>14.4</v>
      </c>
      <c r="AU1263">
        <v>43.5</v>
      </c>
    </row>
    <row r="1264" spans="1:57" x14ac:dyDescent="0.35">
      <c r="A1264" s="2" t="s">
        <v>47</v>
      </c>
      <c r="B1264" s="28">
        <v>41582</v>
      </c>
      <c r="C1264" s="11" t="s">
        <v>235</v>
      </c>
      <c r="R1264">
        <v>1697.77490338695</v>
      </c>
      <c r="S1264">
        <v>90.914567003961295</v>
      </c>
      <c r="V1264"/>
      <c r="AA1264">
        <v>0</v>
      </c>
      <c r="AJ1264">
        <v>6.49265726513367</v>
      </c>
      <c r="AM1264">
        <v>368.32647508461997</v>
      </c>
      <c r="AP1264">
        <f>AJ1264*1000000/AM1264</f>
        <v>17627.45201425457</v>
      </c>
      <c r="AU1264">
        <v>55</v>
      </c>
      <c r="AV1264">
        <v>152.97619047619</v>
      </c>
      <c r="AY1264">
        <v>90.914567003961295</v>
      </c>
      <c r="BD1264">
        <v>1006.0240635934</v>
      </c>
      <c r="BE1264">
        <v>768.86904761904805</v>
      </c>
    </row>
    <row r="1265" spans="1:57" x14ac:dyDescent="0.35">
      <c r="A1265" s="2" t="s">
        <v>47</v>
      </c>
      <c r="B1265" s="28">
        <v>41583</v>
      </c>
      <c r="C1265" s="11" t="s">
        <v>235</v>
      </c>
      <c r="E1265">
        <v>227.05</v>
      </c>
      <c r="F1265">
        <v>6.4500000000000002E-2</v>
      </c>
      <c r="G1265">
        <v>0.14449999999999999</v>
      </c>
      <c r="H1265">
        <v>0.12825</v>
      </c>
      <c r="I1265">
        <v>0.1115</v>
      </c>
      <c r="J1265">
        <v>0.16675000000000001</v>
      </c>
      <c r="K1265">
        <v>0.14974999999999999</v>
      </c>
      <c r="L1265">
        <v>0.18375</v>
      </c>
      <c r="M1265">
        <v>0.18625</v>
      </c>
      <c r="V1265"/>
    </row>
    <row r="1266" spans="1:57" x14ac:dyDescent="0.35">
      <c r="A1266" s="2" t="s">
        <v>47</v>
      </c>
      <c r="B1266" s="28">
        <v>41586</v>
      </c>
      <c r="C1266" s="11" t="s">
        <v>235</v>
      </c>
      <c r="V1266"/>
      <c r="AC1266">
        <v>0.96273598520689396</v>
      </c>
      <c r="AU1266">
        <v>59.75</v>
      </c>
    </row>
    <row r="1267" spans="1:57" x14ac:dyDescent="0.35">
      <c r="A1267" s="2" t="s">
        <v>47</v>
      </c>
      <c r="B1267" s="28">
        <v>41590</v>
      </c>
      <c r="C1267" s="11" t="s">
        <v>235</v>
      </c>
      <c r="E1267">
        <v>216.6</v>
      </c>
      <c r="F1267">
        <v>6.0749999999999998E-2</v>
      </c>
      <c r="G1267">
        <v>0.14199999999999999</v>
      </c>
      <c r="H1267">
        <v>0.12375</v>
      </c>
      <c r="I1267">
        <v>0.10475</v>
      </c>
      <c r="J1267">
        <v>0.15475</v>
      </c>
      <c r="K1267">
        <v>0.13675000000000001</v>
      </c>
      <c r="L1267">
        <v>0.17649999999999999</v>
      </c>
      <c r="M1267">
        <v>0.18375</v>
      </c>
      <c r="V1267"/>
    </row>
    <row r="1268" spans="1:57" x14ac:dyDescent="0.35">
      <c r="A1268" s="2" t="s">
        <v>47</v>
      </c>
      <c r="B1268" s="28">
        <v>41596</v>
      </c>
      <c r="C1268" s="11" t="s">
        <v>235</v>
      </c>
      <c r="R1268">
        <v>1996.7879625524299</v>
      </c>
      <c r="S1268">
        <v>280.92967238115</v>
      </c>
      <c r="V1268"/>
      <c r="AA1268">
        <v>11.1536805863099</v>
      </c>
      <c r="AJ1268">
        <v>5.7135892885851502</v>
      </c>
      <c r="AM1268">
        <v>323.34682873755798</v>
      </c>
      <c r="AP1268">
        <f>AJ1268*1000000/AM1268</f>
        <v>17670.157183519317</v>
      </c>
      <c r="AV1268">
        <v>138.69047619047601</v>
      </c>
      <c r="AY1268">
        <v>269.77599179484002</v>
      </c>
      <c r="BD1268">
        <v>1102.3813742232601</v>
      </c>
      <c r="BE1268">
        <v>660.11904761904805</v>
      </c>
    </row>
    <row r="1269" spans="1:57" x14ac:dyDescent="0.35">
      <c r="A1269" s="2" t="s">
        <v>47</v>
      </c>
      <c r="B1269" s="28">
        <v>41596</v>
      </c>
      <c r="C1269" s="11" t="s">
        <v>235</v>
      </c>
      <c r="V1269"/>
      <c r="AC1269">
        <v>0.96327461063401798</v>
      </c>
    </row>
    <row r="1270" spans="1:57" x14ac:dyDescent="0.35">
      <c r="A1270" s="2" t="s">
        <v>47</v>
      </c>
      <c r="B1270" s="28">
        <v>41597</v>
      </c>
      <c r="C1270" s="11" t="s">
        <v>235</v>
      </c>
      <c r="E1270">
        <v>206.4</v>
      </c>
      <c r="F1270">
        <v>6.0249999999999998E-2</v>
      </c>
      <c r="G1270">
        <v>0.13950000000000001</v>
      </c>
      <c r="H1270">
        <v>0.12225</v>
      </c>
      <c r="I1270">
        <v>9.7250000000000003E-2</v>
      </c>
      <c r="J1270">
        <v>0.14074999999999999</v>
      </c>
      <c r="K1270">
        <v>0.1255</v>
      </c>
      <c r="L1270">
        <v>0.16875000000000001</v>
      </c>
      <c r="M1270">
        <v>0.17774999999999999</v>
      </c>
      <c r="V1270"/>
    </row>
    <row r="1271" spans="1:57" x14ac:dyDescent="0.35">
      <c r="A1271" s="2" t="s">
        <v>47</v>
      </c>
      <c r="B1271" s="28">
        <v>41599</v>
      </c>
      <c r="C1271" s="11" t="s">
        <v>235</v>
      </c>
      <c r="V1271"/>
      <c r="AU1271">
        <v>70.424999999999997</v>
      </c>
    </row>
    <row r="1272" spans="1:57" x14ac:dyDescent="0.35">
      <c r="A1272" s="2" t="s">
        <v>47</v>
      </c>
      <c r="B1272" s="28">
        <v>41604</v>
      </c>
      <c r="C1272" s="11" t="s">
        <v>235</v>
      </c>
      <c r="E1272">
        <v>232.65</v>
      </c>
      <c r="F1272">
        <v>0.12275</v>
      </c>
      <c r="G1272">
        <v>0.18575</v>
      </c>
      <c r="H1272">
        <v>0.13375000000000001</v>
      </c>
      <c r="I1272">
        <v>0.10174999999999999</v>
      </c>
      <c r="J1272">
        <v>0.14424999999999999</v>
      </c>
      <c r="K1272">
        <v>0.1285</v>
      </c>
      <c r="L1272">
        <v>0.17</v>
      </c>
      <c r="M1272">
        <v>0.17649999999999999</v>
      </c>
      <c r="V1272"/>
    </row>
    <row r="1273" spans="1:57" x14ac:dyDescent="0.35">
      <c r="A1273" s="2" t="s">
        <v>47</v>
      </c>
      <c r="B1273" s="28">
        <v>41607</v>
      </c>
      <c r="C1273" s="11" t="s">
        <v>235</v>
      </c>
      <c r="V1273"/>
      <c r="AU1273">
        <v>70.8</v>
      </c>
    </row>
    <row r="1274" spans="1:57" x14ac:dyDescent="0.35">
      <c r="A1274" s="2" t="s">
        <v>47</v>
      </c>
      <c r="B1274" s="28">
        <v>41610</v>
      </c>
      <c r="C1274" s="11" t="s">
        <v>235</v>
      </c>
      <c r="R1274">
        <v>2130.6560161990801</v>
      </c>
      <c r="S1274">
        <v>450.87699856339202</v>
      </c>
      <c r="V1274"/>
      <c r="AA1274">
        <v>168.78927445061501</v>
      </c>
      <c r="AJ1274">
        <v>4.1477986688160398</v>
      </c>
      <c r="AM1274">
        <v>282.85263381032598</v>
      </c>
      <c r="AP1274">
        <f>AJ1274*1000000/AM1274</f>
        <v>14664.168450336763</v>
      </c>
      <c r="AV1274">
        <v>134.52380952381</v>
      </c>
      <c r="AY1274">
        <v>282.08772411277698</v>
      </c>
      <c r="BD1274">
        <v>1103.5933025454101</v>
      </c>
      <c r="BE1274">
        <v>752.32142857142901</v>
      </c>
    </row>
    <row r="1275" spans="1:57" x14ac:dyDescent="0.35">
      <c r="A1275" s="2" t="s">
        <v>47</v>
      </c>
      <c r="B1275" s="28">
        <v>41611</v>
      </c>
      <c r="C1275" s="11" t="s">
        <v>235</v>
      </c>
      <c r="E1275">
        <v>248</v>
      </c>
      <c r="F1275">
        <v>0.14549999999999999</v>
      </c>
      <c r="G1275">
        <v>0.21925</v>
      </c>
      <c r="H1275">
        <v>0.14774999999999999</v>
      </c>
      <c r="I1275">
        <v>0.10675</v>
      </c>
      <c r="J1275">
        <v>0.14974999999999999</v>
      </c>
      <c r="K1275">
        <v>0.12825</v>
      </c>
      <c r="L1275">
        <v>0.16900000000000001</v>
      </c>
      <c r="M1275">
        <v>0.17374999999999999</v>
      </c>
      <c r="V1275"/>
    </row>
    <row r="1276" spans="1:57" x14ac:dyDescent="0.35">
      <c r="A1276" s="2" t="s">
        <v>47</v>
      </c>
      <c r="B1276" s="28">
        <v>41613</v>
      </c>
      <c r="C1276" s="11" t="s">
        <v>235</v>
      </c>
      <c r="V1276"/>
      <c r="AC1276">
        <v>0.97775058173032803</v>
      </c>
    </row>
    <row r="1277" spans="1:57" x14ac:dyDescent="0.35">
      <c r="A1277" s="2" t="s">
        <v>47</v>
      </c>
      <c r="B1277" s="28">
        <v>41618</v>
      </c>
      <c r="C1277" s="11" t="s">
        <v>235</v>
      </c>
      <c r="E1277">
        <v>254.05</v>
      </c>
      <c r="F1277">
        <v>0.13100000000000001</v>
      </c>
      <c r="G1277">
        <v>0.23599999999999999</v>
      </c>
      <c r="H1277">
        <v>0.16500000000000001</v>
      </c>
      <c r="I1277">
        <v>0.11425</v>
      </c>
      <c r="J1277">
        <v>0.15275</v>
      </c>
      <c r="K1277">
        <v>0.13175000000000001</v>
      </c>
      <c r="L1277">
        <v>0.16800000000000001</v>
      </c>
      <c r="M1277">
        <v>0.17150000000000001</v>
      </c>
      <c r="V1277"/>
    </row>
    <row r="1278" spans="1:57" x14ac:dyDescent="0.35">
      <c r="A1278" s="2" t="s">
        <v>47</v>
      </c>
      <c r="B1278" s="28">
        <v>41620</v>
      </c>
      <c r="C1278" s="11" t="s">
        <v>235</v>
      </c>
      <c r="V1278"/>
      <c r="AU1278">
        <v>81</v>
      </c>
    </row>
    <row r="1279" spans="1:57" x14ac:dyDescent="0.35">
      <c r="A1279" s="2" t="s">
        <v>47</v>
      </c>
      <c r="B1279" s="28">
        <v>41625</v>
      </c>
      <c r="C1279" s="11" t="s">
        <v>235</v>
      </c>
      <c r="E1279">
        <v>278.35000000000002</v>
      </c>
      <c r="F1279">
        <v>0.17374999999999999</v>
      </c>
      <c r="G1279">
        <v>0.26924999999999999</v>
      </c>
      <c r="H1279">
        <v>0.20250000000000001</v>
      </c>
      <c r="I1279">
        <v>0.125</v>
      </c>
      <c r="J1279">
        <v>0.15725</v>
      </c>
      <c r="K1279">
        <v>0.13175000000000001</v>
      </c>
      <c r="L1279">
        <v>0.16550000000000001</v>
      </c>
      <c r="M1279">
        <v>0.16675000000000001</v>
      </c>
      <c r="R1279">
        <v>2922.36627486731</v>
      </c>
      <c r="S1279">
        <v>1071.16734325886</v>
      </c>
      <c r="V1279"/>
      <c r="AA1279">
        <v>789.07961914608097</v>
      </c>
      <c r="AJ1279">
        <v>4.95389238058047</v>
      </c>
      <c r="AM1279">
        <v>314.36554102984002</v>
      </c>
      <c r="AP1279">
        <f>AJ1279*1000000/AM1279</f>
        <v>15758.382309816328</v>
      </c>
      <c r="AV1279">
        <v>172.61904761904799</v>
      </c>
      <c r="AY1279">
        <v>282.08772411277698</v>
      </c>
      <c r="BD1279">
        <v>1131.7014462442501</v>
      </c>
      <c r="BE1279">
        <v>813.92857142857099</v>
      </c>
    </row>
    <row r="1280" spans="1:57" x14ac:dyDescent="0.35">
      <c r="A1280" s="2" t="s">
        <v>47</v>
      </c>
      <c r="B1280" s="28">
        <v>41627</v>
      </c>
      <c r="C1280" s="11" t="s">
        <v>235</v>
      </c>
      <c r="V1280"/>
      <c r="AU1280">
        <v>83</v>
      </c>
    </row>
    <row r="1281" spans="1:56" x14ac:dyDescent="0.35">
      <c r="A1281" s="2" t="s">
        <v>47</v>
      </c>
      <c r="B1281" s="28">
        <v>41628</v>
      </c>
      <c r="C1281" s="11" t="s">
        <v>235</v>
      </c>
      <c r="V1281"/>
      <c r="AC1281">
        <v>0.98882777807271205</v>
      </c>
    </row>
    <row r="1282" spans="1:56" x14ac:dyDescent="0.35">
      <c r="A1282" s="2" t="s">
        <v>47</v>
      </c>
      <c r="B1282" s="28">
        <v>41632</v>
      </c>
      <c r="C1282" s="11" t="s">
        <v>235</v>
      </c>
      <c r="E1282">
        <v>300.55</v>
      </c>
      <c r="F1282">
        <v>0.20399999999999999</v>
      </c>
      <c r="G1282">
        <v>0.28225</v>
      </c>
      <c r="H1282">
        <v>0.24099999999999999</v>
      </c>
      <c r="I1282">
        <v>0.151</v>
      </c>
      <c r="J1282">
        <v>0.16400000000000001</v>
      </c>
      <c r="K1282">
        <v>0.13125000000000001</v>
      </c>
      <c r="L1282">
        <v>0.16375000000000001</v>
      </c>
      <c r="M1282">
        <v>0.16550000000000001</v>
      </c>
      <c r="V1282"/>
    </row>
    <row r="1283" spans="1:56" x14ac:dyDescent="0.35">
      <c r="A1283" s="2" t="s">
        <v>47</v>
      </c>
      <c r="B1283" s="28">
        <v>41638</v>
      </c>
      <c r="C1283" s="11" t="s">
        <v>235</v>
      </c>
      <c r="V1283"/>
      <c r="AU1283">
        <v>87</v>
      </c>
    </row>
    <row r="1284" spans="1:56" x14ac:dyDescent="0.35">
      <c r="A1284" s="2" t="s">
        <v>47</v>
      </c>
      <c r="B1284" s="28">
        <v>41639</v>
      </c>
      <c r="C1284" s="11" t="s">
        <v>235</v>
      </c>
      <c r="E1284">
        <v>286.25</v>
      </c>
      <c r="F1284">
        <v>0.16475000000000001</v>
      </c>
      <c r="G1284">
        <v>0.26100000000000001</v>
      </c>
      <c r="H1284">
        <v>0.22650000000000001</v>
      </c>
      <c r="I1284">
        <v>0.15325</v>
      </c>
      <c r="J1284">
        <v>0.17100000000000001</v>
      </c>
      <c r="K1284">
        <v>0.13425000000000001</v>
      </c>
      <c r="L1284">
        <v>0.1605</v>
      </c>
      <c r="M1284">
        <v>0.16</v>
      </c>
      <c r="V1284"/>
    </row>
    <row r="1285" spans="1:56" x14ac:dyDescent="0.35">
      <c r="A1285" s="2" t="s">
        <v>47</v>
      </c>
      <c r="B1285" s="28">
        <v>41645</v>
      </c>
      <c r="C1285" s="11" t="s">
        <v>235</v>
      </c>
      <c r="V1285"/>
      <c r="AC1285">
        <v>0.78291666610608701</v>
      </c>
      <c r="AU1285">
        <v>87.5</v>
      </c>
    </row>
    <row r="1286" spans="1:56" x14ac:dyDescent="0.35">
      <c r="A1286" s="2" t="s">
        <v>47</v>
      </c>
      <c r="B1286" s="28">
        <v>41646</v>
      </c>
      <c r="C1286" s="11" t="s">
        <v>235</v>
      </c>
      <c r="E1286">
        <v>243.8</v>
      </c>
      <c r="F1286">
        <v>7.5749999999999998E-2</v>
      </c>
      <c r="G1286">
        <v>0.20574999999999999</v>
      </c>
      <c r="H1286">
        <v>0.1915</v>
      </c>
      <c r="I1286">
        <v>0.13875000000000001</v>
      </c>
      <c r="J1286">
        <v>0.16425000000000001</v>
      </c>
      <c r="K1286">
        <v>0.129</v>
      </c>
      <c r="L1286">
        <v>0.157</v>
      </c>
      <c r="M1286">
        <v>0.157</v>
      </c>
      <c r="V1286"/>
    </row>
    <row r="1287" spans="1:56" x14ac:dyDescent="0.35">
      <c r="A1287" s="2" t="s">
        <v>47</v>
      </c>
      <c r="B1287" s="28">
        <v>41652</v>
      </c>
      <c r="C1287" s="11" t="s">
        <v>235</v>
      </c>
      <c r="V1287"/>
      <c r="AU1287">
        <v>89.75</v>
      </c>
    </row>
    <row r="1288" spans="1:56" x14ac:dyDescent="0.35">
      <c r="A1288" s="2" t="s">
        <v>47</v>
      </c>
      <c r="B1288" s="28">
        <v>41653</v>
      </c>
      <c r="C1288" s="11" t="s">
        <v>235</v>
      </c>
      <c r="E1288">
        <v>226.2</v>
      </c>
      <c r="F1288">
        <v>6.5750000000000003E-2</v>
      </c>
      <c r="G1288">
        <v>0.18</v>
      </c>
      <c r="H1288">
        <v>0.16500000000000001</v>
      </c>
      <c r="I1288">
        <v>0.1265</v>
      </c>
      <c r="J1288">
        <v>0.15775</v>
      </c>
      <c r="K1288">
        <v>0.126</v>
      </c>
      <c r="L1288">
        <v>0.15475</v>
      </c>
      <c r="M1288">
        <v>0.15525</v>
      </c>
      <c r="V1288"/>
      <c r="AC1288">
        <v>0.30249058887758001</v>
      </c>
    </row>
    <row r="1289" spans="1:56" x14ac:dyDescent="0.35">
      <c r="A1289" s="2" t="s">
        <v>47</v>
      </c>
      <c r="B1289" s="28">
        <v>41660</v>
      </c>
      <c r="C1289" s="11" t="s">
        <v>235</v>
      </c>
      <c r="E1289">
        <v>216.4</v>
      </c>
      <c r="F1289">
        <v>0.06</v>
      </c>
      <c r="G1289">
        <v>0.16900000000000001</v>
      </c>
      <c r="H1289">
        <v>0.152</v>
      </c>
      <c r="I1289">
        <v>0.1195</v>
      </c>
      <c r="J1289">
        <v>0.154</v>
      </c>
      <c r="K1289">
        <v>0.12425</v>
      </c>
      <c r="L1289">
        <v>0.1525</v>
      </c>
      <c r="M1289">
        <v>0.15075</v>
      </c>
      <c r="V1289"/>
    </row>
    <row r="1290" spans="1:56" x14ac:dyDescent="0.35">
      <c r="A1290" s="2" t="s">
        <v>47</v>
      </c>
      <c r="B1290" s="28">
        <v>41662</v>
      </c>
      <c r="C1290" s="11" t="s">
        <v>235</v>
      </c>
      <c r="V1290"/>
      <c r="AC1290">
        <v>0</v>
      </c>
      <c r="AU1290">
        <v>93</v>
      </c>
    </row>
    <row r="1291" spans="1:56" x14ac:dyDescent="0.35">
      <c r="A1291" s="2" t="s">
        <v>47</v>
      </c>
      <c r="B1291" s="28">
        <v>41664</v>
      </c>
      <c r="C1291" s="11" t="s">
        <v>235</v>
      </c>
      <c r="R1291">
        <v>2408.9480068087701</v>
      </c>
      <c r="S1291">
        <v>1221.2595441127801</v>
      </c>
      <c r="V1291"/>
      <c r="W1291">
        <v>4.3304985000000004E-2</v>
      </c>
      <c r="Y1291">
        <v>21687.383565656499</v>
      </c>
      <c r="AA1291">
        <v>939.17182000000003</v>
      </c>
      <c r="AJ1291">
        <v>0</v>
      </c>
      <c r="AQ1291" t="s">
        <v>294</v>
      </c>
      <c r="AY1291">
        <v>282.08772411277698</v>
      </c>
      <c r="BD1291">
        <v>780.86968134003996</v>
      </c>
    </row>
    <row r="1292" spans="1:56" x14ac:dyDescent="0.35">
      <c r="A1292" s="2" t="s">
        <v>47</v>
      </c>
      <c r="B1292" s="28">
        <v>41667</v>
      </c>
      <c r="C1292" s="11" t="s">
        <v>235</v>
      </c>
      <c r="E1292">
        <v>214.8</v>
      </c>
      <c r="F1292">
        <v>5.7500000000000002E-2</v>
      </c>
      <c r="G1292">
        <v>0.16500000000000001</v>
      </c>
      <c r="H1292">
        <v>0.152</v>
      </c>
      <c r="I1292">
        <v>0.11975</v>
      </c>
      <c r="J1292">
        <v>0.157</v>
      </c>
      <c r="K1292">
        <v>0.1245</v>
      </c>
      <c r="L1292">
        <v>0.15049999999999999</v>
      </c>
      <c r="M1292">
        <v>0.14774999999999999</v>
      </c>
      <c r="V1292"/>
      <c r="AQ1292" t="s">
        <v>294</v>
      </c>
    </row>
    <row r="1293" spans="1:56" x14ac:dyDescent="0.35">
      <c r="A1293" s="2" t="s">
        <v>26</v>
      </c>
      <c r="B1293" s="28">
        <v>33483</v>
      </c>
      <c r="C1293" s="11"/>
      <c r="E1293">
        <v>416.53999999999996</v>
      </c>
      <c r="F1293">
        <v>0.27400000000000002</v>
      </c>
      <c r="G1293">
        <v>0.2954</v>
      </c>
      <c r="H1293">
        <v>0.28160000000000002</v>
      </c>
      <c r="I1293">
        <v>0.24840000000000001</v>
      </c>
      <c r="J1293">
        <v>0.23874999999999999</v>
      </c>
      <c r="K1293">
        <v>0.26919999999999999</v>
      </c>
      <c r="L1293">
        <v>0.26740000000000003</v>
      </c>
      <c r="M1293">
        <v>0.20795</v>
      </c>
      <c r="Q1293" s="14"/>
      <c r="R1293" s="14"/>
      <c r="S1293" s="14"/>
      <c r="T1293" s="14"/>
      <c r="U1293" s="14"/>
      <c r="V1293"/>
      <c r="AA1293" s="14"/>
      <c r="AE1293" s="14"/>
      <c r="AF1293" s="14"/>
      <c r="AG1293" s="14"/>
      <c r="AK1293" s="14"/>
      <c r="AL1293" s="14"/>
      <c r="AM1293" s="14"/>
      <c r="AN1293" s="14"/>
      <c r="AO1293" s="14"/>
      <c r="AP1293" s="14"/>
      <c r="AY1293" s="14"/>
      <c r="AZ1293" s="14"/>
      <c r="BA1293" s="14"/>
      <c r="BB1293" s="14"/>
      <c r="BC1293" s="14"/>
      <c r="BD1293" s="14"/>
    </row>
    <row r="1294" spans="1:56" x14ac:dyDescent="0.35">
      <c r="A1294" s="2" t="s">
        <v>26</v>
      </c>
      <c r="B1294" s="28">
        <v>33491</v>
      </c>
      <c r="C1294" s="11"/>
      <c r="E1294">
        <v>418.79</v>
      </c>
      <c r="F1294">
        <v>0.28499999999999998</v>
      </c>
      <c r="G1294">
        <v>0.29925000000000002</v>
      </c>
      <c r="H1294">
        <v>0.28094999999999998</v>
      </c>
      <c r="I1294">
        <v>0.2487</v>
      </c>
      <c r="J1294">
        <v>0.2387</v>
      </c>
      <c r="K1294">
        <v>0.26615</v>
      </c>
      <c r="L1294">
        <v>0.26624999999999999</v>
      </c>
      <c r="M1294">
        <v>0.20895</v>
      </c>
      <c r="Q1294" s="14"/>
      <c r="R1294" s="14"/>
      <c r="S1294" s="14"/>
      <c r="T1294" s="14"/>
      <c r="U1294" s="14"/>
      <c r="V1294"/>
      <c r="AA1294" s="14"/>
      <c r="AE1294" s="14"/>
      <c r="AF1294" s="14"/>
      <c r="AG1294" s="14"/>
      <c r="AK1294" s="14"/>
      <c r="AL1294" s="14"/>
      <c r="AM1294" s="14"/>
      <c r="AN1294" s="14"/>
      <c r="AO1294" s="14"/>
      <c r="AP1294" s="14"/>
      <c r="AY1294" s="14"/>
      <c r="AZ1294" s="14"/>
      <c r="BA1294" s="14"/>
      <c r="BB1294" s="14"/>
      <c r="BC1294" s="14"/>
      <c r="BD1294" s="14"/>
    </row>
    <row r="1295" spans="1:56" x14ac:dyDescent="0.35">
      <c r="A1295" s="2" t="s">
        <v>26</v>
      </c>
      <c r="B1295" s="28">
        <v>33497</v>
      </c>
      <c r="C1295" s="11"/>
      <c r="E1295">
        <v>431.30999999999995</v>
      </c>
      <c r="F1295">
        <v>0.30199999999999999</v>
      </c>
      <c r="G1295">
        <v>0.30235000000000001</v>
      </c>
      <c r="H1295">
        <v>0.28885</v>
      </c>
      <c r="I1295">
        <v>0.26255000000000001</v>
      </c>
      <c r="J1295">
        <v>0.25380000000000003</v>
      </c>
      <c r="K1295">
        <v>0.27260000000000001</v>
      </c>
      <c r="L1295">
        <v>0.26555000000000001</v>
      </c>
      <c r="M1295">
        <v>0.20885000000000001</v>
      </c>
      <c r="Q1295" s="14"/>
      <c r="R1295" s="14"/>
      <c r="S1295" s="14"/>
      <c r="T1295" s="14"/>
      <c r="U1295" s="14"/>
      <c r="V1295"/>
      <c r="AA1295" s="14"/>
      <c r="AE1295" s="14"/>
      <c r="AF1295" s="14"/>
      <c r="AG1295" s="14"/>
      <c r="AK1295" s="14"/>
      <c r="AL1295" s="14"/>
      <c r="AM1295" s="14"/>
      <c r="AN1295" s="14"/>
      <c r="AO1295" s="14"/>
      <c r="AP1295" s="14"/>
      <c r="AY1295" s="14"/>
      <c r="AZ1295" s="14"/>
      <c r="BA1295" s="14"/>
      <c r="BB1295" s="14"/>
      <c r="BC1295" s="14"/>
      <c r="BD1295" s="14"/>
    </row>
    <row r="1296" spans="1:56" x14ac:dyDescent="0.35">
      <c r="A1296" s="2" t="s">
        <v>26</v>
      </c>
      <c r="B1296" s="28">
        <v>33504</v>
      </c>
      <c r="C1296" s="11"/>
      <c r="E1296">
        <v>429.45000000000005</v>
      </c>
      <c r="F1296">
        <v>0.29649999999999999</v>
      </c>
      <c r="G1296">
        <v>0.30175000000000002</v>
      </c>
      <c r="H1296">
        <v>0.2883</v>
      </c>
      <c r="I1296">
        <v>0.26200000000000001</v>
      </c>
      <c r="J1296">
        <v>0.25324999999999998</v>
      </c>
      <c r="K1296">
        <v>0.27205000000000001</v>
      </c>
      <c r="L1296">
        <v>0.26500000000000001</v>
      </c>
      <c r="M1296">
        <v>0.2084</v>
      </c>
      <c r="Q1296" s="14"/>
      <c r="R1296" s="14"/>
      <c r="S1296" s="14"/>
      <c r="T1296" s="14"/>
      <c r="U1296" s="14"/>
      <c r="V1296"/>
      <c r="AA1296" s="14"/>
      <c r="AE1296" s="14"/>
      <c r="AF1296" s="14"/>
      <c r="AG1296" s="14"/>
      <c r="AK1296" s="14"/>
      <c r="AL1296" s="14"/>
      <c r="AM1296" s="14"/>
      <c r="AN1296" s="14"/>
      <c r="AO1296" s="14"/>
      <c r="AP1296" s="14"/>
      <c r="AY1296" s="14"/>
      <c r="AZ1296" s="14"/>
      <c r="BA1296" s="14"/>
      <c r="BB1296" s="14"/>
      <c r="BC1296" s="14"/>
      <c r="BD1296" s="14"/>
    </row>
    <row r="1297" spans="1:57" x14ac:dyDescent="0.35">
      <c r="A1297" s="2" t="s">
        <v>26</v>
      </c>
      <c r="B1297" s="28">
        <v>33505</v>
      </c>
      <c r="C1297" s="11"/>
      <c r="Q1297" s="14"/>
      <c r="R1297" s="14">
        <v>176.9</v>
      </c>
      <c r="S1297" s="14"/>
      <c r="T1297" s="14"/>
      <c r="U1297" s="14"/>
      <c r="V1297"/>
      <c r="AA1297" s="14"/>
      <c r="AE1297" s="14"/>
      <c r="AF1297" s="14"/>
      <c r="AG1297" s="14"/>
      <c r="AJ1297">
        <v>2.445180342</v>
      </c>
      <c r="AK1297" s="14"/>
      <c r="AL1297" s="14"/>
      <c r="AM1297" s="14">
        <v>107.97524296895159</v>
      </c>
      <c r="AN1297" s="14"/>
      <c r="AO1297" s="14"/>
      <c r="AP1297" s="14">
        <v>223.73953576864537</v>
      </c>
      <c r="AV1297">
        <v>187.5</v>
      </c>
      <c r="AY1297" s="14"/>
      <c r="AZ1297" s="14"/>
      <c r="BA1297" s="14"/>
      <c r="BB1297" s="14"/>
      <c r="BC1297" s="14"/>
      <c r="BD1297" s="14">
        <v>68.924757031048429</v>
      </c>
      <c r="BE1297">
        <v>657.5</v>
      </c>
    </row>
    <row r="1298" spans="1:57" x14ac:dyDescent="0.35">
      <c r="A1298" s="2" t="s">
        <v>26</v>
      </c>
      <c r="B1298" s="28">
        <v>33512</v>
      </c>
      <c r="C1298" s="11"/>
      <c r="E1298">
        <v>406.59000000000003</v>
      </c>
      <c r="F1298">
        <v>0.25800000000000001</v>
      </c>
      <c r="G1298">
        <v>0.27200000000000002</v>
      </c>
      <c r="H1298">
        <v>0.27500000000000002</v>
      </c>
      <c r="I1298">
        <v>0.24745</v>
      </c>
      <c r="J1298">
        <v>0.24335000000000001</v>
      </c>
      <c r="K1298">
        <v>0.26784999999999998</v>
      </c>
      <c r="L1298">
        <v>0.26565</v>
      </c>
      <c r="M1298">
        <v>0.20365</v>
      </c>
      <c r="Q1298" s="14"/>
      <c r="R1298" s="14"/>
      <c r="S1298" s="14"/>
      <c r="T1298" s="14"/>
      <c r="U1298" s="14"/>
      <c r="V1298"/>
      <c r="AA1298" s="14"/>
      <c r="AE1298" s="14"/>
      <c r="AF1298" s="14"/>
      <c r="AG1298" s="14"/>
      <c r="AK1298" s="14"/>
      <c r="AL1298" s="14"/>
      <c r="AM1298" s="14"/>
      <c r="AN1298" s="14"/>
      <c r="AO1298" s="14"/>
      <c r="AP1298" s="14"/>
      <c r="AY1298" s="14"/>
      <c r="AZ1298" s="14"/>
      <c r="BA1298" s="14"/>
      <c r="BB1298" s="14"/>
      <c r="BC1298" s="14"/>
      <c r="BD1298" s="14"/>
    </row>
    <row r="1299" spans="1:57" x14ac:dyDescent="0.35">
      <c r="A1299" s="2" t="s">
        <v>26</v>
      </c>
      <c r="B1299" s="28">
        <v>33519</v>
      </c>
      <c r="C1299" s="11"/>
      <c r="E1299">
        <v>415</v>
      </c>
      <c r="F1299">
        <v>0.27150000000000002</v>
      </c>
      <c r="G1299">
        <v>0.29335</v>
      </c>
      <c r="H1299">
        <v>0.27875</v>
      </c>
      <c r="I1299">
        <v>0.24575</v>
      </c>
      <c r="J1299">
        <v>0.24554999999999999</v>
      </c>
      <c r="K1299">
        <v>0.26590000000000003</v>
      </c>
      <c r="L1299">
        <v>0.26350000000000001</v>
      </c>
      <c r="M1299">
        <v>0.2107</v>
      </c>
      <c r="Q1299" s="14"/>
      <c r="R1299" s="14"/>
      <c r="S1299" s="14"/>
      <c r="T1299" s="14"/>
      <c r="U1299" s="14"/>
      <c r="V1299"/>
      <c r="AA1299" s="14"/>
      <c r="AE1299" s="14"/>
      <c r="AF1299" s="14"/>
      <c r="AG1299" s="14"/>
      <c r="AK1299" s="14"/>
      <c r="AL1299" s="14"/>
      <c r="AM1299" s="14"/>
      <c r="AN1299" s="14"/>
      <c r="AO1299" s="14"/>
      <c r="AP1299" s="14"/>
      <c r="AY1299" s="14"/>
      <c r="AZ1299" s="14"/>
      <c r="BA1299" s="14"/>
      <c r="BB1299" s="14"/>
      <c r="BC1299" s="14"/>
      <c r="BD1299" s="14"/>
    </row>
    <row r="1300" spans="1:57" x14ac:dyDescent="0.35">
      <c r="A1300" s="2" t="s">
        <v>26</v>
      </c>
      <c r="B1300" s="28">
        <v>33521</v>
      </c>
      <c r="C1300" s="11"/>
      <c r="Q1300" s="14"/>
      <c r="R1300" s="14">
        <v>419.20000000000005</v>
      </c>
      <c r="S1300" s="14"/>
      <c r="T1300" s="14"/>
      <c r="U1300" s="14"/>
      <c r="V1300"/>
      <c r="AA1300" s="14"/>
      <c r="AE1300" s="14"/>
      <c r="AF1300" s="14"/>
      <c r="AG1300" s="14"/>
      <c r="AJ1300">
        <v>6.9373268399999999</v>
      </c>
      <c r="AK1300" s="14"/>
      <c r="AL1300" s="14"/>
      <c r="AM1300" s="14">
        <v>233.60221861471859</v>
      </c>
      <c r="AN1300" s="14"/>
      <c r="AO1300" s="14"/>
      <c r="AP1300" s="14">
        <v>295.71342389847172</v>
      </c>
      <c r="AV1300">
        <v>235</v>
      </c>
      <c r="AY1300" s="14"/>
      <c r="AZ1300" s="14"/>
      <c r="BA1300" s="14"/>
      <c r="BB1300" s="14"/>
      <c r="BC1300" s="14"/>
      <c r="BD1300" s="14">
        <v>185.59778138528139</v>
      </c>
      <c r="BE1300">
        <v>760</v>
      </c>
    </row>
    <row r="1301" spans="1:57" x14ac:dyDescent="0.35">
      <c r="A1301" s="2" t="s">
        <v>26</v>
      </c>
      <c r="B1301" s="28">
        <v>33525</v>
      </c>
      <c r="C1301" s="11"/>
      <c r="E1301">
        <v>406.44000000000005</v>
      </c>
      <c r="F1301">
        <v>0.25700000000000001</v>
      </c>
      <c r="G1301">
        <v>0.27575</v>
      </c>
      <c r="H1301">
        <v>0.27565000000000001</v>
      </c>
      <c r="I1301">
        <v>0.24460000000000001</v>
      </c>
      <c r="J1301">
        <v>0.23769999999999999</v>
      </c>
      <c r="K1301">
        <v>0.26800000000000002</v>
      </c>
      <c r="L1301">
        <v>0.26374999999999998</v>
      </c>
      <c r="M1301">
        <v>0.20974999999999999</v>
      </c>
      <c r="Q1301" s="14"/>
      <c r="R1301" s="14"/>
      <c r="S1301" s="14"/>
      <c r="T1301" s="14"/>
      <c r="U1301" s="14"/>
      <c r="V1301"/>
      <c r="AA1301" s="14"/>
      <c r="AE1301" s="14"/>
      <c r="AF1301" s="14"/>
      <c r="AG1301" s="14"/>
      <c r="AK1301" s="14"/>
      <c r="AL1301" s="14"/>
      <c r="AM1301" s="14"/>
      <c r="AN1301" s="14"/>
      <c r="AO1301" s="14"/>
      <c r="AP1301" s="14"/>
      <c r="AY1301" s="14"/>
      <c r="AZ1301" s="14"/>
      <c r="BA1301" s="14"/>
      <c r="BB1301" s="14"/>
      <c r="BC1301" s="14"/>
      <c r="BD1301" s="14"/>
    </row>
    <row r="1302" spans="1:57" x14ac:dyDescent="0.35">
      <c r="A1302" s="2" t="s">
        <v>26</v>
      </c>
      <c r="B1302" s="28">
        <v>33532</v>
      </c>
      <c r="C1302" s="11"/>
      <c r="E1302">
        <v>396.97</v>
      </c>
      <c r="F1302">
        <v>0.245</v>
      </c>
      <c r="G1302">
        <v>0.26755000000000001</v>
      </c>
      <c r="H1302">
        <v>0.26769999999999999</v>
      </c>
      <c r="I1302">
        <v>0.23874999999999999</v>
      </c>
      <c r="J1302">
        <v>0.23050000000000001</v>
      </c>
      <c r="K1302">
        <v>0.26269999999999999</v>
      </c>
      <c r="L1302">
        <v>0.26365</v>
      </c>
      <c r="M1302">
        <v>0.20899999999999999</v>
      </c>
      <c r="Q1302" s="14"/>
      <c r="R1302" s="14"/>
      <c r="S1302" s="14"/>
      <c r="T1302" s="14"/>
      <c r="U1302" s="14"/>
      <c r="V1302"/>
      <c r="AA1302" s="14"/>
      <c r="AE1302" s="14"/>
      <c r="AF1302" s="14"/>
      <c r="AG1302" s="14"/>
      <c r="AK1302" s="14"/>
      <c r="AL1302" s="14"/>
      <c r="AM1302" s="14"/>
      <c r="AN1302" s="14"/>
      <c r="AO1302" s="14"/>
      <c r="AP1302" s="14"/>
      <c r="AY1302" s="14"/>
      <c r="AZ1302" s="14"/>
      <c r="BA1302" s="14"/>
      <c r="BB1302" s="14"/>
      <c r="BC1302" s="14"/>
      <c r="BD1302" s="14"/>
    </row>
    <row r="1303" spans="1:57" x14ac:dyDescent="0.35">
      <c r="A1303" s="2" t="s">
        <v>26</v>
      </c>
      <c r="B1303" s="28">
        <v>33533</v>
      </c>
      <c r="C1303" s="11"/>
      <c r="Q1303" s="14"/>
      <c r="R1303" s="14">
        <v>589.625</v>
      </c>
      <c r="S1303" s="14"/>
      <c r="T1303" s="14"/>
      <c r="U1303" s="14"/>
      <c r="V1303"/>
      <c r="AA1303" s="14"/>
      <c r="AE1303" s="14"/>
      <c r="AF1303" s="14"/>
      <c r="AG1303" s="14"/>
      <c r="AJ1303">
        <v>7.7521683020000003</v>
      </c>
      <c r="AK1303" s="14"/>
      <c r="AL1303" s="14"/>
      <c r="AM1303" s="14">
        <v>287.60125142533172</v>
      </c>
      <c r="AN1303" s="14"/>
      <c r="AO1303" s="14"/>
      <c r="AP1303" s="14">
        <v>266.45650363924477</v>
      </c>
      <c r="AV1303">
        <v>205</v>
      </c>
      <c r="AY1303" s="14"/>
      <c r="AZ1303" s="14"/>
      <c r="BA1303" s="14"/>
      <c r="BB1303" s="14"/>
      <c r="BC1303" s="14"/>
      <c r="BD1303" s="14">
        <v>302.02374857466822</v>
      </c>
      <c r="BE1303">
        <v>650</v>
      </c>
    </row>
    <row r="1304" spans="1:57" x14ac:dyDescent="0.35">
      <c r="A1304" s="2" t="s">
        <v>26</v>
      </c>
      <c r="B1304" s="28">
        <v>33540</v>
      </c>
      <c r="C1304" s="11"/>
      <c r="E1304">
        <v>395.03</v>
      </c>
      <c r="F1304">
        <v>0.25800000000000001</v>
      </c>
      <c r="G1304">
        <v>0.27155000000000001</v>
      </c>
      <c r="H1304">
        <v>0.26369999999999999</v>
      </c>
      <c r="I1304">
        <v>0.2293</v>
      </c>
      <c r="J1304">
        <v>0.22635</v>
      </c>
      <c r="K1304">
        <v>0.25850000000000001</v>
      </c>
      <c r="L1304">
        <v>0.26200000000000001</v>
      </c>
      <c r="M1304">
        <v>0.20574999999999999</v>
      </c>
      <c r="Q1304" s="14"/>
      <c r="R1304" s="14"/>
      <c r="S1304" s="14"/>
      <c r="T1304" s="14"/>
      <c r="U1304" s="14"/>
      <c r="V1304"/>
      <c r="AA1304" s="14"/>
      <c r="AE1304" s="14"/>
      <c r="AF1304" s="14"/>
      <c r="AG1304" s="14"/>
      <c r="AK1304" s="14"/>
      <c r="AL1304" s="14"/>
      <c r="AM1304" s="14"/>
      <c r="AN1304" s="14"/>
      <c r="AO1304" s="14"/>
      <c r="AP1304" s="14"/>
      <c r="AY1304" s="14"/>
      <c r="AZ1304" s="14"/>
      <c r="BA1304" s="14"/>
      <c r="BB1304" s="14"/>
      <c r="BC1304" s="14"/>
      <c r="BD1304" s="14"/>
    </row>
    <row r="1305" spans="1:57" x14ac:dyDescent="0.35">
      <c r="A1305" s="2" t="s">
        <v>26</v>
      </c>
      <c r="B1305" s="28">
        <v>33546</v>
      </c>
      <c r="C1305" s="11"/>
      <c r="E1305">
        <v>404.17999999999995</v>
      </c>
      <c r="F1305">
        <v>0.28449999999999998</v>
      </c>
      <c r="G1305">
        <v>0.29244999999999999</v>
      </c>
      <c r="H1305">
        <v>0.26755000000000001</v>
      </c>
      <c r="I1305">
        <v>0.23164999999999999</v>
      </c>
      <c r="J1305">
        <v>0.21845000000000001</v>
      </c>
      <c r="K1305">
        <v>0.2581</v>
      </c>
      <c r="L1305">
        <v>0.26095000000000002</v>
      </c>
      <c r="M1305">
        <v>0.20724999999999999</v>
      </c>
      <c r="Q1305" s="14"/>
      <c r="R1305" s="14"/>
      <c r="S1305" s="14"/>
      <c r="T1305" s="14"/>
      <c r="U1305" s="14"/>
      <c r="V1305"/>
      <c r="AA1305" s="14"/>
      <c r="AE1305" s="14"/>
      <c r="AF1305" s="14"/>
      <c r="AG1305" s="14"/>
      <c r="AK1305" s="14"/>
      <c r="AL1305" s="14"/>
      <c r="AM1305" s="14"/>
      <c r="AN1305" s="14"/>
      <c r="AO1305" s="14"/>
      <c r="AP1305" s="14"/>
      <c r="AY1305" s="14"/>
      <c r="AZ1305" s="14"/>
      <c r="BA1305" s="14"/>
      <c r="BB1305" s="14"/>
      <c r="BC1305" s="14"/>
      <c r="BD1305" s="14"/>
    </row>
    <row r="1306" spans="1:57" x14ac:dyDescent="0.35">
      <c r="A1306" s="2" t="s">
        <v>26</v>
      </c>
      <c r="B1306" s="28">
        <v>33547</v>
      </c>
      <c r="C1306" s="11"/>
      <c r="Q1306" s="14">
        <v>20.823239999999998</v>
      </c>
      <c r="R1306" s="14">
        <v>963.05</v>
      </c>
      <c r="S1306" s="14"/>
      <c r="T1306" s="14"/>
      <c r="U1306" s="14"/>
      <c r="V1306"/>
      <c r="AA1306" s="14"/>
      <c r="AE1306" s="14"/>
      <c r="AF1306" s="14"/>
      <c r="AG1306" s="14">
        <v>4.5250000000000341</v>
      </c>
      <c r="AJ1306">
        <v>9.7284178820000005</v>
      </c>
      <c r="AK1306" s="14"/>
      <c r="AL1306" s="14"/>
      <c r="AM1306" s="14">
        <v>361.81232314506013</v>
      </c>
      <c r="AN1306" s="14"/>
      <c r="AO1306" s="14"/>
      <c r="AP1306" s="14">
        <v>268.71847668964944</v>
      </c>
      <c r="AV1306">
        <v>252.5</v>
      </c>
      <c r="AY1306" s="14"/>
      <c r="AZ1306" s="14"/>
      <c r="BA1306" s="14"/>
      <c r="BB1306" s="14"/>
      <c r="BC1306" s="14"/>
      <c r="BD1306" s="14">
        <v>596.7126768549399</v>
      </c>
      <c r="BE1306">
        <v>702.5</v>
      </c>
    </row>
    <row r="1307" spans="1:57" x14ac:dyDescent="0.35">
      <c r="A1307" s="2" t="s">
        <v>26</v>
      </c>
      <c r="B1307" s="28">
        <v>33553</v>
      </c>
      <c r="C1307" s="11"/>
      <c r="E1307">
        <v>400.12</v>
      </c>
      <c r="F1307">
        <v>0.27200000000000002</v>
      </c>
      <c r="G1307">
        <v>0.28510000000000002</v>
      </c>
      <c r="H1307">
        <v>0.27155000000000001</v>
      </c>
      <c r="I1307">
        <v>0.23100000000000001</v>
      </c>
      <c r="J1307">
        <v>0.21820000000000001</v>
      </c>
      <c r="K1307">
        <v>0.25850000000000001</v>
      </c>
      <c r="L1307">
        <v>0.2586</v>
      </c>
      <c r="M1307">
        <v>0.20565</v>
      </c>
      <c r="Q1307" s="14"/>
      <c r="R1307" s="14"/>
      <c r="S1307" s="14"/>
      <c r="T1307" s="14"/>
      <c r="U1307" s="14"/>
      <c r="V1307"/>
      <c r="AA1307" s="14"/>
      <c r="AE1307" s="14"/>
      <c r="AF1307" s="14"/>
      <c r="AG1307" s="14"/>
      <c r="AK1307" s="14"/>
      <c r="AL1307" s="14"/>
      <c r="AM1307" s="14"/>
      <c r="AN1307" s="14"/>
      <c r="AO1307" s="14"/>
      <c r="AP1307" s="14"/>
      <c r="AY1307" s="14"/>
      <c r="AZ1307" s="14"/>
      <c r="BA1307" s="14"/>
      <c r="BB1307" s="14"/>
      <c r="BC1307" s="14"/>
      <c r="BD1307" s="14"/>
    </row>
    <row r="1308" spans="1:57" x14ac:dyDescent="0.35">
      <c r="A1308" s="2" t="s">
        <v>26</v>
      </c>
      <c r="B1308" s="28">
        <v>33560</v>
      </c>
      <c r="C1308" s="11"/>
      <c r="E1308">
        <v>390.82</v>
      </c>
      <c r="F1308">
        <v>0.25950000000000001</v>
      </c>
      <c r="G1308">
        <v>0.27029999999999998</v>
      </c>
      <c r="H1308">
        <v>0.26085000000000003</v>
      </c>
      <c r="I1308">
        <v>0.22140000000000001</v>
      </c>
      <c r="J1308">
        <v>0.20974999999999999</v>
      </c>
      <c r="K1308">
        <v>0.25595000000000001</v>
      </c>
      <c r="L1308">
        <v>0.26624999999999999</v>
      </c>
      <c r="M1308">
        <v>0.21010000000000001</v>
      </c>
      <c r="Q1308" s="14"/>
      <c r="R1308" s="14"/>
      <c r="S1308" s="14"/>
      <c r="T1308" s="14"/>
      <c r="U1308" s="14"/>
      <c r="V1308"/>
      <c r="AA1308" s="14"/>
      <c r="AE1308" s="14"/>
      <c r="AF1308" s="14"/>
      <c r="AG1308" s="14"/>
      <c r="AK1308" s="14"/>
      <c r="AL1308" s="14"/>
      <c r="AM1308" s="14"/>
      <c r="AN1308" s="14"/>
      <c r="AO1308" s="14"/>
      <c r="AP1308" s="14"/>
      <c r="AY1308" s="14"/>
      <c r="AZ1308" s="14"/>
      <c r="BA1308" s="14"/>
      <c r="BB1308" s="14"/>
      <c r="BC1308" s="14"/>
      <c r="BD1308" s="14"/>
    </row>
    <row r="1309" spans="1:57" x14ac:dyDescent="0.35">
      <c r="A1309" s="2" t="s">
        <v>26</v>
      </c>
      <c r="B1309" s="28">
        <v>33561</v>
      </c>
      <c r="C1309" s="11"/>
      <c r="Q1309" s="14">
        <v>16.97469308980784</v>
      </c>
      <c r="R1309" s="14">
        <v>1307.0749999999998</v>
      </c>
      <c r="S1309" s="14">
        <v>209.2</v>
      </c>
      <c r="T1309" s="14">
        <v>1.5699999999999999E-2</v>
      </c>
      <c r="U1309" s="14">
        <v>3.3094000000000001</v>
      </c>
      <c r="V1309"/>
      <c r="AA1309" s="14">
        <v>0</v>
      </c>
      <c r="AE1309" s="14">
        <v>0.96</v>
      </c>
      <c r="AF1309" s="14">
        <v>3.7134999999999127E-2</v>
      </c>
      <c r="AG1309" s="14">
        <v>3.8499999999999091</v>
      </c>
      <c r="AJ1309">
        <v>7.4438309</v>
      </c>
      <c r="AK1309" s="14">
        <v>2.75E-2</v>
      </c>
      <c r="AL1309" s="14">
        <v>8.2226707149549405</v>
      </c>
      <c r="AM1309" s="14">
        <v>296.78687799745808</v>
      </c>
      <c r="AN1309" s="14"/>
      <c r="AO1309" s="14"/>
      <c r="AP1309" s="14">
        <v>252.25139523084727</v>
      </c>
      <c r="AV1309">
        <v>197.5</v>
      </c>
      <c r="AW1309">
        <v>3.28444</v>
      </c>
      <c r="AY1309" s="14">
        <v>254.63040113376925</v>
      </c>
      <c r="AZ1309" s="14"/>
      <c r="BA1309" s="14">
        <v>7.0499999999999998E-3</v>
      </c>
      <c r="BB1309" s="14">
        <v>5.5456149833543886</v>
      </c>
      <c r="BC1309" s="14"/>
      <c r="BD1309" s="14">
        <v>797.23812200254201</v>
      </c>
      <c r="BE1309">
        <v>622.5</v>
      </c>
    </row>
    <row r="1310" spans="1:57" x14ac:dyDescent="0.35">
      <c r="A1310" s="2" t="s">
        <v>26</v>
      </c>
      <c r="B1310" s="28">
        <v>33568</v>
      </c>
      <c r="C1310" s="11"/>
      <c r="Q1310" s="14">
        <v>16.518178530475922</v>
      </c>
      <c r="R1310" s="14">
        <v>1501.2750000000001</v>
      </c>
      <c r="S1310" s="14">
        <v>216.97499999999999</v>
      </c>
      <c r="T1310" s="14">
        <v>1.37E-2</v>
      </c>
      <c r="U1310" s="14">
        <v>2.9288249999999998</v>
      </c>
      <c r="V1310"/>
      <c r="AA1310" s="14">
        <v>0</v>
      </c>
      <c r="AE1310" s="14">
        <v>0.90500000000000003</v>
      </c>
      <c r="AF1310" s="14">
        <v>6.7077500000000623E-2</v>
      </c>
      <c r="AG1310" s="14">
        <v>7.4250000000000682</v>
      </c>
      <c r="AJ1310">
        <v>6.1079999999999997</v>
      </c>
      <c r="AK1310" s="14">
        <v>2.7199999999999998E-2</v>
      </c>
      <c r="AL1310" s="14">
        <v>6.8581049873941424</v>
      </c>
      <c r="AM1310" s="14">
        <v>252.83176271898637</v>
      </c>
      <c r="AN1310" s="14"/>
      <c r="AO1310" s="14"/>
      <c r="AP1310" s="14">
        <v>242.00101999184005</v>
      </c>
      <c r="AV1310">
        <v>197.5</v>
      </c>
      <c r="AW1310">
        <v>2.9725575000000002</v>
      </c>
      <c r="AY1310" s="14">
        <v>254.63040113376925</v>
      </c>
      <c r="AZ1310" s="14"/>
      <c r="BA1310" s="14">
        <v>6.6999999999999994E-3</v>
      </c>
      <c r="BB1310" s="14">
        <v>6.7700539087045062</v>
      </c>
      <c r="BC1310" s="14"/>
      <c r="BD1310" s="14">
        <v>1024.0432372810137</v>
      </c>
      <c r="BE1310">
        <v>530</v>
      </c>
    </row>
    <row r="1311" spans="1:57" x14ac:dyDescent="0.35">
      <c r="A1311" s="2" t="s">
        <v>26</v>
      </c>
      <c r="B1311" s="28">
        <v>33574</v>
      </c>
      <c r="C1311" s="11"/>
      <c r="E1311">
        <v>388.13</v>
      </c>
      <c r="F1311">
        <v>0.2535</v>
      </c>
      <c r="G1311">
        <v>0.29060000000000002</v>
      </c>
      <c r="H1311">
        <v>0.26390000000000002</v>
      </c>
      <c r="I1311">
        <v>0.21995000000000001</v>
      </c>
      <c r="J1311">
        <v>0.2011</v>
      </c>
      <c r="K1311">
        <v>0.24995000000000001</v>
      </c>
      <c r="L1311">
        <v>0.25900000000000001</v>
      </c>
      <c r="M1311">
        <v>0.20265</v>
      </c>
      <c r="Q1311" s="14">
        <v>23.224855658839076</v>
      </c>
      <c r="R1311" s="14">
        <v>1751.7750000000001</v>
      </c>
      <c r="S1311" s="14">
        <v>300.70000000000005</v>
      </c>
      <c r="T1311" s="14">
        <v>1.6800000000000002E-2</v>
      </c>
      <c r="U1311" s="14">
        <v>5.0774500000000007</v>
      </c>
      <c r="V1311"/>
      <c r="AA1311" s="14">
        <v>46.069598866230763</v>
      </c>
      <c r="AE1311" s="14">
        <v>1.0649999999999999</v>
      </c>
      <c r="AF1311" s="14">
        <v>5.7015000000000239E-2</v>
      </c>
      <c r="AG1311" s="14">
        <v>5.3500000000000227</v>
      </c>
      <c r="AJ1311">
        <v>6.1319999999999997</v>
      </c>
      <c r="AK1311" s="14">
        <v>3.295E-2</v>
      </c>
      <c r="AL1311" s="14">
        <v>9.177757720799093</v>
      </c>
      <c r="AM1311" s="14">
        <v>278.80272160160933</v>
      </c>
      <c r="AN1311" s="14"/>
      <c r="AO1311" s="14"/>
      <c r="AP1311" s="14">
        <v>220.28747782556923</v>
      </c>
      <c r="AV1311">
        <v>220</v>
      </c>
      <c r="AW1311">
        <v>5.0517599999999998</v>
      </c>
      <c r="AY1311" s="14">
        <v>254.63040113376925</v>
      </c>
      <c r="AZ1311" s="14"/>
      <c r="BA1311" s="14">
        <v>7.8499999999999993E-3</v>
      </c>
      <c r="BB1311" s="14">
        <v>9.0130328521978242</v>
      </c>
      <c r="BC1311" s="14"/>
      <c r="BD1311" s="14">
        <v>1166.9222783983907</v>
      </c>
      <c r="BE1311">
        <v>582.5</v>
      </c>
    </row>
    <row r="1312" spans="1:57" x14ac:dyDescent="0.35">
      <c r="A1312" s="2" t="s">
        <v>26</v>
      </c>
      <c r="B1312" s="28">
        <v>33581</v>
      </c>
      <c r="C1312" s="11"/>
      <c r="E1312">
        <v>398.44000000000005</v>
      </c>
      <c r="F1312">
        <v>0.29899999999999999</v>
      </c>
      <c r="G1312">
        <v>0.30330000000000001</v>
      </c>
      <c r="H1312">
        <v>0.27005000000000001</v>
      </c>
      <c r="I1312">
        <v>0.22195000000000001</v>
      </c>
      <c r="J1312">
        <v>0.19769999999999999</v>
      </c>
      <c r="K1312">
        <v>0.24579999999999999</v>
      </c>
      <c r="L1312">
        <v>0.25555</v>
      </c>
      <c r="M1312">
        <v>0.19885</v>
      </c>
      <c r="Q1312" s="14">
        <v>30.176561076084887</v>
      </c>
      <c r="R1312" s="14">
        <v>2299.75</v>
      </c>
      <c r="S1312" s="14">
        <v>465</v>
      </c>
      <c r="T1312" s="14">
        <v>1.67E-2</v>
      </c>
      <c r="U1312" s="14">
        <v>7.8278999999999996</v>
      </c>
      <c r="V1312"/>
      <c r="AA1312" s="14">
        <v>210.36959886623072</v>
      </c>
      <c r="AE1312" s="14">
        <v>1.06</v>
      </c>
      <c r="AF1312" s="14">
        <v>5.2419999999999273E-2</v>
      </c>
      <c r="AG1312" s="14">
        <v>4.9499999999999318</v>
      </c>
      <c r="AJ1312">
        <v>7.7640000000000002</v>
      </c>
      <c r="AK1312" s="14">
        <v>3.2599999999999997E-2</v>
      </c>
      <c r="AL1312" s="14">
        <v>10.742754078445811</v>
      </c>
      <c r="AM1312" s="14">
        <v>333.06652624967512</v>
      </c>
      <c r="AN1312" s="14"/>
      <c r="AO1312" s="14"/>
      <c r="AP1312" s="14">
        <v>235.44298537234044</v>
      </c>
      <c r="AV1312">
        <v>270</v>
      </c>
      <c r="AW1312">
        <v>7.7655000000000003</v>
      </c>
      <c r="AY1312" s="14">
        <v>254.63040113376925</v>
      </c>
      <c r="AZ1312" s="14"/>
      <c r="BA1312" s="14">
        <v>7.8499999999999993E-3</v>
      </c>
      <c r="BB1312" s="14">
        <v>11.662910979598024</v>
      </c>
      <c r="BC1312" s="14"/>
      <c r="BD1312" s="14">
        <v>1496.7334737503249</v>
      </c>
      <c r="BE1312">
        <v>650</v>
      </c>
    </row>
    <row r="1313" spans="1:57" x14ac:dyDescent="0.35">
      <c r="A1313" s="2" t="s">
        <v>26</v>
      </c>
      <c r="B1313" s="28">
        <v>33585</v>
      </c>
      <c r="C1313" s="11"/>
      <c r="Q1313" s="14">
        <v>26.043576015999484</v>
      </c>
      <c r="R1313" s="14">
        <v>2326.25</v>
      </c>
      <c r="S1313" s="14">
        <v>532.25</v>
      </c>
      <c r="T1313" s="14">
        <v>1.6400000000000001E-2</v>
      </c>
      <c r="U1313" s="14">
        <v>8.6236749999999986</v>
      </c>
      <c r="V1313"/>
      <c r="AA1313" s="14">
        <v>277.61959886623072</v>
      </c>
      <c r="AE1313" s="14">
        <v>1.0499999999999998</v>
      </c>
      <c r="AF1313" s="14">
        <v>8.3319999999999797E-2</v>
      </c>
      <c r="AG1313" s="14">
        <v>7.875</v>
      </c>
      <c r="AJ1313">
        <v>6.4950000000000001</v>
      </c>
      <c r="AK1313" s="14">
        <v>3.0199999999999994E-2</v>
      </c>
      <c r="AL1313" s="14">
        <v>8.7302550265740848</v>
      </c>
      <c r="AM1313" s="14">
        <v>289.08332865692591</v>
      </c>
      <c r="AN1313" s="14"/>
      <c r="AO1313" s="14"/>
      <c r="AP1313" s="14">
        <v>224.66223601170537</v>
      </c>
      <c r="AV1313">
        <v>332.5</v>
      </c>
      <c r="AW1313">
        <v>8.7288999999999994</v>
      </c>
      <c r="AY1313" s="14">
        <v>254.63040113376925</v>
      </c>
      <c r="AZ1313" s="14"/>
      <c r="BA1313" s="14">
        <v>5.7499999999999999E-3</v>
      </c>
      <c r="BB1313" s="14">
        <v>8.5477346187346015</v>
      </c>
      <c r="BC1313" s="14"/>
      <c r="BD1313" s="14">
        <v>1497.0416713430739</v>
      </c>
      <c r="BE1313">
        <v>660</v>
      </c>
    </row>
    <row r="1314" spans="1:57" x14ac:dyDescent="0.35">
      <c r="A1314" s="2" t="s">
        <v>26</v>
      </c>
      <c r="B1314" s="28">
        <v>33588</v>
      </c>
      <c r="C1314" s="11"/>
      <c r="E1314">
        <v>399.9</v>
      </c>
      <c r="F1314">
        <v>0.28249999999999997</v>
      </c>
      <c r="G1314">
        <v>0.30835000000000001</v>
      </c>
      <c r="H1314">
        <v>0.27955000000000002</v>
      </c>
      <c r="I1314">
        <v>0.22789999999999999</v>
      </c>
      <c r="J1314">
        <v>0.20144999999999999</v>
      </c>
      <c r="K1314">
        <v>0.24575</v>
      </c>
      <c r="L1314">
        <v>0.25390000000000001</v>
      </c>
      <c r="M1314">
        <v>0.2001</v>
      </c>
      <c r="Q1314" s="14"/>
      <c r="R1314" s="14"/>
      <c r="S1314" s="14"/>
      <c r="T1314" s="14"/>
      <c r="U1314" s="14"/>
      <c r="V1314"/>
      <c r="AA1314" s="14"/>
      <c r="AE1314" s="14"/>
      <c r="AF1314" s="14"/>
      <c r="AG1314" s="14"/>
      <c r="AK1314" s="14"/>
      <c r="AL1314" s="14"/>
      <c r="AM1314" s="14"/>
      <c r="AN1314" s="14"/>
      <c r="AO1314" s="14"/>
      <c r="AP1314" s="14"/>
      <c r="AY1314" s="14"/>
      <c r="AZ1314" s="14"/>
      <c r="BA1314" s="14"/>
      <c r="BB1314" s="14"/>
      <c r="BC1314" s="14"/>
      <c r="BD1314" s="14"/>
    </row>
    <row r="1315" spans="1:57" x14ac:dyDescent="0.35">
      <c r="A1315" s="2" t="s">
        <v>26</v>
      </c>
      <c r="B1315" s="28">
        <v>33590</v>
      </c>
      <c r="C1315" s="11"/>
      <c r="Q1315" s="14">
        <v>25.673543055451866</v>
      </c>
      <c r="R1315" s="14">
        <v>2224.7749999999996</v>
      </c>
      <c r="S1315" s="14">
        <v>552</v>
      </c>
      <c r="T1315" s="14">
        <v>1.5600000000000001E-2</v>
      </c>
      <c r="U1315" s="14">
        <v>8.6065500000000004</v>
      </c>
      <c r="V1315"/>
      <c r="AA1315" s="14">
        <v>297.36959886623072</v>
      </c>
      <c r="AE1315" s="14">
        <v>1.2650000000000001</v>
      </c>
      <c r="AF1315" s="14">
        <v>6.4599999999999949E-2</v>
      </c>
      <c r="AG1315" s="14">
        <v>5.125</v>
      </c>
      <c r="AJ1315">
        <v>6.3639999999999999</v>
      </c>
      <c r="AK1315" s="14">
        <v>2.9649999999999999E-2</v>
      </c>
      <c r="AL1315" s="14">
        <v>8.9393535466453748</v>
      </c>
      <c r="AM1315" s="14">
        <v>301.05781254357851</v>
      </c>
      <c r="AN1315" s="14"/>
      <c r="AO1315" s="14"/>
      <c r="AP1315" s="14">
        <v>211.87529539794821</v>
      </c>
      <c r="AW1315">
        <v>8.6112000000000002</v>
      </c>
      <c r="AY1315" s="14">
        <v>254.63040113376925</v>
      </c>
      <c r="AZ1315" s="14"/>
      <c r="BA1315" s="14">
        <v>5.7999999999999996E-3</v>
      </c>
      <c r="BB1315" s="14">
        <v>7.926234687247244</v>
      </c>
      <c r="BC1315" s="14"/>
      <c r="BD1315" s="14">
        <v>1366.5921874564215</v>
      </c>
      <c r="BE1315">
        <v>570</v>
      </c>
    </row>
    <row r="1316" spans="1:57" x14ac:dyDescent="0.35">
      <c r="A1316" s="2" t="s">
        <v>26</v>
      </c>
      <c r="B1316" s="28">
        <v>33595</v>
      </c>
      <c r="C1316" s="11"/>
      <c r="E1316">
        <v>380.27000000000004</v>
      </c>
      <c r="F1316">
        <v>0.24349999999999999</v>
      </c>
      <c r="G1316">
        <v>0.28225</v>
      </c>
      <c r="H1316">
        <v>0.26405000000000001</v>
      </c>
      <c r="I1316">
        <v>0.21815000000000001</v>
      </c>
      <c r="J1316">
        <v>0.19800000000000001</v>
      </c>
      <c r="K1316">
        <v>0.2422</v>
      </c>
      <c r="L1316">
        <v>0.25490000000000002</v>
      </c>
      <c r="M1316">
        <v>0.1983</v>
      </c>
      <c r="Q1316" s="14">
        <v>26.051316182118509</v>
      </c>
      <c r="R1316" s="14">
        <v>2313.7000000000003</v>
      </c>
      <c r="S1316" s="14">
        <v>693.5</v>
      </c>
      <c r="T1316" s="14">
        <v>1.635E-2</v>
      </c>
      <c r="U1316" s="14">
        <v>11.215875</v>
      </c>
      <c r="V1316"/>
      <c r="AA1316" s="14">
        <v>438.86959886623072</v>
      </c>
      <c r="AE1316" s="14">
        <v>1.1400000000000001</v>
      </c>
      <c r="AF1316" s="14">
        <v>8.5525000000000406E-2</v>
      </c>
      <c r="AG1316" s="14">
        <v>7.3250000000000455</v>
      </c>
      <c r="AJ1316">
        <v>5.93</v>
      </c>
      <c r="AK1316" s="14">
        <v>2.7800000000000002E-2</v>
      </c>
      <c r="AL1316" s="14">
        <v>7.42109459107769</v>
      </c>
      <c r="AM1316" s="14">
        <v>267.99170433129348</v>
      </c>
      <c r="AN1316" s="14"/>
      <c r="AO1316" s="14"/>
      <c r="AP1316" s="14">
        <v>221.11453140161274</v>
      </c>
      <c r="AW1316">
        <v>11.338725</v>
      </c>
      <c r="AY1316" s="14">
        <v>254.63040113376925</v>
      </c>
      <c r="AZ1316" s="14"/>
      <c r="BA1316" s="14">
        <v>5.4000000000000003E-3</v>
      </c>
      <c r="BB1316" s="14">
        <v>7.1923015260921126</v>
      </c>
      <c r="BC1316" s="14"/>
      <c r="BD1316" s="14">
        <v>1344.8832956687065</v>
      </c>
      <c r="BE1316">
        <v>575</v>
      </c>
    </row>
    <row r="1317" spans="1:57" x14ac:dyDescent="0.35">
      <c r="A1317" s="2" t="s">
        <v>26</v>
      </c>
      <c r="B1317" s="28">
        <v>33602</v>
      </c>
      <c r="C1317" s="11"/>
      <c r="E1317">
        <v>385.9</v>
      </c>
      <c r="F1317">
        <v>0.28199999999999997</v>
      </c>
      <c r="G1317">
        <v>0.29239999999999999</v>
      </c>
      <c r="H1317">
        <v>0.26224999999999998</v>
      </c>
      <c r="I1317">
        <v>0.2107</v>
      </c>
      <c r="J1317">
        <v>0.19155</v>
      </c>
      <c r="K1317">
        <v>0.24015</v>
      </c>
      <c r="L1317">
        <v>0.25359999999999999</v>
      </c>
      <c r="M1317">
        <v>0.19685</v>
      </c>
      <c r="Q1317" s="14">
        <v>20.07075129576306</v>
      </c>
      <c r="R1317" s="14">
        <v>2315.5499999999997</v>
      </c>
      <c r="S1317" s="14">
        <v>856.25</v>
      </c>
      <c r="T1317" s="14">
        <v>1.9050000000000001E-2</v>
      </c>
      <c r="U1317" s="14">
        <v>16.104225</v>
      </c>
      <c r="V1317"/>
      <c r="AA1317" s="14">
        <v>601.61959886623072</v>
      </c>
      <c r="AE1317" s="14">
        <v>1.08</v>
      </c>
      <c r="AF1317" s="14">
        <v>8.1269999999999759E-2</v>
      </c>
      <c r="AG1317" s="14">
        <v>12.999999999999886</v>
      </c>
      <c r="AJ1317">
        <v>3.9769999999999999</v>
      </c>
      <c r="AK1317" s="14">
        <v>2.4700000000000003E-2</v>
      </c>
      <c r="AL1317" s="14">
        <v>1.427045399061033</v>
      </c>
      <c r="AM1317" s="14">
        <v>185.82946675982083</v>
      </c>
      <c r="AN1317" s="14"/>
      <c r="AO1317" s="14"/>
      <c r="AP1317" s="14">
        <v>215.44985920610409</v>
      </c>
      <c r="AW1317">
        <v>16.311562500000001</v>
      </c>
      <c r="AY1317" s="14">
        <v>254.63040113376925</v>
      </c>
      <c r="AZ1317" s="14"/>
      <c r="BA1317" s="14">
        <v>4.3E-3</v>
      </c>
      <c r="BB1317" s="14">
        <v>2.1789169953051641</v>
      </c>
      <c r="BC1317" s="14"/>
      <c r="BD1317" s="14">
        <v>1260.4705332401793</v>
      </c>
      <c r="BE1317">
        <v>512.5</v>
      </c>
    </row>
    <row r="1318" spans="1:57" x14ac:dyDescent="0.35">
      <c r="A1318" s="2" t="s">
        <v>26</v>
      </c>
      <c r="B1318" s="28">
        <v>33609</v>
      </c>
      <c r="C1318" s="11"/>
      <c r="E1318">
        <v>388.87</v>
      </c>
      <c r="F1318">
        <v>0.26</v>
      </c>
      <c r="G1318">
        <v>0.29630000000000001</v>
      </c>
      <c r="H1318">
        <v>0.26565</v>
      </c>
      <c r="I1318">
        <v>0.22470000000000001</v>
      </c>
      <c r="J1318">
        <v>0.19844999999999999</v>
      </c>
      <c r="K1318">
        <v>0.24349999999999999</v>
      </c>
      <c r="L1318">
        <v>0.25390000000000001</v>
      </c>
      <c r="M1318">
        <v>0.20185</v>
      </c>
      <c r="Q1318" s="14">
        <v>32.70966631327299</v>
      </c>
      <c r="R1318" s="14">
        <v>2595.6999999999998</v>
      </c>
      <c r="S1318" s="14">
        <v>1138</v>
      </c>
      <c r="T1318" s="14">
        <v>1.7899999999999999E-2</v>
      </c>
      <c r="U1318" s="14">
        <v>20.370200000000001</v>
      </c>
      <c r="V1318"/>
      <c r="AA1318" s="14">
        <v>883.36959886623072</v>
      </c>
      <c r="AE1318" s="14">
        <v>1.2949999999999999</v>
      </c>
      <c r="AF1318" s="14">
        <v>0.19930749999999947</v>
      </c>
      <c r="AG1318" s="14">
        <v>15.424999999999955</v>
      </c>
      <c r="AJ1318">
        <v>3.72</v>
      </c>
      <c r="AK1318" s="14">
        <v>2.3250000000000003E-2</v>
      </c>
      <c r="AL1318" s="14">
        <v>4.286981455160376</v>
      </c>
      <c r="AM1318" s="14">
        <v>184.33694117584645</v>
      </c>
      <c r="AN1318" s="14"/>
      <c r="AO1318" s="14"/>
      <c r="AP1318" s="14">
        <v>201.54768074630732</v>
      </c>
      <c r="AW1318">
        <v>20.370200000000001</v>
      </c>
      <c r="AY1318" s="14">
        <v>254.63040113376925</v>
      </c>
      <c r="AZ1318" s="14"/>
      <c r="BA1318" s="14">
        <v>5.6000000000000008E-3</v>
      </c>
      <c r="BB1318" s="14">
        <v>6.972615289579509</v>
      </c>
      <c r="BC1318" s="14"/>
      <c r="BD1318" s="14">
        <v>1257.9380588241536</v>
      </c>
      <c r="BE1318">
        <v>572.5</v>
      </c>
    </row>
    <row r="1319" spans="1:57" x14ac:dyDescent="0.35">
      <c r="A1319" s="2" t="s">
        <v>26</v>
      </c>
      <c r="B1319" s="28">
        <v>33613</v>
      </c>
      <c r="C1319" s="11"/>
      <c r="Q1319" s="14"/>
      <c r="R1319" s="14">
        <v>2551.75</v>
      </c>
      <c r="S1319" s="14">
        <v>1214</v>
      </c>
      <c r="T1319" s="14">
        <v>2.0400000000000001E-2</v>
      </c>
      <c r="U1319" s="14">
        <v>24.576000000000001</v>
      </c>
      <c r="V1319"/>
      <c r="AA1319" s="14">
        <v>959.36959886623072</v>
      </c>
      <c r="AE1319" s="14"/>
      <c r="AF1319" s="14"/>
      <c r="AG1319" s="14">
        <v>10</v>
      </c>
      <c r="AJ1319">
        <v>0.77400000000000002</v>
      </c>
      <c r="AK1319" s="14">
        <v>2.29E-2</v>
      </c>
      <c r="AL1319" s="14"/>
      <c r="AM1319" s="14"/>
      <c r="AN1319" s="14"/>
      <c r="AO1319" s="14"/>
      <c r="AP1319" s="14">
        <v>126.66666666666666</v>
      </c>
      <c r="AW1319">
        <v>24.765599999999999</v>
      </c>
      <c r="AY1319" s="14">
        <v>254.63040113376925</v>
      </c>
      <c r="AZ1319" s="14"/>
      <c r="BA1319" s="14">
        <v>5.1999999999999998E-3</v>
      </c>
      <c r="BB1319" s="14"/>
      <c r="BC1319" s="14"/>
      <c r="BD1319" s="14"/>
      <c r="BE1319">
        <v>605</v>
      </c>
    </row>
    <row r="1320" spans="1:57" x14ac:dyDescent="0.35">
      <c r="A1320" s="2" t="s">
        <v>26</v>
      </c>
      <c r="B1320" s="28">
        <v>33616</v>
      </c>
      <c r="C1320" s="11"/>
      <c r="E1320">
        <v>382.33</v>
      </c>
      <c r="F1320">
        <v>0.2465</v>
      </c>
      <c r="G1320">
        <v>0.2964</v>
      </c>
      <c r="H1320">
        <v>0.26719999999999999</v>
      </c>
      <c r="I1320">
        <v>0.21909999999999999</v>
      </c>
      <c r="J1320">
        <v>0.19364999999999999</v>
      </c>
      <c r="K1320">
        <v>0.23945</v>
      </c>
      <c r="L1320">
        <v>0.25319999999999998</v>
      </c>
      <c r="M1320">
        <v>0.19614999999999999</v>
      </c>
      <c r="Q1320" s="14"/>
      <c r="R1320" s="14"/>
      <c r="S1320" s="14"/>
      <c r="T1320" s="14"/>
      <c r="U1320" s="14"/>
      <c r="V1320"/>
      <c r="AA1320" s="14"/>
      <c r="AE1320" s="14"/>
      <c r="AF1320" s="14"/>
      <c r="AG1320" s="14"/>
      <c r="AK1320" s="14"/>
      <c r="AL1320" s="14"/>
      <c r="AM1320" s="14"/>
      <c r="AN1320" s="14"/>
      <c r="AO1320" s="14"/>
      <c r="AP1320" s="14"/>
      <c r="AY1320" s="14"/>
      <c r="AZ1320" s="14"/>
      <c r="BA1320" s="14"/>
      <c r="BB1320" s="14"/>
      <c r="BC1320" s="14"/>
      <c r="BD1320" s="14"/>
    </row>
    <row r="1321" spans="1:57" x14ac:dyDescent="0.35">
      <c r="A1321" s="2" t="s">
        <v>26</v>
      </c>
      <c r="B1321" s="28">
        <v>33618</v>
      </c>
      <c r="C1321" s="11"/>
      <c r="Q1321" s="14"/>
      <c r="R1321" s="14">
        <v>2369.5</v>
      </c>
      <c r="S1321" s="14">
        <v>1161.5</v>
      </c>
      <c r="T1321" s="14">
        <v>0.02</v>
      </c>
      <c r="U1321" s="14">
        <v>23.261199999999999</v>
      </c>
      <c r="V1321"/>
      <c r="AA1321" s="14">
        <v>906.86959886623072</v>
      </c>
      <c r="AE1321" s="14"/>
      <c r="AF1321" s="14"/>
      <c r="AG1321" s="14"/>
      <c r="AK1321" s="14"/>
      <c r="AL1321" s="14"/>
      <c r="AM1321" s="14"/>
      <c r="AN1321" s="14"/>
      <c r="AO1321" s="14"/>
      <c r="AP1321" s="14"/>
      <c r="AW1321">
        <v>23.23</v>
      </c>
      <c r="AY1321" s="14">
        <v>254.63040113376925</v>
      </c>
      <c r="AZ1321" s="14"/>
      <c r="BA1321" s="14"/>
      <c r="BB1321" s="14"/>
      <c r="BC1321" s="14"/>
      <c r="BD1321" s="14"/>
    </row>
    <row r="1322" spans="1:57" x14ac:dyDescent="0.35">
      <c r="A1322" s="2" t="s">
        <v>26</v>
      </c>
      <c r="B1322" s="28">
        <v>33623</v>
      </c>
      <c r="C1322" s="11" t="s">
        <v>236</v>
      </c>
      <c r="E1322">
        <v>359.47</v>
      </c>
      <c r="F1322">
        <v>0.22450000000000001</v>
      </c>
      <c r="G1322">
        <v>0.26024999999999998</v>
      </c>
      <c r="H1322">
        <v>0.25109999999999999</v>
      </c>
      <c r="I1322">
        <v>0.20219999999999999</v>
      </c>
      <c r="J1322">
        <v>0.18315000000000001</v>
      </c>
      <c r="K1322">
        <v>0.2341</v>
      </c>
      <c r="L1322">
        <v>0.24909999999999999</v>
      </c>
      <c r="M1322">
        <v>0.19295000000000001</v>
      </c>
      <c r="Q1322" s="14"/>
      <c r="R1322" s="26">
        <v>2164.5073807548588</v>
      </c>
      <c r="S1322" s="14"/>
      <c r="T1322" s="14"/>
      <c r="U1322" s="14"/>
      <c r="V1322"/>
      <c r="W1322">
        <v>3.6534399999999995E-2</v>
      </c>
      <c r="Y1322">
        <v>21889.932467834005</v>
      </c>
      <c r="AA1322">
        <v>799.73554875283457</v>
      </c>
      <c r="AE1322" s="14"/>
      <c r="AF1322" s="14"/>
      <c r="AG1322" s="14"/>
      <c r="AK1322" s="14"/>
      <c r="AL1322" s="14"/>
      <c r="AM1322" s="14"/>
      <c r="AN1322" s="14"/>
      <c r="AO1322" s="14"/>
      <c r="AP1322" s="14"/>
      <c r="AQ1322" t="s">
        <v>294</v>
      </c>
      <c r="AY1322" s="14"/>
      <c r="AZ1322" s="14"/>
      <c r="BA1322" s="14"/>
      <c r="BB1322" s="14"/>
      <c r="BC1322" s="14"/>
      <c r="BD1322" s="14"/>
    </row>
    <row r="1323" spans="1:57" x14ac:dyDescent="0.35">
      <c r="A1323" s="2" t="s">
        <v>186</v>
      </c>
      <c r="B1323" s="28">
        <v>33483</v>
      </c>
      <c r="C1323" s="11"/>
      <c r="E1323">
        <v>409.48</v>
      </c>
      <c r="F1323">
        <v>0.2485</v>
      </c>
      <c r="G1323">
        <v>0.24945000000000001</v>
      </c>
      <c r="H1323">
        <v>0.23794999999999999</v>
      </c>
      <c r="I1323">
        <v>0.25119999999999998</v>
      </c>
      <c r="J1323">
        <v>0.26669999999999999</v>
      </c>
      <c r="K1323">
        <v>0.26350000000000001</v>
      </c>
      <c r="L1323">
        <v>0.23130000000000001</v>
      </c>
      <c r="M1323">
        <v>0.29880000000000001</v>
      </c>
      <c r="Q1323" s="14"/>
      <c r="R1323" s="26">
        <v>2266.290214209665</v>
      </c>
      <c r="S1323" s="14"/>
      <c r="T1323" s="14"/>
      <c r="U1323" s="14"/>
      <c r="V1323"/>
      <c r="AA1323" s="14"/>
      <c r="AE1323" s="14"/>
      <c r="AF1323" s="14"/>
      <c r="AG1323" s="14"/>
      <c r="AK1323" s="14"/>
      <c r="AL1323" s="14"/>
      <c r="AM1323" s="14"/>
      <c r="AN1323" s="14"/>
      <c r="AO1323" s="14"/>
      <c r="AP1323" s="14"/>
      <c r="AY1323" s="14"/>
      <c r="AZ1323" s="14"/>
      <c r="BA1323" s="14"/>
      <c r="BB1323" s="14"/>
      <c r="BC1323" s="14"/>
      <c r="BD1323" s="14"/>
    </row>
    <row r="1324" spans="1:57" x14ac:dyDescent="0.35">
      <c r="A1324" s="2" t="s">
        <v>186</v>
      </c>
      <c r="B1324" s="28">
        <v>33491</v>
      </c>
      <c r="C1324" s="11"/>
      <c r="E1324">
        <v>400.79</v>
      </c>
      <c r="F1324">
        <v>0.224</v>
      </c>
      <c r="G1324">
        <v>0.23915</v>
      </c>
      <c r="H1324">
        <v>0.23014999999999999</v>
      </c>
      <c r="I1324">
        <v>0.25059999999999999</v>
      </c>
      <c r="J1324">
        <v>0.26284999999999997</v>
      </c>
      <c r="K1324">
        <v>0.26540000000000002</v>
      </c>
      <c r="L1324">
        <v>0.23064999999999999</v>
      </c>
      <c r="M1324">
        <v>0.30114999999999997</v>
      </c>
      <c r="Q1324" s="14"/>
      <c r="R1324" s="26">
        <v>2145.8417127916118</v>
      </c>
      <c r="S1324" s="14"/>
      <c r="T1324" s="14"/>
      <c r="U1324" s="14"/>
      <c r="V1324"/>
      <c r="AA1324" s="14"/>
      <c r="AE1324" s="14"/>
      <c r="AF1324" s="14"/>
      <c r="AG1324" s="14"/>
      <c r="AK1324" s="14"/>
      <c r="AL1324" s="14"/>
      <c r="AM1324" s="14"/>
      <c r="AN1324" s="14"/>
      <c r="AO1324" s="14"/>
      <c r="AP1324" s="14"/>
      <c r="AY1324" s="14"/>
      <c r="AZ1324" s="14"/>
      <c r="BA1324" s="14"/>
      <c r="BB1324" s="14"/>
      <c r="BC1324" s="14"/>
      <c r="BD1324" s="14"/>
    </row>
    <row r="1325" spans="1:57" x14ac:dyDescent="0.35">
      <c r="A1325" s="2" t="s">
        <v>186</v>
      </c>
      <c r="B1325" s="28">
        <v>33497</v>
      </c>
      <c r="C1325" s="11"/>
      <c r="E1325">
        <v>394.16999999999996</v>
      </c>
      <c r="F1325">
        <v>0.21149999999999999</v>
      </c>
      <c r="G1325">
        <v>0.23005</v>
      </c>
      <c r="H1325">
        <v>0.22935</v>
      </c>
      <c r="I1325">
        <v>0.24445</v>
      </c>
      <c r="J1325">
        <v>0.26079999999999998</v>
      </c>
      <c r="K1325">
        <v>0.26340000000000002</v>
      </c>
      <c r="L1325">
        <v>0.2291</v>
      </c>
      <c r="M1325">
        <v>0.30220000000000002</v>
      </c>
      <c r="Q1325" s="14"/>
      <c r="R1325" s="26">
        <v>1620.1078994236957</v>
      </c>
      <c r="S1325" s="14"/>
      <c r="T1325" s="14"/>
      <c r="U1325" s="14"/>
      <c r="V1325"/>
      <c r="AA1325" s="14"/>
      <c r="AE1325" s="14"/>
      <c r="AF1325" s="14"/>
      <c r="AG1325" s="14"/>
      <c r="AK1325" s="14"/>
      <c r="AL1325" s="14"/>
      <c r="AM1325" s="14"/>
      <c r="AN1325" s="14"/>
      <c r="AO1325" s="14"/>
      <c r="AP1325" s="14"/>
      <c r="AY1325" s="14"/>
      <c r="AZ1325" s="14"/>
      <c r="BA1325" s="14"/>
      <c r="BB1325" s="14"/>
      <c r="BC1325" s="14"/>
      <c r="BD1325" s="14"/>
    </row>
    <row r="1326" spans="1:57" x14ac:dyDescent="0.35">
      <c r="A1326" s="2" t="s">
        <v>186</v>
      </c>
      <c r="B1326" s="28">
        <v>33504</v>
      </c>
      <c r="C1326" s="11"/>
      <c r="E1326">
        <v>391.14000000000004</v>
      </c>
      <c r="F1326">
        <v>0.2</v>
      </c>
      <c r="G1326">
        <v>0.22955</v>
      </c>
      <c r="H1326">
        <v>0.22885</v>
      </c>
      <c r="I1326">
        <v>0.24390000000000001</v>
      </c>
      <c r="J1326">
        <v>0.26029999999999998</v>
      </c>
      <c r="K1326">
        <v>0.26284999999999997</v>
      </c>
      <c r="L1326">
        <v>0.22864999999999999</v>
      </c>
      <c r="M1326">
        <v>0.30159999999999998</v>
      </c>
      <c r="Q1326" s="14"/>
      <c r="R1326" s="26">
        <v>1243.8978697201424</v>
      </c>
      <c r="S1326" s="14"/>
      <c r="T1326" s="14"/>
      <c r="U1326" s="14"/>
      <c r="V1326"/>
      <c r="AA1326" s="14"/>
      <c r="AE1326" s="14"/>
      <c r="AF1326" s="14"/>
      <c r="AG1326" s="14"/>
      <c r="AK1326" s="14"/>
      <c r="AL1326" s="14"/>
      <c r="AM1326" s="14"/>
      <c r="AN1326" s="14"/>
      <c r="AO1326" s="14"/>
      <c r="AP1326" s="14"/>
      <c r="AY1326" s="14"/>
      <c r="AZ1326" s="14"/>
      <c r="BA1326" s="14"/>
      <c r="BB1326" s="14"/>
      <c r="BC1326" s="14"/>
      <c r="BD1326" s="14"/>
    </row>
    <row r="1327" spans="1:57" x14ac:dyDescent="0.35">
      <c r="A1327" s="2" t="s">
        <v>186</v>
      </c>
      <c r="B1327" s="28">
        <v>33505</v>
      </c>
      <c r="C1327" s="11"/>
      <c r="Q1327" s="14"/>
      <c r="R1327" s="26">
        <v>1338.9072283163516</v>
      </c>
      <c r="S1327" s="14"/>
      <c r="T1327" s="14"/>
      <c r="U1327" s="14"/>
      <c r="V1327"/>
      <c r="AA1327" s="14"/>
      <c r="AE1327" s="14"/>
      <c r="AF1327" s="14"/>
      <c r="AG1327" s="14"/>
      <c r="AJ1327">
        <v>2.3896118820000001</v>
      </c>
      <c r="AK1327" s="14"/>
      <c r="AL1327" s="14"/>
      <c r="AM1327" s="14">
        <v>111.5107745138039</v>
      </c>
      <c r="AN1327" s="14"/>
      <c r="AO1327" s="14"/>
      <c r="AP1327" s="14">
        <v>214.08289068135616</v>
      </c>
      <c r="AV1327">
        <v>212.5</v>
      </c>
      <c r="AY1327" s="14"/>
      <c r="AZ1327" s="14"/>
      <c r="BA1327" s="14"/>
      <c r="BB1327" s="14"/>
      <c r="BC1327" s="14"/>
      <c r="BD1327" s="14">
        <v>72.189225486196108</v>
      </c>
      <c r="BE1327">
        <v>695</v>
      </c>
    </row>
    <row r="1328" spans="1:57" x14ac:dyDescent="0.35">
      <c r="A1328" s="2" t="s">
        <v>186</v>
      </c>
      <c r="B1328" s="28">
        <v>33512</v>
      </c>
      <c r="C1328" s="11"/>
      <c r="E1328">
        <v>370.48</v>
      </c>
      <c r="F1328">
        <v>0.17899999999999999</v>
      </c>
      <c r="G1328">
        <v>0.1966</v>
      </c>
      <c r="H1328">
        <v>0.21099999999999999</v>
      </c>
      <c r="I1328">
        <v>0.2326</v>
      </c>
      <c r="J1328">
        <v>0.24975</v>
      </c>
      <c r="K1328">
        <v>0.25779999999999997</v>
      </c>
      <c r="L1328">
        <v>0.2261</v>
      </c>
      <c r="M1328">
        <v>0.29954999999999998</v>
      </c>
      <c r="Q1328" s="14"/>
      <c r="R1328" s="26">
        <v>1569.5531299082804</v>
      </c>
      <c r="S1328" s="14"/>
      <c r="T1328" s="14"/>
      <c r="U1328" s="14"/>
      <c r="V1328"/>
      <c r="AA1328" s="14"/>
      <c r="AE1328" s="14"/>
      <c r="AF1328" s="14"/>
      <c r="AG1328" s="14"/>
      <c r="AK1328" s="14"/>
      <c r="AL1328" s="14"/>
      <c r="AM1328" s="14"/>
      <c r="AN1328" s="14"/>
      <c r="AO1328" s="14"/>
      <c r="AP1328" s="14"/>
      <c r="AY1328" s="14"/>
      <c r="AZ1328" s="14"/>
      <c r="BA1328" s="14"/>
      <c r="BB1328" s="14"/>
      <c r="BC1328" s="14"/>
      <c r="BD1328" s="14"/>
    </row>
    <row r="1329" spans="1:57" x14ac:dyDescent="0.35">
      <c r="A1329" s="2" t="s">
        <v>186</v>
      </c>
      <c r="B1329" s="28">
        <v>33519</v>
      </c>
      <c r="C1329" s="11"/>
      <c r="E1329">
        <v>358.56000000000006</v>
      </c>
      <c r="F1329">
        <v>0.15</v>
      </c>
      <c r="G1329">
        <v>0.18285000000000001</v>
      </c>
      <c r="H1329">
        <v>0.19885</v>
      </c>
      <c r="I1329">
        <v>0.23200000000000001</v>
      </c>
      <c r="J1329">
        <v>0.24629999999999999</v>
      </c>
      <c r="K1329">
        <v>0.25714999999999999</v>
      </c>
      <c r="L1329">
        <v>0.2233</v>
      </c>
      <c r="M1329">
        <v>0.30235000000000001</v>
      </c>
      <c r="Q1329" s="14"/>
      <c r="R1329" s="26">
        <v>1952.1901740426151</v>
      </c>
      <c r="S1329" s="14"/>
      <c r="T1329" s="14"/>
      <c r="U1329" s="14"/>
      <c r="V1329"/>
      <c r="AA1329" s="14"/>
      <c r="AE1329" s="14"/>
      <c r="AF1329" s="14"/>
      <c r="AG1329" s="14"/>
      <c r="AK1329" s="14"/>
      <c r="AL1329" s="14"/>
      <c r="AM1329" s="14"/>
      <c r="AN1329" s="14"/>
      <c r="AO1329" s="14"/>
      <c r="AP1329" s="14"/>
      <c r="AY1329" s="14"/>
      <c r="AZ1329" s="14"/>
      <c r="BA1329" s="14"/>
      <c r="BB1329" s="14"/>
      <c r="BC1329" s="14"/>
      <c r="BD1329" s="14"/>
    </row>
    <row r="1330" spans="1:57" x14ac:dyDescent="0.35">
      <c r="A1330" s="2" t="s">
        <v>186</v>
      </c>
      <c r="B1330" s="28">
        <v>33521</v>
      </c>
      <c r="C1330" s="11"/>
      <c r="Q1330" s="14"/>
      <c r="R1330" s="26">
        <v>2179.6248573955354</v>
      </c>
      <c r="S1330" s="14"/>
      <c r="T1330" s="14"/>
      <c r="U1330" s="14"/>
      <c r="V1330"/>
      <c r="AA1330" s="14"/>
      <c r="AE1330" s="14"/>
      <c r="AF1330" s="14"/>
      <c r="AG1330" s="14"/>
      <c r="AJ1330">
        <v>5.2471551649999997</v>
      </c>
      <c r="AK1330" s="14"/>
      <c r="AL1330" s="14"/>
      <c r="AM1330" s="14">
        <v>190.03289930555553</v>
      </c>
      <c r="AN1330" s="14"/>
      <c r="AO1330" s="14"/>
      <c r="AP1330" s="14">
        <v>274.41318926974668</v>
      </c>
      <c r="AV1330">
        <v>222.5</v>
      </c>
      <c r="AY1330" s="14"/>
      <c r="AZ1330" s="14"/>
      <c r="BA1330" s="14"/>
      <c r="BB1330" s="14"/>
      <c r="BC1330" s="14"/>
      <c r="BD1330" s="14">
        <v>182.16710069444446</v>
      </c>
      <c r="BE1330">
        <v>687.5</v>
      </c>
    </row>
    <row r="1331" spans="1:57" x14ac:dyDescent="0.35">
      <c r="A1331" s="2" t="s">
        <v>186</v>
      </c>
      <c r="B1331" s="28">
        <v>33525</v>
      </c>
      <c r="C1331" s="11"/>
      <c r="E1331">
        <v>362.49</v>
      </c>
      <c r="F1331">
        <v>0.18049999999999999</v>
      </c>
      <c r="G1331">
        <v>0.19175</v>
      </c>
      <c r="H1331">
        <v>0.19700000000000001</v>
      </c>
      <c r="I1331">
        <v>0.22575000000000001</v>
      </c>
      <c r="J1331">
        <v>0.24049999999999999</v>
      </c>
      <c r="K1331">
        <v>0.25380000000000003</v>
      </c>
      <c r="L1331">
        <v>0.22245000000000001</v>
      </c>
      <c r="M1331">
        <v>0.30070000000000002</v>
      </c>
      <c r="Q1331" s="14"/>
      <c r="R1331" s="26">
        <v>2117.0510892814873</v>
      </c>
      <c r="S1331" s="14"/>
      <c r="T1331" s="14"/>
      <c r="U1331" s="14"/>
      <c r="V1331"/>
      <c r="AA1331" s="14"/>
      <c r="AE1331" s="14"/>
      <c r="AF1331" s="14"/>
      <c r="AG1331" s="14"/>
      <c r="AK1331" s="14"/>
      <c r="AL1331" s="14"/>
      <c r="AM1331" s="14"/>
      <c r="AN1331" s="14"/>
      <c r="AO1331" s="14"/>
      <c r="AP1331" s="14"/>
      <c r="AY1331" s="14"/>
      <c r="AZ1331" s="14"/>
      <c r="BA1331" s="14"/>
      <c r="BB1331" s="14"/>
      <c r="BC1331" s="14"/>
      <c r="BD1331" s="14"/>
    </row>
    <row r="1332" spans="1:57" x14ac:dyDescent="0.35">
      <c r="A1332" s="2" t="s">
        <v>186</v>
      </c>
      <c r="B1332" s="28">
        <v>33532</v>
      </c>
      <c r="C1332" s="11"/>
      <c r="E1332">
        <v>373.46000000000004</v>
      </c>
      <c r="F1332">
        <v>0.20499999999999999</v>
      </c>
      <c r="G1332">
        <v>0.22775000000000001</v>
      </c>
      <c r="H1332">
        <v>0.2019</v>
      </c>
      <c r="I1332">
        <v>0.22445000000000001</v>
      </c>
      <c r="J1332">
        <v>0.2364</v>
      </c>
      <c r="K1332">
        <v>0.2525</v>
      </c>
      <c r="L1332">
        <v>0.21959999999999999</v>
      </c>
      <c r="M1332">
        <v>0.29970000000000002</v>
      </c>
      <c r="Q1332" s="14"/>
      <c r="R1332" s="26">
        <v>969.87855784618216</v>
      </c>
      <c r="S1332" s="14"/>
      <c r="T1332" s="14"/>
      <c r="U1332" s="14"/>
      <c r="V1332"/>
      <c r="AA1332" s="14"/>
      <c r="AE1332" s="14"/>
      <c r="AF1332" s="14"/>
      <c r="AG1332" s="14"/>
      <c r="AK1332" s="14"/>
      <c r="AL1332" s="14"/>
      <c r="AM1332" s="14"/>
      <c r="AN1332" s="14"/>
      <c r="AO1332" s="14"/>
      <c r="AP1332" s="14"/>
      <c r="AY1332" s="14"/>
      <c r="AZ1332" s="14"/>
      <c r="BA1332" s="14"/>
      <c r="BB1332" s="14"/>
      <c r="BC1332" s="14"/>
      <c r="BD1332" s="14"/>
    </row>
    <row r="1333" spans="1:57" x14ac:dyDescent="0.35">
      <c r="A1333" s="2" t="s">
        <v>186</v>
      </c>
      <c r="B1333" s="28">
        <v>33533</v>
      </c>
      <c r="C1333" s="11"/>
      <c r="Q1333" s="14"/>
      <c r="R1333" s="26">
        <v>1962.8623815778597</v>
      </c>
      <c r="S1333" s="14"/>
      <c r="T1333" s="14"/>
      <c r="U1333" s="14"/>
      <c r="V1333"/>
      <c r="AA1333" s="14"/>
      <c r="AE1333" s="14"/>
      <c r="AF1333" s="14"/>
      <c r="AG1333" s="14"/>
      <c r="AJ1333">
        <v>6.5258925049999998</v>
      </c>
      <c r="AK1333" s="14"/>
      <c r="AL1333" s="14"/>
      <c r="AM1333" s="14">
        <v>258.45360260376964</v>
      </c>
      <c r="AN1333" s="14"/>
      <c r="AO1333" s="14"/>
      <c r="AP1333" s="14">
        <v>251.67745027558112</v>
      </c>
      <c r="AV1333">
        <v>265</v>
      </c>
      <c r="AY1333" s="14"/>
      <c r="AZ1333" s="14"/>
      <c r="BA1333" s="14"/>
      <c r="BB1333" s="14"/>
      <c r="BC1333" s="14"/>
      <c r="BD1333" s="14">
        <v>360.02139739623038</v>
      </c>
      <c r="BE1333">
        <v>727.5</v>
      </c>
    </row>
    <row r="1334" spans="1:57" x14ac:dyDescent="0.35">
      <c r="A1334" s="2" t="s">
        <v>186</v>
      </c>
      <c r="B1334" s="28">
        <v>33540</v>
      </c>
      <c r="C1334" s="11"/>
      <c r="E1334">
        <v>381.44</v>
      </c>
      <c r="F1334">
        <v>0.23200000000000001</v>
      </c>
      <c r="G1334">
        <v>0.24475</v>
      </c>
      <c r="H1334">
        <v>0.20845</v>
      </c>
      <c r="I1334">
        <v>0.2271</v>
      </c>
      <c r="J1334">
        <v>0.22925000000000001</v>
      </c>
      <c r="K1334">
        <v>0.2485</v>
      </c>
      <c r="L1334">
        <v>0.21859999999999999</v>
      </c>
      <c r="M1334">
        <v>0.29854999999999998</v>
      </c>
      <c r="Q1334" s="14"/>
      <c r="R1334" s="14"/>
      <c r="S1334" s="14"/>
      <c r="T1334" s="14"/>
      <c r="U1334" s="14"/>
      <c r="V1334"/>
      <c r="AA1334" s="14"/>
      <c r="AE1334" s="14"/>
      <c r="AF1334" s="14"/>
      <c r="AG1334" s="14"/>
      <c r="AK1334" s="14"/>
      <c r="AL1334" s="14"/>
      <c r="AM1334" s="14"/>
      <c r="AN1334" s="14"/>
      <c r="AO1334" s="14"/>
      <c r="AP1334" s="14"/>
      <c r="AY1334" s="14"/>
      <c r="AZ1334" s="14"/>
      <c r="BA1334" s="14"/>
      <c r="BB1334" s="14"/>
      <c r="BC1334" s="14"/>
      <c r="BD1334" s="14"/>
    </row>
    <row r="1335" spans="1:57" x14ac:dyDescent="0.35">
      <c r="A1335" s="2" t="s">
        <v>186</v>
      </c>
      <c r="B1335" s="28">
        <v>33546</v>
      </c>
      <c r="C1335" s="11"/>
      <c r="E1335">
        <v>391.71999999999997</v>
      </c>
      <c r="F1335">
        <v>0.27</v>
      </c>
      <c r="G1335">
        <v>0.25824999999999998</v>
      </c>
      <c r="H1335">
        <v>0.21804999999999999</v>
      </c>
      <c r="I1335">
        <v>0.22359999999999999</v>
      </c>
      <c r="J1335">
        <v>0.22969999999999999</v>
      </c>
      <c r="K1335">
        <v>0.2467</v>
      </c>
      <c r="L1335">
        <v>0.21410000000000001</v>
      </c>
      <c r="M1335">
        <v>0.29820000000000002</v>
      </c>
      <c r="Q1335" s="14"/>
      <c r="R1335" s="14"/>
      <c r="S1335" s="14"/>
      <c r="T1335" s="14"/>
      <c r="U1335" s="14"/>
      <c r="V1335"/>
      <c r="AA1335" s="14"/>
      <c r="AE1335" s="14"/>
      <c r="AF1335" s="14"/>
      <c r="AG1335" s="14"/>
      <c r="AK1335" s="14"/>
      <c r="AL1335" s="14"/>
      <c r="AM1335" s="14"/>
      <c r="AN1335" s="14"/>
      <c r="AO1335" s="14"/>
      <c r="AP1335" s="14"/>
      <c r="AY1335" s="14"/>
      <c r="AZ1335" s="14"/>
      <c r="BA1335" s="14"/>
      <c r="BB1335" s="14"/>
      <c r="BC1335" s="14"/>
      <c r="BD1335" s="14"/>
    </row>
    <row r="1336" spans="1:57" x14ac:dyDescent="0.35">
      <c r="A1336" s="2" t="s">
        <v>186</v>
      </c>
      <c r="B1336" s="28">
        <v>33547</v>
      </c>
      <c r="C1336" s="11"/>
      <c r="Q1336" s="14">
        <v>15.971</v>
      </c>
      <c r="R1336" s="14">
        <v>862.875</v>
      </c>
      <c r="S1336" s="14"/>
      <c r="T1336" s="14"/>
      <c r="U1336" s="14"/>
      <c r="V1336"/>
      <c r="AA1336" s="14"/>
      <c r="AE1336" s="14"/>
      <c r="AF1336" s="14"/>
      <c r="AG1336" s="14">
        <v>2.0749999999999886</v>
      </c>
      <c r="AJ1336">
        <v>6.0510919300000001</v>
      </c>
      <c r="AK1336" s="14"/>
      <c r="AL1336" s="14"/>
      <c r="AM1336" s="14">
        <v>245.94302995733085</v>
      </c>
      <c r="AN1336" s="14"/>
      <c r="AO1336" s="14"/>
      <c r="AP1336" s="14">
        <v>242.12543053960962</v>
      </c>
      <c r="AV1336">
        <v>197.5</v>
      </c>
      <c r="AY1336" s="14"/>
      <c r="AZ1336" s="14"/>
      <c r="BA1336" s="14"/>
      <c r="BB1336" s="14"/>
      <c r="BC1336" s="14"/>
      <c r="BD1336" s="14">
        <v>614.85697004266922</v>
      </c>
      <c r="BE1336">
        <v>592.5</v>
      </c>
    </row>
    <row r="1337" spans="1:57" x14ac:dyDescent="0.35">
      <c r="A1337" s="2" t="s">
        <v>186</v>
      </c>
      <c r="B1337" s="28">
        <v>33553</v>
      </c>
      <c r="C1337" s="11"/>
      <c r="E1337">
        <v>391.24</v>
      </c>
      <c r="F1337">
        <v>0.26050000000000001</v>
      </c>
      <c r="G1337">
        <v>0.25819999999999999</v>
      </c>
      <c r="H1337">
        <v>0.22055</v>
      </c>
      <c r="I1337">
        <v>0.23005</v>
      </c>
      <c r="J1337">
        <v>0.23175000000000001</v>
      </c>
      <c r="K1337">
        <v>0.24395</v>
      </c>
      <c r="L1337">
        <v>0.21609999999999999</v>
      </c>
      <c r="M1337">
        <v>0.29509999999999997</v>
      </c>
      <c r="Q1337" s="14"/>
      <c r="R1337" s="14"/>
      <c r="S1337" s="14"/>
      <c r="T1337" s="14"/>
      <c r="U1337" s="14"/>
      <c r="V1337"/>
      <c r="AA1337" s="14"/>
      <c r="AE1337" s="14"/>
      <c r="AF1337" s="14"/>
      <c r="AG1337" s="14"/>
      <c r="AK1337" s="14"/>
      <c r="AL1337" s="14"/>
      <c r="AM1337" s="14"/>
      <c r="AN1337" s="14"/>
      <c r="AO1337" s="14"/>
      <c r="AP1337" s="14"/>
      <c r="AY1337" s="14"/>
      <c r="AZ1337" s="14"/>
      <c r="BA1337" s="14"/>
      <c r="BB1337" s="14"/>
      <c r="BC1337" s="14"/>
      <c r="BD1337" s="14"/>
    </row>
    <row r="1338" spans="1:57" x14ac:dyDescent="0.35">
      <c r="A1338" s="2" t="s">
        <v>186</v>
      </c>
      <c r="B1338" s="28">
        <v>33560</v>
      </c>
      <c r="C1338" s="11"/>
      <c r="E1338">
        <v>389.46000000000004</v>
      </c>
      <c r="F1338">
        <v>0.255</v>
      </c>
      <c r="G1338">
        <v>0.2495</v>
      </c>
      <c r="H1338">
        <v>0.22145000000000001</v>
      </c>
      <c r="I1338">
        <v>0.23164999999999999</v>
      </c>
      <c r="J1338">
        <v>0.23185</v>
      </c>
      <c r="K1338">
        <v>0.24374999999999999</v>
      </c>
      <c r="L1338">
        <v>0.21834999999999999</v>
      </c>
      <c r="M1338">
        <v>0.29575000000000001</v>
      </c>
      <c r="Q1338" s="14"/>
      <c r="R1338" s="14"/>
      <c r="S1338" s="14"/>
      <c r="T1338" s="14"/>
      <c r="U1338" s="14"/>
      <c r="V1338"/>
      <c r="AA1338" s="14"/>
      <c r="AE1338" s="14"/>
      <c r="AF1338" s="14"/>
      <c r="AG1338" s="14"/>
      <c r="AK1338" s="14"/>
      <c r="AL1338" s="14"/>
      <c r="AM1338" s="14"/>
      <c r="AN1338" s="14"/>
      <c r="AO1338" s="14"/>
      <c r="AP1338" s="14"/>
      <c r="AY1338" s="14"/>
      <c r="AZ1338" s="14"/>
      <c r="BA1338" s="14"/>
      <c r="BB1338" s="14"/>
      <c r="BC1338" s="14"/>
      <c r="BD1338" s="14"/>
    </row>
    <row r="1339" spans="1:57" x14ac:dyDescent="0.35">
      <c r="A1339" s="2" t="s">
        <v>186</v>
      </c>
      <c r="B1339" s="28">
        <v>33561</v>
      </c>
      <c r="C1339" s="11"/>
      <c r="Q1339" s="14">
        <v>19.244575495718735</v>
      </c>
      <c r="R1339" s="14">
        <v>1501.1</v>
      </c>
      <c r="S1339" s="14">
        <v>236.42500000000001</v>
      </c>
      <c r="T1339" s="14">
        <v>1.5899999999999997E-2</v>
      </c>
      <c r="U1339" s="14">
        <v>3.76132</v>
      </c>
      <c r="V1339"/>
      <c r="AA1339" s="14">
        <v>0</v>
      </c>
      <c r="AE1339" s="14">
        <v>0.82499999999999996</v>
      </c>
      <c r="AF1339" s="14">
        <v>2.6969999999999571E-2</v>
      </c>
      <c r="AG1339" s="14">
        <v>3.1749999999999545</v>
      </c>
      <c r="AJ1339">
        <v>6.9612062379999999</v>
      </c>
      <c r="AK1339" s="14">
        <v>2.9050000000000003E-2</v>
      </c>
      <c r="AL1339" s="14">
        <v>7.9268047718503833</v>
      </c>
      <c r="AM1339" s="14">
        <v>273.72788012706405</v>
      </c>
      <c r="AN1339" s="14"/>
      <c r="AO1339" s="14"/>
      <c r="AP1339" s="14">
        <v>251.41345485440644</v>
      </c>
      <c r="AV1339">
        <v>257.5</v>
      </c>
      <c r="AW1339">
        <v>3.7591575000000002</v>
      </c>
      <c r="AY1339" s="14">
        <v>264.11945836444204</v>
      </c>
      <c r="AZ1339" s="14"/>
      <c r="BA1339" s="14">
        <v>8.0000000000000002E-3</v>
      </c>
      <c r="BB1339" s="14">
        <v>7.7393693415415283</v>
      </c>
      <c r="BC1339" s="14"/>
      <c r="BD1339" s="14">
        <v>987.77211987293595</v>
      </c>
      <c r="BE1339">
        <v>727.5</v>
      </c>
    </row>
    <row r="1340" spans="1:57" x14ac:dyDescent="0.35">
      <c r="A1340" s="2" t="s">
        <v>186</v>
      </c>
      <c r="B1340" s="28">
        <v>33568</v>
      </c>
      <c r="C1340" s="11"/>
      <c r="Q1340" s="14">
        <v>19.868761666002214</v>
      </c>
      <c r="R1340" s="14">
        <v>1662.8</v>
      </c>
      <c r="S1340" s="14">
        <v>254.7</v>
      </c>
      <c r="T1340" s="14">
        <v>1.37E-2</v>
      </c>
      <c r="U1340" s="14">
        <v>3.5285899999999994</v>
      </c>
      <c r="V1340"/>
      <c r="AA1340" s="14">
        <v>14.890270817778969</v>
      </c>
      <c r="AE1340" s="14">
        <v>0.875</v>
      </c>
      <c r="AF1340" s="14">
        <v>4.4655000000000195E-2</v>
      </c>
      <c r="AG1340" s="14">
        <v>5.1000000000000227</v>
      </c>
      <c r="AJ1340">
        <v>6.3319999999999999</v>
      </c>
      <c r="AK1340" s="14">
        <v>2.895E-2</v>
      </c>
      <c r="AL1340" s="14">
        <v>7.7737768853193829</v>
      </c>
      <c r="AM1340" s="14">
        <v>265.55880836785877</v>
      </c>
      <c r="AN1340" s="14"/>
      <c r="AO1340" s="14"/>
      <c r="AP1340" s="14">
        <v>240.4960418513698</v>
      </c>
      <c r="AV1340">
        <v>227.5</v>
      </c>
      <c r="AW1340">
        <v>3.4893900000000002</v>
      </c>
      <c r="AY1340" s="14">
        <v>264.11945836444204</v>
      </c>
      <c r="AZ1340" s="14"/>
      <c r="BA1340" s="14">
        <v>7.6500000000000005E-3</v>
      </c>
      <c r="BB1340" s="14">
        <v>8.708143640663085</v>
      </c>
      <c r="BC1340" s="14"/>
      <c r="BD1340" s="14">
        <v>1137.4411916321412</v>
      </c>
      <c r="BE1340">
        <v>630</v>
      </c>
    </row>
    <row r="1341" spans="1:57" x14ac:dyDescent="0.35">
      <c r="A1341" s="2" t="s">
        <v>186</v>
      </c>
      <c r="B1341" s="28">
        <v>33574</v>
      </c>
      <c r="C1341" s="11"/>
      <c r="E1341">
        <v>392.51</v>
      </c>
      <c r="F1341">
        <v>0.25700000000000001</v>
      </c>
      <c r="G1341">
        <v>0.26315</v>
      </c>
      <c r="H1341">
        <v>0.23205000000000001</v>
      </c>
      <c r="I1341">
        <v>0.24679999999999999</v>
      </c>
      <c r="J1341">
        <v>0.22750000000000001</v>
      </c>
      <c r="K1341">
        <v>0.23995</v>
      </c>
      <c r="L1341">
        <v>0.20635000000000001</v>
      </c>
      <c r="M1341">
        <v>0.28975000000000001</v>
      </c>
      <c r="Q1341" s="14">
        <v>19.247639641735489</v>
      </c>
      <c r="R1341" s="14">
        <v>1647.375</v>
      </c>
      <c r="S1341" s="14">
        <v>302.45000000000005</v>
      </c>
      <c r="T1341" s="14">
        <v>1.7299999999999999E-2</v>
      </c>
      <c r="U1341" s="14">
        <v>5.20228</v>
      </c>
      <c r="V1341"/>
      <c r="AA1341" s="14">
        <v>38.330541635557978</v>
      </c>
      <c r="AE1341" s="14">
        <v>0.89</v>
      </c>
      <c r="AF1341" s="14">
        <v>4.227999999999979E-2</v>
      </c>
      <c r="AG1341" s="14">
        <v>4.7749999999999773</v>
      </c>
      <c r="AJ1341">
        <v>4.3860000000000001</v>
      </c>
      <c r="AK1341" s="14">
        <v>3.0899999999999997E-2</v>
      </c>
      <c r="AL1341" s="14">
        <v>7.1482068964781531</v>
      </c>
      <c r="AM1341" s="14">
        <v>230.77319509325852</v>
      </c>
      <c r="AN1341" s="14"/>
      <c r="AO1341" s="14"/>
      <c r="AP1341" s="14">
        <v>192.84074910975193</v>
      </c>
      <c r="AV1341">
        <v>192.5</v>
      </c>
      <c r="AW1341">
        <v>5.2323849999999998</v>
      </c>
      <c r="AY1341" s="14">
        <v>264.11945836444204</v>
      </c>
      <c r="AZ1341" s="14"/>
      <c r="BA1341" s="14">
        <v>6.2999999999999992E-3</v>
      </c>
      <c r="BB1341" s="14">
        <v>6.9355202469848187</v>
      </c>
      <c r="BC1341" s="14"/>
      <c r="BD1341" s="14">
        <v>1109.3768049067412</v>
      </c>
      <c r="BE1341">
        <v>577.5</v>
      </c>
    </row>
    <row r="1342" spans="1:57" x14ac:dyDescent="0.35">
      <c r="A1342" s="2" t="s">
        <v>186</v>
      </c>
      <c r="B1342" s="28">
        <v>33581</v>
      </c>
      <c r="C1342" s="11"/>
      <c r="E1342">
        <v>402.39</v>
      </c>
      <c r="F1342">
        <v>0.29199999999999998</v>
      </c>
      <c r="G1342">
        <v>0.2707</v>
      </c>
      <c r="H1342">
        <v>0.2407</v>
      </c>
      <c r="I1342">
        <v>0.25314999999999999</v>
      </c>
      <c r="J1342">
        <v>0.22739999999999999</v>
      </c>
      <c r="K1342">
        <v>0.23594999999999999</v>
      </c>
      <c r="L1342">
        <v>0.20699999999999999</v>
      </c>
      <c r="M1342">
        <v>0.28505000000000003</v>
      </c>
      <c r="Q1342" s="14">
        <v>24.971693497375327</v>
      </c>
      <c r="R1342" s="14">
        <v>2025.9749999999999</v>
      </c>
      <c r="S1342" s="14">
        <v>459.92499999999995</v>
      </c>
      <c r="T1342" s="14">
        <v>1.5650000000000001E-2</v>
      </c>
      <c r="U1342" s="14">
        <v>7.2045199999999987</v>
      </c>
      <c r="V1342"/>
      <c r="AA1342" s="14">
        <v>195.80554163555794</v>
      </c>
      <c r="AE1342" s="14">
        <v>1.1299999999999999</v>
      </c>
      <c r="AF1342" s="14">
        <v>3.4182499999999741E-2</v>
      </c>
      <c r="AG1342" s="14">
        <v>3.0249999999999773</v>
      </c>
      <c r="AJ1342">
        <v>5.1829999999999998</v>
      </c>
      <c r="AK1342" s="14">
        <v>3.1449999999999999E-2</v>
      </c>
      <c r="AL1342" s="14">
        <v>7.8083759646422379</v>
      </c>
      <c r="AM1342" s="14">
        <v>247.74128911554553</v>
      </c>
      <c r="AN1342" s="14"/>
      <c r="AO1342" s="14"/>
      <c r="AP1342" s="14">
        <v>207.43286148315309</v>
      </c>
      <c r="AV1342">
        <v>260</v>
      </c>
      <c r="AW1342">
        <v>7.1978262500000003</v>
      </c>
      <c r="AY1342" s="14">
        <v>264.11945836444204</v>
      </c>
      <c r="AZ1342" s="14"/>
      <c r="BA1342" s="14">
        <v>7.5500000000000003E-3</v>
      </c>
      <c r="BB1342" s="14">
        <v>9.9251242352591529</v>
      </c>
      <c r="BC1342" s="14"/>
      <c r="BD1342" s="14">
        <v>1315.2837108844546</v>
      </c>
      <c r="BE1342">
        <v>637.5</v>
      </c>
    </row>
    <row r="1343" spans="1:57" x14ac:dyDescent="0.35">
      <c r="A1343" s="2" t="s">
        <v>186</v>
      </c>
      <c r="B1343" s="28">
        <v>33585</v>
      </c>
      <c r="C1343" s="11"/>
      <c r="Q1343" s="14">
        <v>19.286051434383435</v>
      </c>
      <c r="R1343" s="14">
        <v>1656.9749999999999</v>
      </c>
      <c r="S1343" s="14">
        <v>413.75</v>
      </c>
      <c r="T1343" s="14">
        <v>1.8349999999999998E-2</v>
      </c>
      <c r="U1343" s="14">
        <v>7.5866249999999997</v>
      </c>
      <c r="V1343"/>
      <c r="AA1343" s="14">
        <v>149.63054163555796</v>
      </c>
      <c r="AE1343" s="14">
        <v>0.95500000000000007</v>
      </c>
      <c r="AF1343" s="14">
        <v>4.6664999999999832E-2</v>
      </c>
      <c r="AG1343" s="14">
        <v>4.8999999999999773</v>
      </c>
      <c r="AJ1343">
        <v>4.3479999999999999</v>
      </c>
      <c r="AK1343" s="14">
        <v>2.9300000000000003E-2</v>
      </c>
      <c r="AL1343" s="14">
        <v>5.6507923525217505</v>
      </c>
      <c r="AM1343" s="14">
        <v>192.85980725330205</v>
      </c>
      <c r="AN1343" s="14"/>
      <c r="AO1343" s="14"/>
      <c r="AP1343" s="14">
        <v>224.75238025923159</v>
      </c>
      <c r="AV1343">
        <v>205</v>
      </c>
      <c r="AW1343">
        <v>7.5923125000000002</v>
      </c>
      <c r="AY1343" s="14">
        <v>264.11945836444204</v>
      </c>
      <c r="AZ1343" s="14"/>
      <c r="BA1343" s="14">
        <v>5.7499999999999999E-3</v>
      </c>
      <c r="BB1343" s="14">
        <v>5.9973547713720547</v>
      </c>
      <c r="BC1343" s="14"/>
      <c r="BD1343" s="14">
        <v>1045.465192746698</v>
      </c>
      <c r="BE1343">
        <v>540</v>
      </c>
    </row>
    <row r="1344" spans="1:57" x14ac:dyDescent="0.35">
      <c r="A1344" s="2" t="s">
        <v>186</v>
      </c>
      <c r="B1344" s="28">
        <v>33588</v>
      </c>
      <c r="C1344" s="11"/>
      <c r="E1344">
        <v>408.15</v>
      </c>
      <c r="F1344">
        <v>0.28199999999999997</v>
      </c>
      <c r="G1344">
        <v>0.27825</v>
      </c>
      <c r="H1344">
        <v>0.24890000000000001</v>
      </c>
      <c r="I1344">
        <v>0.26640000000000003</v>
      </c>
      <c r="J1344">
        <v>0.2336</v>
      </c>
      <c r="K1344">
        <v>0.23715</v>
      </c>
      <c r="L1344">
        <v>0.20910000000000001</v>
      </c>
      <c r="M1344">
        <v>0.28534999999999999</v>
      </c>
      <c r="Q1344" s="14"/>
      <c r="R1344" s="14"/>
      <c r="S1344" s="14"/>
      <c r="T1344" s="14"/>
      <c r="U1344" s="14"/>
      <c r="V1344"/>
      <c r="AA1344" s="14"/>
      <c r="AE1344" s="14"/>
      <c r="AF1344" s="14"/>
      <c r="AG1344" s="14"/>
      <c r="AK1344" s="14"/>
      <c r="AL1344" s="14"/>
      <c r="AM1344" s="14"/>
      <c r="AN1344" s="14"/>
      <c r="AO1344" s="14"/>
      <c r="AP1344" s="14"/>
      <c r="AY1344" s="14"/>
      <c r="AZ1344" s="14"/>
      <c r="BA1344" s="14"/>
      <c r="BB1344" s="14"/>
      <c r="BC1344" s="14"/>
      <c r="BD1344" s="14"/>
    </row>
    <row r="1345" spans="1:57" x14ac:dyDescent="0.35">
      <c r="A1345" s="2" t="s">
        <v>186</v>
      </c>
      <c r="B1345" s="28">
        <v>33590</v>
      </c>
      <c r="C1345" s="11"/>
      <c r="Q1345" s="14">
        <v>23.245946960515795</v>
      </c>
      <c r="R1345" s="14">
        <v>2054.3500000000004</v>
      </c>
      <c r="S1345" s="14">
        <v>610.25</v>
      </c>
      <c r="T1345" s="14">
        <v>1.575E-2</v>
      </c>
      <c r="U1345" s="14">
        <v>9.6717999999999993</v>
      </c>
      <c r="V1345"/>
      <c r="AA1345" s="14">
        <v>346.13054163555796</v>
      </c>
      <c r="AE1345" s="14">
        <v>1.1950000000000001</v>
      </c>
      <c r="AF1345" s="14">
        <v>4.7117499999999216E-2</v>
      </c>
      <c r="AG1345" s="14">
        <v>3.8249999999999318</v>
      </c>
      <c r="AJ1345">
        <v>4.5510000000000002</v>
      </c>
      <c r="AK1345" s="14">
        <v>2.7999999999999997E-2</v>
      </c>
      <c r="AL1345" s="14">
        <v>6.2953610939268208</v>
      </c>
      <c r="AM1345" s="14">
        <v>226.34073934364392</v>
      </c>
      <c r="AN1345" s="14"/>
      <c r="AO1345" s="14"/>
      <c r="AP1345" s="14">
        <v>202.11429446912825</v>
      </c>
      <c r="AW1345">
        <v>9.6114374999999992</v>
      </c>
      <c r="AY1345" s="14">
        <v>264.11945836444204</v>
      </c>
      <c r="AZ1345" s="14"/>
      <c r="BA1345" s="14">
        <v>5.9000000000000007E-3</v>
      </c>
      <c r="BB1345" s="14">
        <v>7.1267681252357606</v>
      </c>
      <c r="BC1345" s="14"/>
      <c r="BD1345" s="14">
        <v>1213.9342606563562</v>
      </c>
      <c r="BE1345">
        <v>575</v>
      </c>
    </row>
    <row r="1346" spans="1:57" x14ac:dyDescent="0.35">
      <c r="A1346" s="2" t="s">
        <v>186</v>
      </c>
      <c r="B1346" s="28">
        <v>33595</v>
      </c>
      <c r="C1346" s="11"/>
      <c r="E1346">
        <v>391.45999999999992</v>
      </c>
      <c r="F1346">
        <v>0.23499999999999999</v>
      </c>
      <c r="G1346">
        <v>0.2591</v>
      </c>
      <c r="H1346">
        <v>0.24049999999999999</v>
      </c>
      <c r="I1346">
        <v>0.26064999999999999</v>
      </c>
      <c r="J1346">
        <v>0.23485</v>
      </c>
      <c r="K1346">
        <v>0.23719999999999999</v>
      </c>
      <c r="L1346">
        <v>0.20610000000000001</v>
      </c>
      <c r="M1346">
        <v>0.28389999999999999</v>
      </c>
      <c r="Q1346" s="14">
        <v>26.967721420228639</v>
      </c>
      <c r="R1346" s="14">
        <v>2337.1999999999998</v>
      </c>
      <c r="S1346" s="14">
        <v>799.25</v>
      </c>
      <c r="T1346" s="14">
        <v>1.7849999999999998E-2</v>
      </c>
      <c r="U1346" s="14">
        <v>14.188649999999999</v>
      </c>
      <c r="V1346"/>
      <c r="AA1346" s="14">
        <v>535.13054163555796</v>
      </c>
      <c r="AE1346" s="14">
        <v>1.145</v>
      </c>
      <c r="AF1346" s="14">
        <v>8.8304999999999551E-2</v>
      </c>
      <c r="AG1346" s="14">
        <v>8.1749999999999545</v>
      </c>
      <c r="AJ1346">
        <v>4.1820000000000004</v>
      </c>
      <c r="AK1346" s="14">
        <v>2.7050000000000001E-2</v>
      </c>
      <c r="AL1346" s="14">
        <v>5.1995652115081299</v>
      </c>
      <c r="AM1346" s="14">
        <v>193.64214936309909</v>
      </c>
      <c r="AN1346" s="14"/>
      <c r="AO1346" s="14"/>
      <c r="AP1346" s="14">
        <v>217.48538011695908</v>
      </c>
      <c r="AW1346">
        <v>14.266612500000001</v>
      </c>
      <c r="AY1346" s="14">
        <v>264.11945836444204</v>
      </c>
      <c r="AZ1346" s="14"/>
      <c r="BA1346" s="14">
        <v>5.4000000000000003E-3</v>
      </c>
      <c r="BB1346" s="14">
        <v>7.1973416986690291</v>
      </c>
      <c r="BC1346" s="14"/>
      <c r="BD1346" s="14">
        <v>1336.1328506369009</v>
      </c>
      <c r="BE1346">
        <v>605</v>
      </c>
    </row>
    <row r="1347" spans="1:57" x14ac:dyDescent="0.35">
      <c r="A1347" s="2" t="s">
        <v>186</v>
      </c>
      <c r="B1347" s="28">
        <v>33602</v>
      </c>
      <c r="C1347" s="11"/>
      <c r="E1347">
        <v>400.39</v>
      </c>
      <c r="F1347">
        <v>0.29749999999999999</v>
      </c>
      <c r="G1347">
        <v>0.26555000000000001</v>
      </c>
      <c r="H1347">
        <v>0.2369</v>
      </c>
      <c r="I1347">
        <v>0.25559999999999999</v>
      </c>
      <c r="J1347">
        <v>0.22689999999999999</v>
      </c>
      <c r="K1347">
        <v>0.23599999999999999</v>
      </c>
      <c r="L1347">
        <v>0.20369999999999999</v>
      </c>
      <c r="M1347">
        <v>0.27979999999999999</v>
      </c>
      <c r="Q1347" s="14">
        <v>31.731592550041995</v>
      </c>
      <c r="R1347" s="14">
        <v>2457.375</v>
      </c>
      <c r="S1347" s="14">
        <v>1034</v>
      </c>
      <c r="T1347" s="14">
        <v>1.9349999999999999E-2</v>
      </c>
      <c r="U1347" s="14">
        <v>20.0321</v>
      </c>
      <c r="V1347"/>
      <c r="AA1347" s="14">
        <v>769.88054163555796</v>
      </c>
      <c r="AE1347" s="14">
        <v>0.98499999999999999</v>
      </c>
      <c r="AF1347" s="14">
        <v>0.14101500000000045</v>
      </c>
      <c r="AG1347" s="14">
        <v>14.325000000000045</v>
      </c>
      <c r="AJ1347">
        <v>4.3250000000000002</v>
      </c>
      <c r="AK1347" s="14">
        <v>2.69E-2</v>
      </c>
      <c r="AL1347" s="14">
        <v>5.0520374735514846</v>
      </c>
      <c r="AM1347" s="14">
        <v>184.86973214913647</v>
      </c>
      <c r="AN1347" s="14"/>
      <c r="AO1347" s="14"/>
      <c r="AP1347" s="14">
        <v>234.12543792190036</v>
      </c>
      <c r="AW1347">
        <v>20.007899999999999</v>
      </c>
      <c r="AY1347" s="14">
        <v>264.11945836444204</v>
      </c>
      <c r="AZ1347" s="14"/>
      <c r="BA1347" s="14">
        <v>5.0499999999999998E-3</v>
      </c>
      <c r="BB1347" s="14">
        <v>6.1852416786894793</v>
      </c>
      <c r="BC1347" s="14"/>
      <c r="BD1347" s="14">
        <v>1224.1802678508634</v>
      </c>
      <c r="BE1347">
        <v>615</v>
      </c>
    </row>
    <row r="1348" spans="1:57" x14ac:dyDescent="0.35">
      <c r="A1348" s="2" t="s">
        <v>186</v>
      </c>
      <c r="B1348" s="28">
        <v>33609</v>
      </c>
      <c r="C1348" s="11"/>
      <c r="E1348">
        <v>408.41</v>
      </c>
      <c r="F1348">
        <v>0.27200000000000002</v>
      </c>
      <c r="G1348">
        <v>0.28110000000000002</v>
      </c>
      <c r="H1348">
        <v>0.25524999999999998</v>
      </c>
      <c r="I1348">
        <v>0.27834999999999999</v>
      </c>
      <c r="J1348">
        <v>0.23624999999999999</v>
      </c>
      <c r="K1348">
        <v>0.2346</v>
      </c>
      <c r="L1348">
        <v>0.20424999999999999</v>
      </c>
      <c r="M1348">
        <v>0.28025</v>
      </c>
      <c r="Q1348" s="14">
        <v>29.345517664236638</v>
      </c>
      <c r="R1348" s="14">
        <v>2505.4499999999998</v>
      </c>
      <c r="S1348" s="14">
        <v>1215.5</v>
      </c>
      <c r="T1348" s="14">
        <v>1.8550000000000001E-2</v>
      </c>
      <c r="U1348" s="14">
        <v>22.411349999999999</v>
      </c>
      <c r="V1348"/>
      <c r="AA1348" s="14">
        <v>951.38054163555807</v>
      </c>
      <c r="AE1348" s="14">
        <v>1.0150000000000001</v>
      </c>
      <c r="AF1348" s="14">
        <v>0.1787824999999989</v>
      </c>
      <c r="AG1348" s="14">
        <v>18.224999999999909</v>
      </c>
      <c r="AJ1348">
        <v>1.1870000000000001</v>
      </c>
      <c r="AK1348" s="14">
        <v>1.8749999999999999E-2</v>
      </c>
      <c r="AL1348" s="14">
        <v>1.2834838845822567</v>
      </c>
      <c r="AM1348" s="14">
        <v>64.090848406546087</v>
      </c>
      <c r="AN1348" s="14"/>
      <c r="AO1348" s="14"/>
      <c r="AP1348" s="14">
        <v>190.1994301994302</v>
      </c>
      <c r="AW1348">
        <v>22.547525</v>
      </c>
      <c r="AY1348" s="14">
        <v>264.11945836444204</v>
      </c>
      <c r="AZ1348" s="14"/>
      <c r="BA1348" s="14">
        <v>3.4999999999999996E-3</v>
      </c>
      <c r="BB1348" s="14">
        <v>4.3921430663221361</v>
      </c>
      <c r="BC1348" s="14"/>
      <c r="BD1348" s="14">
        <v>1207.6341515934541</v>
      </c>
      <c r="BE1348">
        <v>587.5</v>
      </c>
    </row>
    <row r="1349" spans="1:57" x14ac:dyDescent="0.35">
      <c r="A1349" s="2" t="s">
        <v>186</v>
      </c>
      <c r="B1349" s="28">
        <v>33613</v>
      </c>
      <c r="C1349" s="11"/>
      <c r="Q1349" s="14">
        <v>27.187290481437451</v>
      </c>
      <c r="R1349" s="14">
        <v>2200.0749999999998</v>
      </c>
      <c r="S1349" s="14">
        <v>1170.75</v>
      </c>
      <c r="T1349" s="14">
        <v>2.06E-2</v>
      </c>
      <c r="U1349" s="14">
        <v>24.057950000000002</v>
      </c>
      <c r="V1349"/>
      <c r="AA1349" s="14">
        <v>906.63054163555807</v>
      </c>
      <c r="AE1349" s="14"/>
      <c r="AF1349" s="14"/>
      <c r="AG1349" s="14">
        <v>15.849999999999909</v>
      </c>
      <c r="AJ1349">
        <v>0.57499999999999996</v>
      </c>
      <c r="AK1349" s="14">
        <v>2.3499999999999997E-2</v>
      </c>
      <c r="AL1349" s="14">
        <v>0.6890717978440144</v>
      </c>
      <c r="AM1349" s="14">
        <v>31.217008121463032</v>
      </c>
      <c r="AN1349" s="14"/>
      <c r="AO1349" s="14"/>
      <c r="AP1349" s="14">
        <v>188.33333333333334</v>
      </c>
      <c r="AW1349">
        <v>24.117450000000002</v>
      </c>
      <c r="AY1349" s="14">
        <v>264.11945836444204</v>
      </c>
      <c r="AZ1349" s="14"/>
      <c r="BA1349" s="14">
        <v>3.0000000000000005E-3</v>
      </c>
      <c r="BB1349" s="14">
        <v>3.0193956299559286</v>
      </c>
      <c r="BC1349" s="14"/>
      <c r="BD1349" s="14">
        <v>982.25799187853704</v>
      </c>
      <c r="BE1349">
        <v>575</v>
      </c>
    </row>
    <row r="1350" spans="1:57" x14ac:dyDescent="0.35">
      <c r="A1350" s="2" t="s">
        <v>186</v>
      </c>
      <c r="B1350" s="28">
        <v>33616</v>
      </c>
      <c r="C1350" s="11"/>
      <c r="E1350">
        <v>417.24999999999994</v>
      </c>
      <c r="F1350">
        <v>0.28599999999999998</v>
      </c>
      <c r="G1350">
        <v>0.28179999999999999</v>
      </c>
      <c r="H1350">
        <v>0.2591</v>
      </c>
      <c r="I1350">
        <v>0.28725000000000001</v>
      </c>
      <c r="J1350">
        <v>0.24790000000000001</v>
      </c>
      <c r="K1350">
        <v>0.23794999999999999</v>
      </c>
      <c r="L1350">
        <v>0.20715</v>
      </c>
      <c r="M1350">
        <v>0.27910000000000001</v>
      </c>
      <c r="Q1350" s="14"/>
      <c r="R1350" s="14"/>
      <c r="S1350" s="14"/>
      <c r="T1350" s="14"/>
      <c r="U1350" s="14"/>
      <c r="V1350"/>
      <c r="AA1350" s="14"/>
      <c r="AE1350" s="14"/>
      <c r="AF1350" s="14"/>
      <c r="AG1350" s="14"/>
      <c r="AK1350" s="14"/>
      <c r="AL1350" s="14"/>
      <c r="AM1350" s="14"/>
      <c r="AN1350" s="14"/>
      <c r="AO1350" s="14"/>
      <c r="AP1350" s="14"/>
      <c r="AY1350" s="14"/>
      <c r="AZ1350" s="14"/>
      <c r="BA1350" s="14"/>
      <c r="BB1350" s="14"/>
      <c r="BC1350" s="14"/>
      <c r="BD1350" s="14"/>
    </row>
    <row r="1351" spans="1:57" x14ac:dyDescent="0.35">
      <c r="A1351" s="2" t="s">
        <v>186</v>
      </c>
      <c r="B1351" s="28">
        <v>33618</v>
      </c>
      <c r="C1351" s="11"/>
      <c r="Q1351" s="14"/>
      <c r="R1351" s="14">
        <v>2680.25</v>
      </c>
      <c r="S1351" s="14">
        <v>1410.25</v>
      </c>
      <c r="T1351" s="14">
        <v>2.0899999999999998E-2</v>
      </c>
      <c r="U1351" s="14">
        <v>29.63505</v>
      </c>
      <c r="V1351"/>
      <c r="AA1351" s="14">
        <v>1146.1305416355581</v>
      </c>
      <c r="AE1351" s="14"/>
      <c r="AF1351" s="14"/>
      <c r="AG1351" s="14"/>
      <c r="AK1351" s="14"/>
      <c r="AL1351" s="14"/>
      <c r="AM1351" s="14"/>
      <c r="AN1351" s="14"/>
      <c r="AO1351" s="14"/>
      <c r="AP1351" s="14"/>
      <c r="AW1351">
        <v>29.474225000000001</v>
      </c>
      <c r="AY1351" s="14">
        <v>264.11945836444204</v>
      </c>
      <c r="AZ1351" s="14"/>
      <c r="BA1351" s="14"/>
      <c r="BB1351" s="14"/>
      <c r="BC1351" s="14"/>
      <c r="BD1351" s="14"/>
    </row>
    <row r="1352" spans="1:57" x14ac:dyDescent="0.35">
      <c r="A1352" s="2" t="s">
        <v>186</v>
      </c>
      <c r="B1352" s="28">
        <v>33623</v>
      </c>
      <c r="C1352" s="11" t="s">
        <v>236</v>
      </c>
      <c r="E1352">
        <v>396.12999999999994</v>
      </c>
      <c r="F1352">
        <v>0.25600000000000001</v>
      </c>
      <c r="G1352">
        <v>0.26119999999999999</v>
      </c>
      <c r="H1352">
        <v>0.24195</v>
      </c>
      <c r="I1352">
        <v>0.26600000000000001</v>
      </c>
      <c r="J1352">
        <v>0.23880000000000001</v>
      </c>
      <c r="K1352">
        <v>0.2384</v>
      </c>
      <c r="L1352">
        <v>0.20505000000000001</v>
      </c>
      <c r="M1352">
        <v>0.27324999999999999</v>
      </c>
      <c r="Q1352" s="14"/>
      <c r="R1352" s="26">
        <v>2266.290214209665</v>
      </c>
      <c r="S1352" s="14"/>
      <c r="T1352" s="14"/>
      <c r="U1352" s="14"/>
      <c r="V1352"/>
      <c r="W1352">
        <v>3.7764525E-2</v>
      </c>
      <c r="Y1352">
        <v>23279.599261858508</v>
      </c>
      <c r="AA1352">
        <v>879.14300831443711</v>
      </c>
      <c r="AE1352" s="14"/>
      <c r="AF1352" s="14"/>
      <c r="AG1352" s="14"/>
      <c r="AK1352" s="14"/>
      <c r="AL1352" s="14"/>
      <c r="AM1352" s="14"/>
      <c r="AN1352" s="14"/>
      <c r="AO1352" s="14"/>
      <c r="AP1352" s="14"/>
      <c r="AQ1352" t="s">
        <v>294</v>
      </c>
      <c r="AY1352" s="14"/>
      <c r="AZ1352" s="14"/>
      <c r="BA1352" s="14"/>
      <c r="BB1352" s="14"/>
      <c r="BC1352" s="14"/>
      <c r="BD1352" s="14"/>
    </row>
    <row r="1353" spans="1:57" x14ac:dyDescent="0.35">
      <c r="A1353" s="2" t="s">
        <v>27</v>
      </c>
      <c r="B1353" s="28">
        <v>33483</v>
      </c>
      <c r="C1353" s="11"/>
      <c r="E1353">
        <v>409.86999999999995</v>
      </c>
      <c r="F1353">
        <v>0.27900000000000003</v>
      </c>
      <c r="G1353">
        <v>0.26769999999999999</v>
      </c>
      <c r="H1353">
        <v>0.24909999999999999</v>
      </c>
      <c r="I1353">
        <v>0.27045000000000002</v>
      </c>
      <c r="J1353">
        <v>0.311</v>
      </c>
      <c r="K1353">
        <v>0.25355</v>
      </c>
      <c r="L1353">
        <v>0.27634999999999998</v>
      </c>
      <c r="M1353">
        <v>0.14219999999999999</v>
      </c>
      <c r="Q1353" s="14"/>
      <c r="R1353" s="14"/>
      <c r="S1353" s="14"/>
      <c r="T1353" s="14"/>
      <c r="U1353" s="14"/>
      <c r="V1353"/>
      <c r="AA1353" s="14"/>
      <c r="AE1353" s="14"/>
      <c r="AF1353" s="14"/>
      <c r="AG1353" s="14"/>
      <c r="AK1353" s="14"/>
      <c r="AL1353" s="14"/>
      <c r="AM1353" s="14"/>
      <c r="AN1353" s="14"/>
      <c r="AO1353" s="14"/>
      <c r="AP1353" s="14"/>
      <c r="AY1353" s="14"/>
      <c r="AZ1353" s="14"/>
      <c r="BA1353" s="14"/>
      <c r="BB1353" s="14"/>
      <c r="BC1353" s="14"/>
      <c r="BD1353" s="14"/>
    </row>
    <row r="1354" spans="1:57" x14ac:dyDescent="0.35">
      <c r="A1354" s="2" t="s">
        <v>27</v>
      </c>
      <c r="B1354" s="28">
        <v>33491</v>
      </c>
      <c r="C1354" s="11"/>
      <c r="E1354">
        <v>398.62</v>
      </c>
      <c r="F1354">
        <v>0.26050000000000001</v>
      </c>
      <c r="G1354">
        <v>0.25159999999999999</v>
      </c>
      <c r="H1354">
        <v>0.2442</v>
      </c>
      <c r="I1354">
        <v>0.2631</v>
      </c>
      <c r="J1354">
        <v>0.30745</v>
      </c>
      <c r="K1354">
        <v>0.25169999999999998</v>
      </c>
      <c r="L1354">
        <v>0.2722</v>
      </c>
      <c r="M1354">
        <v>0.14235</v>
      </c>
      <c r="Q1354" s="14"/>
      <c r="R1354" s="14"/>
      <c r="S1354" s="14"/>
      <c r="T1354" s="14"/>
      <c r="U1354" s="14"/>
      <c r="V1354"/>
      <c r="AA1354" s="14"/>
      <c r="AE1354" s="14"/>
      <c r="AF1354" s="14"/>
      <c r="AG1354" s="14"/>
      <c r="AK1354" s="14"/>
      <c r="AL1354" s="14"/>
      <c r="AM1354" s="14"/>
      <c r="AN1354" s="14"/>
      <c r="AO1354" s="14"/>
      <c r="AP1354" s="14"/>
      <c r="AY1354" s="14"/>
      <c r="AZ1354" s="14"/>
      <c r="BA1354" s="14"/>
      <c r="BB1354" s="14"/>
      <c r="BC1354" s="14"/>
      <c r="BD1354" s="14"/>
    </row>
    <row r="1355" spans="1:57" x14ac:dyDescent="0.35">
      <c r="A1355" s="2" t="s">
        <v>27</v>
      </c>
      <c r="B1355" s="28">
        <v>33497</v>
      </c>
      <c r="C1355" s="11"/>
      <c r="E1355">
        <v>389.05999999999995</v>
      </c>
      <c r="F1355">
        <v>0.25</v>
      </c>
      <c r="G1355">
        <v>0.23565</v>
      </c>
      <c r="H1355">
        <v>0.23350000000000001</v>
      </c>
      <c r="I1355">
        <v>0.25669999999999998</v>
      </c>
      <c r="J1355">
        <v>0.30399999999999999</v>
      </c>
      <c r="K1355">
        <v>0.25130000000000002</v>
      </c>
      <c r="L1355">
        <v>0.27310000000000001</v>
      </c>
      <c r="M1355">
        <v>0.14105000000000001</v>
      </c>
      <c r="Q1355" s="14"/>
      <c r="R1355" s="14"/>
      <c r="S1355" s="14"/>
      <c r="T1355" s="14"/>
      <c r="U1355" s="14"/>
      <c r="V1355"/>
      <c r="AA1355" s="14"/>
      <c r="AE1355" s="14"/>
      <c r="AF1355" s="14"/>
      <c r="AG1355" s="14"/>
      <c r="AK1355" s="14"/>
      <c r="AL1355" s="14"/>
      <c r="AM1355" s="14"/>
      <c r="AN1355" s="14"/>
      <c r="AO1355" s="14"/>
      <c r="AP1355" s="14"/>
      <c r="AY1355" s="14"/>
      <c r="AZ1355" s="14"/>
      <c r="BA1355" s="14"/>
      <c r="BB1355" s="14"/>
      <c r="BC1355" s="14"/>
      <c r="BD1355" s="14"/>
    </row>
    <row r="1356" spans="1:57" x14ac:dyDescent="0.35">
      <c r="A1356" s="2" t="s">
        <v>27</v>
      </c>
      <c r="B1356" s="28">
        <v>33504</v>
      </c>
      <c r="C1356" s="11"/>
      <c r="E1356">
        <v>385.94999999999993</v>
      </c>
      <c r="F1356">
        <v>0.23799999999999999</v>
      </c>
      <c r="G1356">
        <v>0.23515</v>
      </c>
      <c r="H1356">
        <v>0.23300000000000001</v>
      </c>
      <c r="I1356">
        <v>0.25619999999999998</v>
      </c>
      <c r="J1356">
        <v>0.3034</v>
      </c>
      <c r="K1356">
        <v>0.25074999999999997</v>
      </c>
      <c r="L1356">
        <v>0.27255000000000001</v>
      </c>
      <c r="M1356">
        <v>0.14069999999999999</v>
      </c>
      <c r="Q1356" s="14"/>
      <c r="R1356" s="14"/>
      <c r="S1356" s="14"/>
      <c r="T1356" s="14"/>
      <c r="U1356" s="14"/>
      <c r="V1356"/>
      <c r="AA1356" s="14"/>
      <c r="AE1356" s="14"/>
      <c r="AF1356" s="14"/>
      <c r="AG1356" s="14"/>
      <c r="AK1356" s="14"/>
      <c r="AL1356" s="14"/>
      <c r="AM1356" s="14"/>
      <c r="AN1356" s="14"/>
      <c r="AO1356" s="14"/>
      <c r="AP1356" s="14"/>
      <c r="AY1356" s="14"/>
      <c r="AZ1356" s="14"/>
      <c r="BA1356" s="14"/>
      <c r="BB1356" s="14"/>
      <c r="BC1356" s="14"/>
      <c r="BD1356" s="14"/>
    </row>
    <row r="1357" spans="1:57" x14ac:dyDescent="0.35">
      <c r="A1357" s="2" t="s">
        <v>27</v>
      </c>
      <c r="B1357" s="28">
        <v>33505</v>
      </c>
      <c r="C1357" s="11"/>
      <c r="Q1357" s="14"/>
      <c r="R1357" s="14">
        <v>216.97500000000002</v>
      </c>
      <c r="S1357" s="14"/>
      <c r="T1357" s="14"/>
      <c r="U1357" s="14"/>
      <c r="V1357"/>
      <c r="AA1357" s="14"/>
      <c r="AE1357" s="14"/>
      <c r="AF1357" s="14"/>
      <c r="AG1357" s="14"/>
      <c r="AJ1357">
        <v>2.9656581260000001</v>
      </c>
      <c r="AK1357" s="14"/>
      <c r="AL1357" s="14"/>
      <c r="AM1357" s="14">
        <v>132.82012987012988</v>
      </c>
      <c r="AN1357" s="14"/>
      <c r="AO1357" s="14"/>
      <c r="AP1357" s="14">
        <v>222.77380952380952</v>
      </c>
      <c r="AV1357">
        <v>217.5</v>
      </c>
      <c r="AY1357" s="14"/>
      <c r="AZ1357" s="14"/>
      <c r="BA1357" s="14"/>
      <c r="BB1357" s="14"/>
      <c r="BC1357" s="14"/>
      <c r="BD1357" s="14">
        <v>84.154870129870133</v>
      </c>
      <c r="BE1357">
        <v>745</v>
      </c>
    </row>
    <row r="1358" spans="1:57" x14ac:dyDescent="0.35">
      <c r="A1358" s="2" t="s">
        <v>27</v>
      </c>
      <c r="B1358" s="28">
        <v>33512</v>
      </c>
      <c r="C1358" s="11"/>
      <c r="E1358">
        <v>362.2</v>
      </c>
      <c r="F1358">
        <v>0.21099999999999999</v>
      </c>
      <c r="G1358">
        <v>0.20305000000000001</v>
      </c>
      <c r="H1358">
        <v>0.21879999999999999</v>
      </c>
      <c r="I1358">
        <v>0.23494999999999999</v>
      </c>
      <c r="J1358">
        <v>0.28715000000000002</v>
      </c>
      <c r="K1358">
        <v>0.24725</v>
      </c>
      <c r="L1358">
        <v>0.26945000000000002</v>
      </c>
      <c r="M1358">
        <v>0.13935</v>
      </c>
      <c r="Q1358" s="14"/>
      <c r="R1358" s="14"/>
      <c r="S1358" s="14"/>
      <c r="T1358" s="14"/>
      <c r="U1358" s="14"/>
      <c r="V1358"/>
      <c r="AA1358" s="14"/>
      <c r="AE1358" s="14"/>
      <c r="AF1358" s="14"/>
      <c r="AG1358" s="14"/>
      <c r="AK1358" s="14"/>
      <c r="AL1358" s="14"/>
      <c r="AM1358" s="14"/>
      <c r="AN1358" s="14"/>
      <c r="AO1358" s="14"/>
      <c r="AP1358" s="14"/>
      <c r="AY1358" s="14"/>
      <c r="AZ1358" s="14"/>
      <c r="BA1358" s="14"/>
      <c r="BB1358" s="14"/>
      <c r="BC1358" s="14"/>
      <c r="BD1358" s="14"/>
    </row>
    <row r="1359" spans="1:57" x14ac:dyDescent="0.35">
      <c r="A1359" s="2" t="s">
        <v>27</v>
      </c>
      <c r="B1359" s="28">
        <v>33519</v>
      </c>
      <c r="C1359" s="11"/>
      <c r="E1359">
        <v>344.48999999999995</v>
      </c>
      <c r="F1359">
        <v>0.182</v>
      </c>
      <c r="G1359">
        <v>0.18049999999999999</v>
      </c>
      <c r="H1359">
        <v>0.2039</v>
      </c>
      <c r="I1359">
        <v>0.22595000000000001</v>
      </c>
      <c r="J1359">
        <v>0.28149999999999997</v>
      </c>
      <c r="K1359">
        <v>0.2422</v>
      </c>
      <c r="L1359">
        <v>0.26545000000000002</v>
      </c>
      <c r="M1359">
        <v>0.14094999999999999</v>
      </c>
      <c r="Q1359" s="14"/>
      <c r="R1359" s="14"/>
      <c r="S1359" s="14"/>
      <c r="T1359" s="14"/>
      <c r="U1359" s="14"/>
      <c r="V1359"/>
      <c r="AA1359" s="14"/>
      <c r="AE1359" s="14"/>
      <c r="AF1359" s="14"/>
      <c r="AG1359" s="14"/>
      <c r="AK1359" s="14"/>
      <c r="AL1359" s="14"/>
      <c r="AM1359" s="14"/>
      <c r="AN1359" s="14"/>
      <c r="AO1359" s="14"/>
      <c r="AP1359" s="14"/>
      <c r="AY1359" s="14"/>
      <c r="AZ1359" s="14"/>
      <c r="BA1359" s="14"/>
      <c r="BB1359" s="14"/>
      <c r="BC1359" s="14"/>
      <c r="BD1359" s="14"/>
    </row>
    <row r="1360" spans="1:57" x14ac:dyDescent="0.35">
      <c r="A1360" s="2" t="s">
        <v>27</v>
      </c>
      <c r="B1360" s="28">
        <v>33521</v>
      </c>
      <c r="C1360" s="11"/>
      <c r="Q1360" s="14"/>
      <c r="R1360" s="14">
        <v>497.47500000000002</v>
      </c>
      <c r="S1360" s="14"/>
      <c r="T1360" s="14"/>
      <c r="U1360" s="14"/>
      <c r="V1360"/>
      <c r="AA1360" s="14"/>
      <c r="AE1360" s="14"/>
      <c r="AF1360" s="14"/>
      <c r="AG1360" s="14"/>
      <c r="AJ1360">
        <v>6.4143086829999998</v>
      </c>
      <c r="AK1360" s="14"/>
      <c r="AL1360" s="14"/>
      <c r="AM1360" s="14">
        <v>250.58668067226887</v>
      </c>
      <c r="AN1360" s="14"/>
      <c r="AO1360" s="14"/>
      <c r="AP1360" s="14">
        <v>257.07803873742739</v>
      </c>
      <c r="AV1360">
        <v>302.5</v>
      </c>
      <c r="AY1360" s="14"/>
      <c r="AZ1360" s="14"/>
      <c r="BA1360" s="14"/>
      <c r="BB1360" s="14"/>
      <c r="BC1360" s="14"/>
      <c r="BD1360" s="14">
        <v>246.8883193277311</v>
      </c>
      <c r="BE1360">
        <v>852.5</v>
      </c>
    </row>
    <row r="1361" spans="1:57" x14ac:dyDescent="0.35">
      <c r="A1361" s="2" t="s">
        <v>27</v>
      </c>
      <c r="B1361" s="28">
        <v>33525</v>
      </c>
      <c r="C1361" s="11"/>
      <c r="E1361">
        <v>326.23</v>
      </c>
      <c r="F1361">
        <v>0.14699999999999999</v>
      </c>
      <c r="G1361">
        <v>0.15654999999999999</v>
      </c>
      <c r="H1361">
        <v>0.1895</v>
      </c>
      <c r="I1361">
        <v>0.21395</v>
      </c>
      <c r="J1361">
        <v>0.27265</v>
      </c>
      <c r="K1361">
        <v>0.23945</v>
      </c>
      <c r="L1361">
        <v>0.27150000000000002</v>
      </c>
      <c r="M1361">
        <v>0.14055000000000001</v>
      </c>
      <c r="Q1361" s="14"/>
      <c r="R1361" s="14"/>
      <c r="S1361" s="14"/>
      <c r="T1361" s="14"/>
      <c r="U1361" s="14"/>
      <c r="V1361"/>
      <c r="AA1361" s="14"/>
      <c r="AE1361" s="14"/>
      <c r="AF1361" s="14"/>
      <c r="AG1361" s="14"/>
      <c r="AK1361" s="14"/>
      <c r="AL1361" s="14"/>
      <c r="AM1361" s="14"/>
      <c r="AN1361" s="14"/>
      <c r="AO1361" s="14"/>
      <c r="AP1361" s="14"/>
      <c r="AY1361" s="14"/>
      <c r="AZ1361" s="14"/>
      <c r="BA1361" s="14"/>
      <c r="BB1361" s="14"/>
      <c r="BC1361" s="14"/>
      <c r="BD1361" s="14"/>
    </row>
    <row r="1362" spans="1:57" x14ac:dyDescent="0.35">
      <c r="A1362" s="2" t="s">
        <v>27</v>
      </c>
      <c r="B1362" s="28">
        <v>33532</v>
      </c>
      <c r="C1362" s="11"/>
      <c r="E1362">
        <v>298.59000000000003</v>
      </c>
      <c r="F1362">
        <v>9.5500000000000002E-2</v>
      </c>
      <c r="G1362">
        <v>0.13425000000000001</v>
      </c>
      <c r="H1362">
        <v>0.1663</v>
      </c>
      <c r="I1362">
        <v>0.19450000000000001</v>
      </c>
      <c r="J1362">
        <v>0.25945000000000001</v>
      </c>
      <c r="K1362">
        <v>0.2366</v>
      </c>
      <c r="L1362">
        <v>0.26679999999999998</v>
      </c>
      <c r="M1362">
        <v>0.13955000000000001</v>
      </c>
      <c r="Q1362" s="14"/>
      <c r="R1362" s="14"/>
      <c r="S1362" s="14"/>
      <c r="T1362" s="14"/>
      <c r="U1362" s="14"/>
      <c r="V1362"/>
      <c r="AA1362" s="14"/>
      <c r="AE1362" s="14"/>
      <c r="AF1362" s="14"/>
      <c r="AG1362" s="14"/>
      <c r="AK1362" s="14"/>
      <c r="AL1362" s="14"/>
      <c r="AM1362" s="14"/>
      <c r="AN1362" s="14"/>
      <c r="AO1362" s="14"/>
      <c r="AP1362" s="14"/>
      <c r="AY1362" s="14"/>
      <c r="AZ1362" s="14"/>
      <c r="BA1362" s="14"/>
      <c r="BB1362" s="14"/>
      <c r="BC1362" s="14"/>
      <c r="BD1362" s="14"/>
    </row>
    <row r="1363" spans="1:57" x14ac:dyDescent="0.35">
      <c r="A1363" s="2" t="s">
        <v>27</v>
      </c>
      <c r="B1363" s="28">
        <v>33533</v>
      </c>
      <c r="C1363" s="11"/>
      <c r="Q1363" s="14"/>
      <c r="R1363" s="14">
        <v>781.45</v>
      </c>
      <c r="S1363" s="14"/>
      <c r="T1363" s="14"/>
      <c r="U1363" s="14"/>
      <c r="V1363"/>
      <c r="AA1363" s="14"/>
      <c r="AE1363" s="14"/>
      <c r="AF1363" s="14"/>
      <c r="AG1363" s="14"/>
      <c r="AJ1363">
        <v>6.3268816770000003</v>
      </c>
      <c r="AK1363" s="14"/>
      <c r="AL1363" s="14"/>
      <c r="AM1363" s="14">
        <v>304.78339933674613</v>
      </c>
      <c r="AN1363" s="14"/>
      <c r="AO1363" s="14"/>
      <c r="AP1363" s="14">
        <v>207.48566893024076</v>
      </c>
      <c r="AV1363">
        <v>305</v>
      </c>
      <c r="AY1363" s="14"/>
      <c r="AZ1363" s="14"/>
      <c r="BA1363" s="14"/>
      <c r="BB1363" s="14"/>
      <c r="BC1363" s="14"/>
      <c r="BD1363" s="14">
        <v>476.6666006632538</v>
      </c>
      <c r="BE1363">
        <v>812.5</v>
      </c>
    </row>
    <row r="1364" spans="1:57" x14ac:dyDescent="0.35">
      <c r="A1364" s="2" t="s">
        <v>27</v>
      </c>
      <c r="B1364" s="28">
        <v>33540</v>
      </c>
      <c r="C1364" s="11"/>
      <c r="E1364">
        <v>328.12</v>
      </c>
      <c r="F1364">
        <v>0.2145</v>
      </c>
      <c r="G1364">
        <v>0.191</v>
      </c>
      <c r="H1364">
        <v>0.17549999999999999</v>
      </c>
      <c r="I1364">
        <v>0.18260000000000001</v>
      </c>
      <c r="J1364">
        <v>0.24725</v>
      </c>
      <c r="K1364">
        <v>0.23080000000000001</v>
      </c>
      <c r="L1364">
        <v>0.26174999999999998</v>
      </c>
      <c r="M1364">
        <v>0.13719999999999999</v>
      </c>
      <c r="Q1364" s="14"/>
      <c r="R1364" s="14"/>
      <c r="S1364" s="14"/>
      <c r="T1364" s="14"/>
      <c r="U1364" s="14"/>
      <c r="V1364"/>
      <c r="AA1364" s="14"/>
      <c r="AE1364" s="14"/>
      <c r="AF1364" s="14"/>
      <c r="AG1364" s="14"/>
      <c r="AK1364" s="14"/>
      <c r="AL1364" s="14"/>
      <c r="AM1364" s="14"/>
      <c r="AN1364" s="14"/>
      <c r="AO1364" s="14"/>
      <c r="AP1364" s="14"/>
      <c r="AY1364" s="14"/>
      <c r="AZ1364" s="14"/>
      <c r="BA1364" s="14"/>
      <c r="BB1364" s="14"/>
      <c r="BC1364" s="14"/>
      <c r="BD1364" s="14"/>
    </row>
    <row r="1365" spans="1:57" x14ac:dyDescent="0.35">
      <c r="A1365" s="2" t="s">
        <v>27</v>
      </c>
      <c r="B1365" s="28">
        <v>33546</v>
      </c>
      <c r="C1365" s="11"/>
      <c r="E1365">
        <v>344.04999999999995</v>
      </c>
      <c r="F1365">
        <v>0.2495</v>
      </c>
      <c r="G1365">
        <v>0.2218</v>
      </c>
      <c r="H1365">
        <v>0.19345000000000001</v>
      </c>
      <c r="I1365">
        <v>0.18475</v>
      </c>
      <c r="J1365">
        <v>0.2432</v>
      </c>
      <c r="K1365">
        <v>0.23244999999999999</v>
      </c>
      <c r="L1365">
        <v>0.25950000000000001</v>
      </c>
      <c r="M1365">
        <v>0.1356</v>
      </c>
      <c r="Q1365" s="14"/>
      <c r="R1365" s="14"/>
      <c r="S1365" s="14"/>
      <c r="T1365" s="14"/>
      <c r="U1365" s="14"/>
      <c r="V1365"/>
      <c r="AA1365" s="14"/>
      <c r="AE1365" s="14"/>
      <c r="AF1365" s="14"/>
      <c r="AG1365" s="14"/>
      <c r="AK1365" s="14"/>
      <c r="AL1365" s="14"/>
      <c r="AM1365" s="14"/>
      <c r="AN1365" s="14"/>
      <c r="AO1365" s="14"/>
      <c r="AP1365" s="14"/>
      <c r="AY1365" s="14"/>
      <c r="AZ1365" s="14"/>
      <c r="BA1365" s="14"/>
      <c r="BB1365" s="14"/>
      <c r="BC1365" s="14"/>
      <c r="BD1365" s="14"/>
    </row>
    <row r="1366" spans="1:57" x14ac:dyDescent="0.35">
      <c r="A1366" s="2" t="s">
        <v>27</v>
      </c>
      <c r="B1366" s="28">
        <v>33547</v>
      </c>
      <c r="C1366" s="11"/>
      <c r="Q1366" s="14">
        <v>17.982089999999999</v>
      </c>
      <c r="R1366" s="14">
        <v>845.59999999999991</v>
      </c>
      <c r="S1366" s="14"/>
      <c r="T1366" s="14"/>
      <c r="U1366" s="14"/>
      <c r="V1366"/>
      <c r="AA1366" s="14"/>
      <c r="AE1366" s="14"/>
      <c r="AF1366" s="14"/>
      <c r="AG1366" s="14">
        <v>4.4750000000000227</v>
      </c>
      <c r="AJ1366">
        <v>6.189833148</v>
      </c>
      <c r="AK1366" s="14"/>
      <c r="AL1366" s="14"/>
      <c r="AM1366" s="14">
        <v>256.9067898933119</v>
      </c>
      <c r="AN1366" s="14"/>
      <c r="AO1366" s="14"/>
      <c r="AP1366" s="14">
        <v>240.21090124442082</v>
      </c>
      <c r="AV1366">
        <v>222.5</v>
      </c>
      <c r="AY1366" s="14"/>
      <c r="AZ1366" s="14"/>
      <c r="BA1366" s="14"/>
      <c r="BB1366" s="14"/>
      <c r="BC1366" s="14"/>
      <c r="BD1366" s="14">
        <v>584.21821010668805</v>
      </c>
      <c r="BE1366">
        <v>652.5</v>
      </c>
    </row>
    <row r="1367" spans="1:57" x14ac:dyDescent="0.35">
      <c r="A1367" s="2" t="s">
        <v>27</v>
      </c>
      <c r="B1367" s="28">
        <v>33553</v>
      </c>
      <c r="C1367" s="11"/>
      <c r="E1367">
        <v>346.33000000000004</v>
      </c>
      <c r="F1367">
        <v>0.249</v>
      </c>
      <c r="G1367">
        <v>0.22570000000000001</v>
      </c>
      <c r="H1367">
        <v>0.19855</v>
      </c>
      <c r="I1367">
        <v>0.19405</v>
      </c>
      <c r="J1367">
        <v>0.24595</v>
      </c>
      <c r="K1367">
        <v>0.2253</v>
      </c>
      <c r="L1367">
        <v>0.25924999999999998</v>
      </c>
      <c r="M1367">
        <v>0.13385</v>
      </c>
      <c r="Q1367" s="14"/>
      <c r="R1367" s="14"/>
      <c r="S1367" s="14"/>
      <c r="T1367" s="14"/>
      <c r="U1367" s="14"/>
      <c r="V1367"/>
      <c r="AA1367" s="14"/>
      <c r="AE1367" s="14"/>
      <c r="AF1367" s="14"/>
      <c r="AG1367" s="14"/>
      <c r="AK1367" s="14"/>
      <c r="AL1367" s="14"/>
      <c r="AM1367" s="14"/>
      <c r="AN1367" s="14"/>
      <c r="AO1367" s="14"/>
      <c r="AP1367" s="14"/>
      <c r="AY1367" s="14"/>
      <c r="AZ1367" s="14"/>
      <c r="BA1367" s="14"/>
      <c r="BB1367" s="14"/>
      <c r="BC1367" s="14"/>
      <c r="BD1367" s="14"/>
    </row>
    <row r="1368" spans="1:57" x14ac:dyDescent="0.35">
      <c r="A1368" s="2" t="s">
        <v>27</v>
      </c>
      <c r="B1368" s="28">
        <v>33560</v>
      </c>
      <c r="C1368" s="11"/>
      <c r="E1368">
        <v>346.96</v>
      </c>
      <c r="F1368">
        <v>0.2505</v>
      </c>
      <c r="G1368">
        <v>0.22835</v>
      </c>
      <c r="H1368">
        <v>0.20125000000000001</v>
      </c>
      <c r="I1368">
        <v>0.19234999999999999</v>
      </c>
      <c r="J1368">
        <v>0.24640000000000001</v>
      </c>
      <c r="K1368">
        <v>0.2243</v>
      </c>
      <c r="L1368">
        <v>0.25605</v>
      </c>
      <c r="M1368">
        <v>0.1356</v>
      </c>
      <c r="Q1368" s="14"/>
      <c r="R1368" s="14"/>
      <c r="S1368" s="14"/>
      <c r="T1368" s="14"/>
      <c r="U1368" s="14"/>
      <c r="V1368"/>
      <c r="AA1368" s="14"/>
      <c r="AE1368" s="14"/>
      <c r="AF1368" s="14"/>
      <c r="AG1368" s="14"/>
      <c r="AK1368" s="14"/>
      <c r="AL1368" s="14"/>
      <c r="AM1368" s="14"/>
      <c r="AN1368" s="14"/>
      <c r="AO1368" s="14"/>
      <c r="AP1368" s="14"/>
      <c r="AY1368" s="14"/>
      <c r="AZ1368" s="14"/>
      <c r="BA1368" s="14"/>
      <c r="BB1368" s="14"/>
      <c r="BC1368" s="14"/>
      <c r="BD1368" s="14"/>
    </row>
    <row r="1369" spans="1:57" x14ac:dyDescent="0.35">
      <c r="A1369" s="2" t="s">
        <v>27</v>
      </c>
      <c r="B1369" s="28">
        <v>33561</v>
      </c>
      <c r="C1369" s="11"/>
      <c r="Q1369" s="14">
        <v>19.166597430053262</v>
      </c>
      <c r="R1369" s="14">
        <v>1520.1999999999998</v>
      </c>
      <c r="S1369" s="14">
        <v>211.77499999999998</v>
      </c>
      <c r="T1369" s="14">
        <v>1.5349999999999999E-2</v>
      </c>
      <c r="U1369" s="14">
        <v>3.2490799999999993</v>
      </c>
      <c r="V1369"/>
      <c r="AA1369" s="14">
        <v>0</v>
      </c>
      <c r="AE1369" s="14">
        <v>0.84000000000000008</v>
      </c>
      <c r="AF1369" s="14">
        <v>4.9612500000000587E-2</v>
      </c>
      <c r="AG1369" s="14">
        <v>5.9250000000000682</v>
      </c>
      <c r="AJ1369">
        <v>6.6487233720000001</v>
      </c>
      <c r="AK1369" s="14">
        <v>2.9450000000000004E-2</v>
      </c>
      <c r="AL1369" s="14">
        <v>8.4321722281314102</v>
      </c>
      <c r="AM1369" s="14">
        <v>286.38998585654736</v>
      </c>
      <c r="AN1369" s="14"/>
      <c r="AO1369" s="14"/>
      <c r="AP1369" s="14">
        <v>232.09825900069961</v>
      </c>
      <c r="AV1369">
        <v>262.5</v>
      </c>
      <c r="AW1369">
        <v>3.2507462500000002</v>
      </c>
      <c r="AY1369" s="14">
        <v>264.16992677617657</v>
      </c>
      <c r="AZ1369" s="14"/>
      <c r="BA1369" s="14">
        <v>7.6E-3</v>
      </c>
      <c r="BB1369" s="14">
        <v>7.7146957013829152</v>
      </c>
      <c r="BC1369" s="14"/>
      <c r="BD1369" s="14">
        <v>1016.1100141434525</v>
      </c>
      <c r="BE1369">
        <v>735</v>
      </c>
    </row>
    <row r="1370" spans="1:57" x14ac:dyDescent="0.35">
      <c r="A1370" s="2" t="s">
        <v>27</v>
      </c>
      <c r="B1370" s="28">
        <v>33568</v>
      </c>
      <c r="C1370" s="11"/>
      <c r="Q1370" s="14">
        <v>16.990633280515375</v>
      </c>
      <c r="R1370" s="14">
        <v>1418.3999999999999</v>
      </c>
      <c r="S1370" s="14">
        <v>227.14999999999998</v>
      </c>
      <c r="T1370" s="14">
        <v>1.4950000000000001E-2</v>
      </c>
      <c r="U1370" s="14">
        <v>3.4957174999999996</v>
      </c>
      <c r="V1370"/>
      <c r="AA1370" s="14">
        <v>11.740036611911705</v>
      </c>
      <c r="AE1370" s="14">
        <v>0.79</v>
      </c>
      <c r="AF1370" s="14">
        <v>3.5104999999999803E-2</v>
      </c>
      <c r="AG1370" s="14">
        <v>4.1499999999999773</v>
      </c>
      <c r="AJ1370">
        <v>5.3220000000000001</v>
      </c>
      <c r="AK1370" s="14">
        <v>2.7450000000000002E-2</v>
      </c>
      <c r="AL1370" s="14">
        <v>6.5750466479952827</v>
      </c>
      <c r="AM1370" s="14">
        <v>243.51439359579098</v>
      </c>
      <c r="AN1370" s="14"/>
      <c r="AO1370" s="14"/>
      <c r="AP1370" s="14">
        <v>224.36980331080912</v>
      </c>
      <c r="AV1370">
        <v>197.5</v>
      </c>
      <c r="AW1370">
        <v>3.3958925</v>
      </c>
      <c r="AY1370" s="14">
        <v>264.16992677617657</v>
      </c>
      <c r="AZ1370" s="14"/>
      <c r="BA1370" s="14">
        <v>7.3499999999999998E-3</v>
      </c>
      <c r="BB1370" s="14">
        <v>6.9966880939314215</v>
      </c>
      <c r="BC1370" s="14"/>
      <c r="BD1370" s="14">
        <v>943.58560640420887</v>
      </c>
      <c r="BE1370">
        <v>577.5</v>
      </c>
    </row>
    <row r="1371" spans="1:57" x14ac:dyDescent="0.35">
      <c r="A1371" s="2" t="s">
        <v>27</v>
      </c>
      <c r="B1371" s="28">
        <v>33574</v>
      </c>
      <c r="C1371" s="11"/>
      <c r="E1371">
        <v>357.87000000000006</v>
      </c>
      <c r="F1371">
        <v>0.253</v>
      </c>
      <c r="G1371">
        <v>0.2437</v>
      </c>
      <c r="H1371">
        <v>0.22825000000000001</v>
      </c>
      <c r="I1371">
        <v>0.2137</v>
      </c>
      <c r="J1371">
        <v>0.25430000000000003</v>
      </c>
      <c r="K1371">
        <v>0.21940000000000001</v>
      </c>
      <c r="L1371">
        <v>0.24775</v>
      </c>
      <c r="M1371">
        <v>0.12925</v>
      </c>
      <c r="Q1371" s="14">
        <v>25.61525983098003</v>
      </c>
      <c r="R1371" s="14">
        <v>2095.0250000000001</v>
      </c>
      <c r="S1371" s="14">
        <v>389.4</v>
      </c>
      <c r="T1371" s="14">
        <v>1.77E-2</v>
      </c>
      <c r="U1371" s="14">
        <v>6.87981</v>
      </c>
      <c r="V1371"/>
      <c r="AA1371" s="14">
        <v>125.23007322382344</v>
      </c>
      <c r="AE1371" s="14">
        <v>0.95</v>
      </c>
      <c r="AF1371" s="14">
        <v>3.5949999999999135E-2</v>
      </c>
      <c r="AG1371" s="14">
        <v>3.7249999999999091</v>
      </c>
      <c r="AJ1371">
        <v>6.9080000000000004</v>
      </c>
      <c r="AK1371" s="14">
        <v>3.175E-2</v>
      </c>
      <c r="AL1371" s="14">
        <v>9.687947551096709</v>
      </c>
      <c r="AM1371" s="14">
        <v>304.83807328015951</v>
      </c>
      <c r="AN1371" s="14"/>
      <c r="AO1371" s="14"/>
      <c r="AP1371" s="14">
        <v>226.32359610006802</v>
      </c>
      <c r="AV1371">
        <v>247.5</v>
      </c>
      <c r="AW1371">
        <v>6.8923800000000002</v>
      </c>
      <c r="AY1371" s="14">
        <v>264.16992677617657</v>
      </c>
      <c r="AZ1371" s="14"/>
      <c r="BA1371" s="14">
        <v>6.5000000000000006E-3</v>
      </c>
      <c r="BB1371" s="14">
        <v>9.0809025236789633</v>
      </c>
      <c r="BC1371" s="14"/>
      <c r="BD1371" s="14">
        <v>1397.0619267198404</v>
      </c>
      <c r="BE1371">
        <v>780</v>
      </c>
    </row>
    <row r="1372" spans="1:57" x14ac:dyDescent="0.35">
      <c r="A1372" s="2" t="s">
        <v>27</v>
      </c>
      <c r="B1372" s="28">
        <v>33581</v>
      </c>
      <c r="C1372" s="11"/>
      <c r="E1372">
        <v>370.17</v>
      </c>
      <c r="F1372">
        <v>0.28499999999999998</v>
      </c>
      <c r="G1372">
        <v>0.25885000000000002</v>
      </c>
      <c r="H1372">
        <v>0.23619999999999999</v>
      </c>
      <c r="I1372">
        <v>0.22589999999999999</v>
      </c>
      <c r="J1372">
        <v>0.25574999999999998</v>
      </c>
      <c r="K1372">
        <v>0.2167</v>
      </c>
      <c r="L1372">
        <v>0.2452</v>
      </c>
      <c r="M1372">
        <v>0.12725</v>
      </c>
      <c r="Q1372" s="14">
        <v>25.493004004787842</v>
      </c>
      <c r="R1372" s="14">
        <v>1881.5</v>
      </c>
      <c r="S1372" s="14">
        <v>400.5</v>
      </c>
      <c r="T1372" s="14">
        <v>1.7299999999999999E-2</v>
      </c>
      <c r="U1372" s="14">
        <v>6.9089</v>
      </c>
      <c r="V1372"/>
      <c r="AA1372" s="14">
        <v>136.33007322382343</v>
      </c>
      <c r="AE1372" s="14">
        <v>1.28</v>
      </c>
      <c r="AF1372" s="14">
        <v>3.8779999999999926E-2</v>
      </c>
      <c r="AG1372" s="14">
        <v>3.125</v>
      </c>
      <c r="AJ1372">
        <v>5.6449999999999996</v>
      </c>
      <c r="AK1372" s="14">
        <v>3.2050000000000002E-2</v>
      </c>
      <c r="AL1372" s="14">
        <v>8.2076949260042298</v>
      </c>
      <c r="AM1372" s="14">
        <v>255.63979915433407</v>
      </c>
      <c r="AN1372" s="14"/>
      <c r="AO1372" s="14"/>
      <c r="AP1372" s="14">
        <v>220.63492063492066</v>
      </c>
      <c r="AV1372">
        <v>230</v>
      </c>
      <c r="AW1372">
        <v>6.9286500000000002</v>
      </c>
      <c r="AY1372" s="14">
        <v>264.16992677617657</v>
      </c>
      <c r="AZ1372" s="14"/>
      <c r="BA1372" s="14">
        <v>8.5000000000000006E-3</v>
      </c>
      <c r="BB1372" s="14">
        <v>10.345476691331926</v>
      </c>
      <c r="BC1372" s="14"/>
      <c r="BD1372" s="14">
        <v>1222.235200845666</v>
      </c>
      <c r="BE1372">
        <v>665</v>
      </c>
    </row>
    <row r="1373" spans="1:57" x14ac:dyDescent="0.35">
      <c r="A1373" s="2" t="s">
        <v>27</v>
      </c>
      <c r="B1373" s="28">
        <v>33585</v>
      </c>
      <c r="C1373" s="11"/>
      <c r="Q1373" s="14">
        <v>30.055352912296637</v>
      </c>
      <c r="R1373" s="14">
        <v>2187.5500000000002</v>
      </c>
      <c r="S1373" s="14">
        <v>525.5</v>
      </c>
      <c r="T1373" s="14">
        <v>1.9100000000000002E-2</v>
      </c>
      <c r="U1373" s="14">
        <v>10.037700000000001</v>
      </c>
      <c r="V1373"/>
      <c r="AA1373" s="14">
        <v>261.33007322382343</v>
      </c>
      <c r="AE1373" s="14">
        <v>1.155</v>
      </c>
      <c r="AF1373" s="14">
        <v>6.6457499999998393E-2</v>
      </c>
      <c r="AG1373" s="14">
        <v>5.7749999999998636</v>
      </c>
      <c r="AJ1373">
        <v>6.2229999999999999</v>
      </c>
      <c r="AK1373" s="14">
        <v>3.1850000000000003E-2</v>
      </c>
      <c r="AL1373" s="14">
        <v>8.5546781825139711</v>
      </c>
      <c r="AM1373" s="14">
        <v>267.86994689442042</v>
      </c>
      <c r="AN1373" s="14"/>
      <c r="AO1373" s="14"/>
      <c r="AP1373" s="14">
        <v>232.12648099707647</v>
      </c>
      <c r="AV1373">
        <v>245</v>
      </c>
      <c r="AW1373">
        <v>10.037050000000001</v>
      </c>
      <c r="AY1373" s="14">
        <v>264.16992677617657</v>
      </c>
      <c r="AZ1373" s="14"/>
      <c r="BA1373" s="14">
        <v>8.2500000000000004E-3</v>
      </c>
      <c r="BB1373" s="14">
        <v>11.453946465586235</v>
      </c>
      <c r="BC1373" s="14"/>
      <c r="BD1373" s="14">
        <v>1388.4050531055798</v>
      </c>
      <c r="BE1373">
        <v>702.5</v>
      </c>
    </row>
    <row r="1374" spans="1:57" x14ac:dyDescent="0.35">
      <c r="A1374" s="2" t="s">
        <v>27</v>
      </c>
      <c r="B1374" s="28">
        <v>33588</v>
      </c>
      <c r="C1374" s="11"/>
      <c r="E1374">
        <v>379.67</v>
      </c>
      <c r="F1374">
        <v>0.27850000000000003</v>
      </c>
      <c r="G1374">
        <v>0.26365</v>
      </c>
      <c r="H1374">
        <v>0.24990000000000001</v>
      </c>
      <c r="I1374">
        <v>0.24660000000000001</v>
      </c>
      <c r="J1374">
        <v>0.26965</v>
      </c>
      <c r="K1374">
        <v>0.21754999999999999</v>
      </c>
      <c r="L1374">
        <v>0.24429999999999999</v>
      </c>
      <c r="M1374">
        <v>0.12820000000000001</v>
      </c>
      <c r="Q1374" s="14"/>
      <c r="R1374" s="14"/>
      <c r="S1374" s="14"/>
      <c r="T1374" s="14"/>
      <c r="U1374" s="14"/>
      <c r="V1374"/>
      <c r="AA1374" s="14"/>
      <c r="AE1374" s="14"/>
      <c r="AF1374" s="14"/>
      <c r="AG1374" s="14"/>
      <c r="AK1374" s="14"/>
      <c r="AL1374" s="14"/>
      <c r="AM1374" s="14"/>
      <c r="AN1374" s="14"/>
      <c r="AO1374" s="14"/>
      <c r="AP1374" s="14"/>
      <c r="AY1374" s="14"/>
      <c r="AZ1374" s="14"/>
      <c r="BA1374" s="14"/>
      <c r="BB1374" s="14"/>
      <c r="BC1374" s="14"/>
      <c r="BD1374" s="14"/>
    </row>
    <row r="1375" spans="1:57" x14ac:dyDescent="0.35">
      <c r="A1375" s="2" t="s">
        <v>27</v>
      </c>
      <c r="B1375" s="28">
        <v>33590</v>
      </c>
      <c r="C1375" s="11"/>
      <c r="Q1375" s="14">
        <v>24.848066285779751</v>
      </c>
      <c r="R1375" s="14">
        <v>2122.0500000000002</v>
      </c>
      <c r="S1375" s="14">
        <v>604.75</v>
      </c>
      <c r="T1375" s="14">
        <v>1.635E-2</v>
      </c>
      <c r="U1375" s="14">
        <v>9.9024000000000001</v>
      </c>
      <c r="V1375"/>
      <c r="AA1375" s="14">
        <v>340.58007322382343</v>
      </c>
      <c r="AE1375" s="14">
        <v>1.2949999999999999</v>
      </c>
      <c r="AF1375" s="14">
        <v>8.4764999999999452E-2</v>
      </c>
      <c r="AG1375" s="14">
        <v>6.5499999999999545</v>
      </c>
      <c r="AJ1375">
        <v>4.88</v>
      </c>
      <c r="AK1375" s="14">
        <v>2.725E-2</v>
      </c>
      <c r="AL1375" s="14">
        <v>6.0687459395063339</v>
      </c>
      <c r="AM1375" s="14">
        <v>222.62039844698944</v>
      </c>
      <c r="AN1375" s="14"/>
      <c r="AO1375" s="14"/>
      <c r="AP1375" s="14">
        <v>219.62488247331453</v>
      </c>
      <c r="AW1375">
        <v>9.8876624999999994</v>
      </c>
      <c r="AY1375" s="14">
        <v>264.16992677617657</v>
      </c>
      <c r="AZ1375" s="14"/>
      <c r="BA1375" s="14">
        <v>6.6500000000000005E-3</v>
      </c>
      <c r="BB1375" s="14">
        <v>8.5721493230522299</v>
      </c>
      <c r="BC1375" s="14"/>
      <c r="BD1375" s="14">
        <v>1288.1296015530106</v>
      </c>
      <c r="BE1375">
        <v>587.5</v>
      </c>
    </row>
    <row r="1376" spans="1:57" x14ac:dyDescent="0.35">
      <c r="A1376" s="2" t="s">
        <v>27</v>
      </c>
      <c r="B1376" s="28">
        <v>33595</v>
      </c>
      <c r="C1376" s="11"/>
      <c r="E1376">
        <v>367.40000000000003</v>
      </c>
      <c r="F1376">
        <v>0.23799999999999999</v>
      </c>
      <c r="G1376">
        <v>0.24654999999999999</v>
      </c>
      <c r="H1376">
        <v>0.24460000000000001</v>
      </c>
      <c r="I1376">
        <v>0.24354999999999999</v>
      </c>
      <c r="J1376">
        <v>0.27350000000000002</v>
      </c>
      <c r="K1376">
        <v>0.21920000000000001</v>
      </c>
      <c r="L1376">
        <v>0.245</v>
      </c>
      <c r="M1376">
        <v>0.12659999999999999</v>
      </c>
      <c r="Q1376" s="14">
        <v>26.76856370863117</v>
      </c>
      <c r="R1376" s="14">
        <v>2228</v>
      </c>
      <c r="S1376" s="14">
        <v>728.25</v>
      </c>
      <c r="T1376" s="14">
        <v>1.6750000000000001E-2</v>
      </c>
      <c r="U1376" s="14">
        <v>12.369850000000001</v>
      </c>
      <c r="V1376"/>
      <c r="AA1376" s="14">
        <v>464.08007322382343</v>
      </c>
      <c r="AE1376" s="14">
        <v>1.4950000000000001</v>
      </c>
      <c r="AF1376" s="14">
        <v>9.4657499999998646E-2</v>
      </c>
      <c r="AG1376" s="14">
        <v>6.3499999999999091</v>
      </c>
      <c r="AJ1376">
        <v>4.9050000000000002</v>
      </c>
      <c r="AK1376" s="14">
        <v>2.8049999999999999E-2</v>
      </c>
      <c r="AL1376" s="14">
        <v>6.4391392448139504</v>
      </c>
      <c r="AM1376" s="14">
        <v>230.3279644960578</v>
      </c>
      <c r="AN1376" s="14"/>
      <c r="AO1376" s="14"/>
      <c r="AP1376" s="14">
        <v>215.56500564652737</v>
      </c>
      <c r="AW1376">
        <v>12.1981875</v>
      </c>
      <c r="AY1376" s="14">
        <v>264.16992677617657</v>
      </c>
      <c r="AZ1376" s="14"/>
      <c r="BA1376" s="14">
        <v>5.9499999999999996E-3</v>
      </c>
      <c r="BB1376" s="14">
        <v>7.44084932783284</v>
      </c>
      <c r="BC1376" s="14"/>
      <c r="BD1376" s="14">
        <v>1263.0720355039421</v>
      </c>
      <c r="BE1376">
        <v>605</v>
      </c>
    </row>
    <row r="1377" spans="1:57" x14ac:dyDescent="0.35">
      <c r="A1377" s="2" t="s">
        <v>27</v>
      </c>
      <c r="B1377" s="28">
        <v>33602</v>
      </c>
      <c r="C1377" s="11"/>
      <c r="E1377">
        <v>377.54999999999995</v>
      </c>
      <c r="F1377">
        <v>0.28699999999999998</v>
      </c>
      <c r="G1377">
        <v>0.25769999999999998</v>
      </c>
      <c r="H1377">
        <v>0.24660000000000001</v>
      </c>
      <c r="I1377">
        <v>0.24124999999999999</v>
      </c>
      <c r="J1377">
        <v>0.2681</v>
      </c>
      <c r="K1377">
        <v>0.21790000000000001</v>
      </c>
      <c r="L1377">
        <v>0.2417</v>
      </c>
      <c r="M1377">
        <v>0.1275</v>
      </c>
      <c r="Q1377" s="14">
        <v>21.879045210062685</v>
      </c>
      <c r="R1377" s="14">
        <v>1634.625</v>
      </c>
      <c r="S1377" s="14">
        <v>660.5</v>
      </c>
      <c r="T1377" s="14">
        <v>2.0899999999999998E-2</v>
      </c>
      <c r="U1377" s="14">
        <v>13.72185</v>
      </c>
      <c r="V1377"/>
      <c r="AA1377" s="14">
        <v>396.33007322382343</v>
      </c>
      <c r="AE1377" s="14">
        <v>1.1400000000000001</v>
      </c>
      <c r="AF1377" s="14">
        <v>0.1472</v>
      </c>
      <c r="AG1377" s="14">
        <v>13</v>
      </c>
      <c r="AJ1377">
        <v>2.3340000000000001</v>
      </c>
      <c r="AK1377" s="14">
        <v>2.895E-2</v>
      </c>
      <c r="AL1377" s="14">
        <v>3.2059737749026205</v>
      </c>
      <c r="AM1377" s="14">
        <v>104.73647629690184</v>
      </c>
      <c r="AN1377" s="14"/>
      <c r="AO1377" s="14"/>
      <c r="AP1377" s="14">
        <v>216.09538002980625</v>
      </c>
      <c r="AW1377">
        <v>13.804449999999999</v>
      </c>
      <c r="AY1377" s="14">
        <v>264.16992677617657</v>
      </c>
      <c r="AZ1377" s="14"/>
      <c r="BA1377" s="14">
        <v>5.1999999999999998E-3</v>
      </c>
      <c r="BB1377" s="14">
        <v>4.4784209037612994</v>
      </c>
      <c r="BC1377" s="14"/>
      <c r="BD1377" s="14">
        <v>856.38852370309826</v>
      </c>
      <c r="BE1377">
        <v>437.5</v>
      </c>
    </row>
    <row r="1378" spans="1:57" x14ac:dyDescent="0.35">
      <c r="A1378" s="2" t="s">
        <v>27</v>
      </c>
      <c r="B1378" s="28">
        <v>33609</v>
      </c>
      <c r="C1378" s="11"/>
      <c r="E1378">
        <v>384.51999999999992</v>
      </c>
      <c r="F1378">
        <v>0.26800000000000002</v>
      </c>
      <c r="G1378">
        <v>0.26515</v>
      </c>
      <c r="H1378">
        <v>0.25724999999999998</v>
      </c>
      <c r="I1378">
        <v>0.26450000000000001</v>
      </c>
      <c r="J1378">
        <v>0.27905000000000002</v>
      </c>
      <c r="K1378">
        <v>0.21515000000000001</v>
      </c>
      <c r="L1378">
        <v>0.24510000000000001</v>
      </c>
      <c r="M1378">
        <v>0.12839999999999999</v>
      </c>
      <c r="Q1378" s="14">
        <v>27.761822879919293</v>
      </c>
      <c r="R1378" s="14">
        <v>1955.8000000000002</v>
      </c>
      <c r="S1378" s="14">
        <v>876.5</v>
      </c>
      <c r="T1378" s="14">
        <v>2.1749999999999999E-2</v>
      </c>
      <c r="U1378" s="14">
        <v>18.469725</v>
      </c>
      <c r="V1378"/>
      <c r="AA1378" s="14">
        <v>612.33007322382343</v>
      </c>
      <c r="AE1378" s="14">
        <v>1.2000000000000002</v>
      </c>
      <c r="AF1378" s="14">
        <v>0.14218500000000026</v>
      </c>
      <c r="AG1378" s="14">
        <v>12.225000000000023</v>
      </c>
      <c r="AJ1378">
        <v>1.8180000000000001</v>
      </c>
      <c r="AK1378" s="14">
        <v>2.64E-2</v>
      </c>
      <c r="AL1378" s="14">
        <v>2.2716076595744674</v>
      </c>
      <c r="AM1378" s="14">
        <v>100.27489919980148</v>
      </c>
      <c r="AN1378" s="14"/>
      <c r="AO1378" s="14"/>
      <c r="AP1378" s="14">
        <v>127.44354566902595</v>
      </c>
      <c r="AW1378">
        <v>19.063874999999999</v>
      </c>
      <c r="AY1378" s="14">
        <v>264.16992677617657</v>
      </c>
      <c r="AZ1378" s="14"/>
      <c r="BA1378" s="14">
        <v>6.6E-3</v>
      </c>
      <c r="BB1378" s="14">
        <v>6.2197764144594014</v>
      </c>
      <c r="BC1378" s="14"/>
      <c r="BD1378" s="14">
        <v>966.80010080019849</v>
      </c>
      <c r="BE1378">
        <v>522.5</v>
      </c>
    </row>
    <row r="1379" spans="1:57" x14ac:dyDescent="0.35">
      <c r="A1379" s="2" t="s">
        <v>27</v>
      </c>
      <c r="B1379" s="28">
        <v>33613</v>
      </c>
      <c r="C1379" s="11"/>
      <c r="Q1379" s="14">
        <v>30.388009430512014</v>
      </c>
      <c r="R1379" s="14">
        <v>2316.5749999999998</v>
      </c>
      <c r="S1379" s="14">
        <v>1159.25</v>
      </c>
      <c r="T1379" s="14">
        <v>2.1749999999999999E-2</v>
      </c>
      <c r="U1379" s="14">
        <v>25.229774999999997</v>
      </c>
      <c r="V1379"/>
      <c r="AA1379" s="14">
        <v>895.08007322382343</v>
      </c>
      <c r="AE1379" s="14"/>
      <c r="AF1379" s="14"/>
      <c r="AG1379" s="14">
        <v>19.075000000000045</v>
      </c>
      <c r="AJ1379">
        <v>1.042</v>
      </c>
      <c r="AK1379" s="14">
        <v>2.3300000000000001E-2</v>
      </c>
      <c r="AL1379" s="14">
        <v>1.3905936752136752</v>
      </c>
      <c r="AM1379" s="14">
        <v>58.729594017094016</v>
      </c>
      <c r="AN1379" s="14"/>
      <c r="AO1379" s="14"/>
      <c r="AP1379" s="14">
        <v>178.21428571428572</v>
      </c>
      <c r="AW1379">
        <v>25.213687499999999</v>
      </c>
      <c r="AY1379" s="14">
        <v>264.16992677617657</v>
      </c>
      <c r="AZ1379" s="14"/>
      <c r="BA1379" s="14">
        <v>4.3499999999999997E-3</v>
      </c>
      <c r="BB1379" s="14">
        <v>4.6957022435897429</v>
      </c>
      <c r="BC1379" s="14"/>
      <c r="BD1379" s="14">
        <v>1079.5204059829061</v>
      </c>
      <c r="BE1379">
        <v>540</v>
      </c>
    </row>
    <row r="1380" spans="1:57" x14ac:dyDescent="0.35">
      <c r="A1380" s="2" t="s">
        <v>27</v>
      </c>
      <c r="B1380" s="28">
        <v>33616</v>
      </c>
      <c r="C1380" s="11"/>
      <c r="E1380">
        <v>389.64000000000004</v>
      </c>
      <c r="F1380">
        <v>0.27700000000000002</v>
      </c>
      <c r="G1380">
        <v>0.26500000000000001</v>
      </c>
      <c r="H1380">
        <v>0.26145000000000002</v>
      </c>
      <c r="I1380">
        <v>0.27089999999999997</v>
      </c>
      <c r="J1380">
        <v>0.28839999999999999</v>
      </c>
      <c r="K1380">
        <v>0.21959999999999999</v>
      </c>
      <c r="L1380">
        <v>0.2409</v>
      </c>
      <c r="M1380">
        <v>0.12495000000000001</v>
      </c>
      <c r="Q1380" s="14"/>
      <c r="R1380" s="14"/>
      <c r="S1380" s="14"/>
      <c r="T1380" s="14"/>
      <c r="U1380" s="14"/>
      <c r="V1380"/>
      <c r="AA1380" s="14"/>
      <c r="AE1380" s="14"/>
      <c r="AF1380" s="14"/>
      <c r="AG1380" s="14"/>
      <c r="AK1380" s="14"/>
      <c r="AL1380" s="14"/>
      <c r="AM1380" s="14"/>
      <c r="AN1380" s="14"/>
      <c r="AO1380" s="14"/>
      <c r="AP1380" s="14"/>
      <c r="AY1380" s="14"/>
      <c r="AZ1380" s="14"/>
      <c r="BA1380" s="14"/>
      <c r="BB1380" s="14"/>
      <c r="BC1380" s="14"/>
      <c r="BD1380" s="14"/>
    </row>
    <row r="1381" spans="1:57" x14ac:dyDescent="0.35">
      <c r="A1381" s="2" t="s">
        <v>27</v>
      </c>
      <c r="B1381" s="28">
        <v>33618</v>
      </c>
      <c r="C1381" s="11"/>
      <c r="Q1381" s="14"/>
      <c r="R1381" s="14">
        <v>2708.25</v>
      </c>
      <c r="S1381" s="14">
        <v>1428</v>
      </c>
      <c r="T1381" s="14">
        <v>2.4150000000000001E-2</v>
      </c>
      <c r="U1381" s="14">
        <v>34.467775000000003</v>
      </c>
      <c r="V1381"/>
      <c r="AA1381" s="14">
        <v>1163.8300732238235</v>
      </c>
      <c r="AE1381" s="14"/>
      <c r="AF1381" s="14"/>
      <c r="AG1381" s="14"/>
      <c r="AK1381" s="14"/>
      <c r="AL1381" s="14"/>
      <c r="AM1381" s="14"/>
      <c r="AN1381" s="14"/>
      <c r="AO1381" s="14"/>
      <c r="AP1381" s="14"/>
      <c r="AW1381">
        <v>34.486199999999997</v>
      </c>
      <c r="AY1381" s="14">
        <v>264.16992677617657</v>
      </c>
      <c r="AZ1381" s="14"/>
      <c r="BA1381" s="14"/>
      <c r="BB1381" s="14"/>
      <c r="BC1381" s="14"/>
      <c r="BD1381" s="14"/>
    </row>
    <row r="1382" spans="1:57" x14ac:dyDescent="0.35">
      <c r="A1382" s="2" t="s">
        <v>27</v>
      </c>
      <c r="B1382" s="28">
        <v>33623</v>
      </c>
      <c r="C1382" s="11" t="s">
        <v>236</v>
      </c>
      <c r="E1382">
        <v>372.10000000000008</v>
      </c>
      <c r="F1382">
        <v>0.26950000000000002</v>
      </c>
      <c r="G1382">
        <v>0.24545</v>
      </c>
      <c r="H1382">
        <v>0.23935000000000001</v>
      </c>
      <c r="I1382">
        <v>0.24504999999999999</v>
      </c>
      <c r="J1382">
        <v>0.27805000000000002</v>
      </c>
      <c r="K1382">
        <v>0.218</v>
      </c>
      <c r="L1382">
        <v>0.23955000000000001</v>
      </c>
      <c r="M1382">
        <v>0.12554999999999999</v>
      </c>
      <c r="Q1382" s="14"/>
      <c r="R1382" s="26">
        <v>2145.8417127916118</v>
      </c>
      <c r="S1382" s="14"/>
      <c r="T1382" s="14"/>
      <c r="U1382" s="14"/>
      <c r="V1382"/>
      <c r="W1382">
        <v>3.7456835000000015E-2</v>
      </c>
      <c r="Y1382">
        <v>21549.634494012422</v>
      </c>
      <c r="AA1382">
        <v>807.18110355253202</v>
      </c>
      <c r="AE1382" s="14"/>
      <c r="AF1382" s="14"/>
      <c r="AG1382" s="14"/>
      <c r="AK1382" s="14"/>
      <c r="AL1382" s="14"/>
      <c r="AM1382" s="14"/>
      <c r="AN1382" s="14"/>
      <c r="AO1382" s="14"/>
      <c r="AP1382" s="14"/>
      <c r="AQ1382" t="s">
        <v>294</v>
      </c>
      <c r="AY1382" s="14"/>
      <c r="AZ1382" s="14"/>
      <c r="BA1382" s="14"/>
      <c r="BB1382" s="14"/>
      <c r="BC1382" s="14"/>
      <c r="BD1382" s="14"/>
    </row>
    <row r="1383" spans="1:57" x14ac:dyDescent="0.35">
      <c r="A1383" s="2" t="s">
        <v>187</v>
      </c>
      <c r="B1383" s="28">
        <v>33483</v>
      </c>
      <c r="C1383" s="11"/>
      <c r="E1383">
        <v>419.57000000000005</v>
      </c>
      <c r="F1383">
        <v>0.26600000000000001</v>
      </c>
      <c r="G1383">
        <v>0.27989999999999998</v>
      </c>
      <c r="H1383">
        <v>0.26050000000000001</v>
      </c>
      <c r="I1383">
        <v>0.24435000000000001</v>
      </c>
      <c r="J1383">
        <v>0.27784999999999999</v>
      </c>
      <c r="K1383">
        <v>0.28129999999999999</v>
      </c>
      <c r="L1383">
        <v>0.23705000000000001</v>
      </c>
      <c r="M1383">
        <v>0.25090000000000001</v>
      </c>
      <c r="Q1383" s="14"/>
      <c r="R1383" s="14"/>
      <c r="S1383" s="14"/>
      <c r="T1383" s="14"/>
      <c r="U1383" s="14"/>
      <c r="V1383"/>
      <c r="AA1383" s="14"/>
      <c r="AE1383" s="14"/>
      <c r="AF1383" s="14"/>
      <c r="AG1383" s="14"/>
      <c r="AK1383" s="14"/>
      <c r="AL1383" s="14"/>
      <c r="AM1383" s="14"/>
      <c r="AN1383" s="14"/>
      <c r="AO1383" s="14"/>
      <c r="AP1383" s="14"/>
      <c r="AY1383" s="14"/>
      <c r="AZ1383" s="14"/>
      <c r="BA1383" s="14"/>
      <c r="BB1383" s="14"/>
      <c r="BC1383" s="14"/>
      <c r="BD1383" s="14"/>
    </row>
    <row r="1384" spans="1:57" x14ac:dyDescent="0.35">
      <c r="A1384" s="2" t="s">
        <v>187</v>
      </c>
      <c r="B1384" s="28">
        <v>33491</v>
      </c>
      <c r="C1384" s="11"/>
      <c r="E1384">
        <v>408.15999999999997</v>
      </c>
      <c r="F1384">
        <v>0.24399999999999999</v>
      </c>
      <c r="G1384">
        <v>0.26085000000000003</v>
      </c>
      <c r="H1384">
        <v>0.25330000000000003</v>
      </c>
      <c r="I1384">
        <v>0.24285000000000001</v>
      </c>
      <c r="J1384">
        <v>0.27844999999999998</v>
      </c>
      <c r="K1384">
        <v>0.28075</v>
      </c>
      <c r="L1384">
        <v>0.23815</v>
      </c>
      <c r="M1384">
        <v>0.24245</v>
      </c>
      <c r="Q1384" s="14"/>
      <c r="R1384" s="14"/>
      <c r="S1384" s="14"/>
      <c r="T1384" s="14"/>
      <c r="U1384" s="14"/>
      <c r="V1384"/>
      <c r="AA1384" s="14"/>
      <c r="AE1384" s="14"/>
      <c r="AF1384" s="14"/>
      <c r="AG1384" s="14"/>
      <c r="AK1384" s="14"/>
      <c r="AL1384" s="14"/>
      <c r="AM1384" s="14"/>
      <c r="AN1384" s="14"/>
      <c r="AO1384" s="14"/>
      <c r="AP1384" s="14"/>
      <c r="AY1384" s="14"/>
      <c r="AZ1384" s="14"/>
      <c r="BA1384" s="14"/>
      <c r="BB1384" s="14"/>
      <c r="BC1384" s="14"/>
      <c r="BD1384" s="14"/>
    </row>
    <row r="1385" spans="1:57" x14ac:dyDescent="0.35">
      <c r="A1385" s="2" t="s">
        <v>187</v>
      </c>
      <c r="B1385" s="28">
        <v>33497</v>
      </c>
      <c r="C1385" s="11"/>
      <c r="E1385">
        <v>398.55999999999995</v>
      </c>
      <c r="F1385">
        <v>0.22550000000000001</v>
      </c>
      <c r="G1385">
        <v>0.2409</v>
      </c>
      <c r="H1385">
        <v>0.25069999999999998</v>
      </c>
      <c r="I1385">
        <v>0.23674999999999999</v>
      </c>
      <c r="J1385">
        <v>0.27779999999999999</v>
      </c>
      <c r="K1385">
        <v>0.27889999999999998</v>
      </c>
      <c r="L1385">
        <v>0.23865</v>
      </c>
      <c r="M1385">
        <v>0.24360000000000001</v>
      </c>
      <c r="Q1385" s="14"/>
      <c r="R1385" s="14"/>
      <c r="S1385" s="14"/>
      <c r="T1385" s="14"/>
      <c r="U1385" s="14"/>
      <c r="V1385"/>
      <c r="AA1385" s="14"/>
      <c r="AE1385" s="14"/>
      <c r="AF1385" s="14"/>
      <c r="AG1385" s="14"/>
      <c r="AK1385" s="14"/>
      <c r="AL1385" s="14"/>
      <c r="AM1385" s="14"/>
      <c r="AN1385" s="14"/>
      <c r="AO1385" s="14"/>
      <c r="AP1385" s="14"/>
      <c r="AY1385" s="14"/>
      <c r="AZ1385" s="14"/>
      <c r="BA1385" s="14"/>
      <c r="BB1385" s="14"/>
      <c r="BC1385" s="14"/>
      <c r="BD1385" s="14"/>
    </row>
    <row r="1386" spans="1:57" x14ac:dyDescent="0.35">
      <c r="A1386" s="2" t="s">
        <v>187</v>
      </c>
      <c r="B1386" s="28">
        <v>33504</v>
      </c>
      <c r="C1386" s="11"/>
      <c r="E1386">
        <v>394.43</v>
      </c>
      <c r="F1386">
        <v>0.20849999999999999</v>
      </c>
      <c r="G1386">
        <v>0.2404</v>
      </c>
      <c r="H1386">
        <v>0.25014999999999998</v>
      </c>
      <c r="I1386">
        <v>0.23624999999999999</v>
      </c>
      <c r="J1386">
        <v>0.27729999999999999</v>
      </c>
      <c r="K1386">
        <v>0.27834999999999999</v>
      </c>
      <c r="L1386">
        <v>0.23815</v>
      </c>
      <c r="M1386">
        <v>0.24304999999999999</v>
      </c>
      <c r="Q1386" s="14"/>
      <c r="R1386" s="14"/>
      <c r="S1386" s="14"/>
      <c r="T1386" s="14"/>
      <c r="U1386" s="14"/>
      <c r="V1386"/>
      <c r="AA1386" s="14"/>
      <c r="AE1386" s="14"/>
      <c r="AF1386" s="14"/>
      <c r="AG1386" s="14"/>
      <c r="AK1386" s="14"/>
      <c r="AL1386" s="14"/>
      <c r="AM1386" s="14"/>
      <c r="AN1386" s="14"/>
      <c r="AO1386" s="14"/>
      <c r="AP1386" s="14"/>
      <c r="AY1386" s="14"/>
      <c r="AZ1386" s="14"/>
      <c r="BA1386" s="14"/>
      <c r="BB1386" s="14"/>
      <c r="BC1386" s="14"/>
      <c r="BD1386" s="14"/>
    </row>
    <row r="1387" spans="1:57" x14ac:dyDescent="0.35">
      <c r="A1387" s="2" t="s">
        <v>187</v>
      </c>
      <c r="B1387" s="28">
        <v>33505</v>
      </c>
      <c r="C1387" s="11"/>
      <c r="Q1387" s="14"/>
      <c r="R1387" s="14">
        <v>231.05</v>
      </c>
      <c r="S1387" s="14"/>
      <c r="T1387" s="14"/>
      <c r="U1387" s="14"/>
      <c r="V1387"/>
      <c r="AA1387" s="14"/>
      <c r="AE1387" s="14"/>
      <c r="AF1387" s="14"/>
      <c r="AG1387" s="14"/>
      <c r="AJ1387">
        <v>3.1245683460000002</v>
      </c>
      <c r="AK1387" s="14"/>
      <c r="AL1387" s="14"/>
      <c r="AM1387" s="14">
        <v>134.38346458802101</v>
      </c>
      <c r="AN1387" s="14"/>
      <c r="AO1387" s="14"/>
      <c r="AP1387" s="14">
        <v>231.85714285714286</v>
      </c>
      <c r="AV1387">
        <v>252.5</v>
      </c>
      <c r="AY1387" s="14"/>
      <c r="AZ1387" s="14"/>
      <c r="BA1387" s="14"/>
      <c r="BB1387" s="14"/>
      <c r="BC1387" s="14"/>
      <c r="BD1387" s="14">
        <v>96.666535411978998</v>
      </c>
      <c r="BE1387">
        <v>807.5</v>
      </c>
    </row>
    <row r="1388" spans="1:57" x14ac:dyDescent="0.35">
      <c r="A1388" s="2" t="s">
        <v>187</v>
      </c>
      <c r="B1388" s="28">
        <v>33512</v>
      </c>
      <c r="C1388" s="11"/>
      <c r="E1388">
        <v>373.22</v>
      </c>
      <c r="F1388">
        <v>0.18149999999999999</v>
      </c>
      <c r="G1388">
        <v>0.20835000000000001</v>
      </c>
      <c r="H1388">
        <v>0.22620000000000001</v>
      </c>
      <c r="I1388">
        <v>0.22445000000000001</v>
      </c>
      <c r="J1388">
        <v>0.26874999999999999</v>
      </c>
      <c r="K1388">
        <v>0.27775</v>
      </c>
      <c r="L1388">
        <v>0.23425000000000001</v>
      </c>
      <c r="M1388">
        <v>0.24485000000000001</v>
      </c>
      <c r="Q1388" s="14"/>
      <c r="R1388" s="14"/>
      <c r="S1388" s="14"/>
      <c r="T1388" s="14"/>
      <c r="U1388" s="14"/>
      <c r="V1388"/>
      <c r="AA1388" s="14"/>
      <c r="AE1388" s="14"/>
      <c r="AF1388" s="14"/>
      <c r="AG1388" s="14"/>
      <c r="AK1388" s="14"/>
      <c r="AL1388" s="14"/>
      <c r="AM1388" s="14"/>
      <c r="AN1388" s="14"/>
      <c r="AO1388" s="14"/>
      <c r="AP1388" s="14"/>
      <c r="AY1388" s="14"/>
      <c r="AZ1388" s="14"/>
      <c r="BA1388" s="14"/>
      <c r="BB1388" s="14"/>
      <c r="BC1388" s="14"/>
      <c r="BD1388" s="14"/>
    </row>
    <row r="1389" spans="1:57" x14ac:dyDescent="0.35">
      <c r="A1389" s="2" t="s">
        <v>187</v>
      </c>
      <c r="B1389" s="28">
        <v>33519</v>
      </c>
      <c r="C1389" s="11"/>
      <c r="E1389">
        <v>356.28</v>
      </c>
      <c r="F1389">
        <v>0.14499999999999999</v>
      </c>
      <c r="G1389">
        <v>0.1888</v>
      </c>
      <c r="H1389">
        <v>0.21199999999999999</v>
      </c>
      <c r="I1389">
        <v>0.218</v>
      </c>
      <c r="J1389">
        <v>0.26634999999999998</v>
      </c>
      <c r="K1389">
        <v>0.2717</v>
      </c>
      <c r="L1389">
        <v>0.23580000000000001</v>
      </c>
      <c r="M1389">
        <v>0.24374999999999999</v>
      </c>
      <c r="Q1389" s="14"/>
      <c r="R1389" s="14"/>
      <c r="S1389" s="14"/>
      <c r="T1389" s="14"/>
      <c r="U1389" s="14"/>
      <c r="V1389"/>
      <c r="AA1389" s="14"/>
      <c r="AE1389" s="14"/>
      <c r="AF1389" s="14"/>
      <c r="AG1389" s="14"/>
      <c r="AK1389" s="14"/>
      <c r="AL1389" s="14"/>
      <c r="AM1389" s="14"/>
      <c r="AN1389" s="14"/>
      <c r="AO1389" s="14"/>
      <c r="AP1389" s="14"/>
      <c r="AY1389" s="14"/>
      <c r="AZ1389" s="14"/>
      <c r="BA1389" s="14"/>
      <c r="BB1389" s="14"/>
      <c r="BC1389" s="14"/>
      <c r="BD1389" s="14"/>
    </row>
    <row r="1390" spans="1:57" x14ac:dyDescent="0.35">
      <c r="A1390" s="2" t="s">
        <v>187</v>
      </c>
      <c r="B1390" s="28">
        <v>33521</v>
      </c>
      <c r="C1390" s="11"/>
      <c r="Q1390" s="14"/>
      <c r="R1390" s="14">
        <v>516.84999999999991</v>
      </c>
      <c r="S1390" s="14"/>
      <c r="T1390" s="14"/>
      <c r="U1390" s="14"/>
      <c r="V1390"/>
      <c r="AA1390" s="14"/>
      <c r="AE1390" s="14"/>
      <c r="AF1390" s="14"/>
      <c r="AG1390" s="14"/>
      <c r="AJ1390">
        <v>5.9993366950000002</v>
      </c>
      <c r="AK1390" s="14"/>
      <c r="AL1390" s="14"/>
      <c r="AM1390" s="14">
        <v>251.75754082612872</v>
      </c>
      <c r="AN1390" s="14"/>
      <c r="AO1390" s="14"/>
      <c r="AP1390" s="14">
        <v>236.73255813953489</v>
      </c>
      <c r="AV1390">
        <v>250</v>
      </c>
      <c r="AY1390" s="14"/>
      <c r="AZ1390" s="14"/>
      <c r="BA1390" s="14"/>
      <c r="BB1390" s="14"/>
      <c r="BC1390" s="14"/>
      <c r="BD1390" s="14">
        <v>265.0924591738713</v>
      </c>
      <c r="BE1390">
        <v>865</v>
      </c>
    </row>
    <row r="1391" spans="1:57" x14ac:dyDescent="0.35">
      <c r="A1391" s="2" t="s">
        <v>187</v>
      </c>
      <c r="B1391" s="28">
        <v>33525</v>
      </c>
      <c r="C1391" s="11"/>
      <c r="E1391">
        <v>338.90000000000003</v>
      </c>
      <c r="F1391">
        <v>0.11600000000000001</v>
      </c>
      <c r="G1391">
        <v>0.1701</v>
      </c>
      <c r="H1391">
        <v>0.18834999999999999</v>
      </c>
      <c r="I1391">
        <v>0.20835000000000001</v>
      </c>
      <c r="J1391">
        <v>0.25805</v>
      </c>
      <c r="K1391">
        <v>0.27305000000000001</v>
      </c>
      <c r="L1391">
        <v>0.23615</v>
      </c>
      <c r="M1391">
        <v>0.24445</v>
      </c>
      <c r="Q1391" s="14"/>
      <c r="R1391" s="14"/>
      <c r="S1391" s="14"/>
      <c r="T1391" s="14"/>
      <c r="U1391" s="14"/>
      <c r="V1391"/>
      <c r="AA1391" s="14"/>
      <c r="AE1391" s="14"/>
      <c r="AF1391" s="14"/>
      <c r="AG1391" s="14"/>
      <c r="AK1391" s="14"/>
      <c r="AL1391" s="14"/>
      <c r="AM1391" s="14"/>
      <c r="AN1391" s="14"/>
      <c r="AO1391" s="14"/>
      <c r="AP1391" s="14"/>
      <c r="AY1391" s="14"/>
      <c r="AZ1391" s="14"/>
      <c r="BA1391" s="14"/>
      <c r="BB1391" s="14"/>
      <c r="BC1391" s="14"/>
      <c r="BD1391" s="14"/>
    </row>
    <row r="1392" spans="1:57" x14ac:dyDescent="0.35">
      <c r="A1392" s="2" t="s">
        <v>187</v>
      </c>
      <c r="B1392" s="28">
        <v>33532</v>
      </c>
      <c r="C1392" s="11"/>
      <c r="E1392">
        <v>317.44</v>
      </c>
      <c r="F1392">
        <v>8.7499999999999994E-2</v>
      </c>
      <c r="G1392">
        <v>0.15104999999999999</v>
      </c>
      <c r="H1392">
        <v>0.16095000000000001</v>
      </c>
      <c r="I1392">
        <v>0.19719999999999999</v>
      </c>
      <c r="J1392">
        <v>0.24895</v>
      </c>
      <c r="K1392">
        <v>0.26669999999999999</v>
      </c>
      <c r="L1392">
        <v>0.23080000000000001</v>
      </c>
      <c r="M1392">
        <v>0.24404999999999999</v>
      </c>
      <c r="Q1392" s="14"/>
      <c r="R1392" s="14"/>
      <c r="S1392" s="14"/>
      <c r="T1392" s="14"/>
      <c r="U1392" s="14"/>
      <c r="V1392"/>
      <c r="AA1392" s="14"/>
      <c r="AE1392" s="14"/>
      <c r="AF1392" s="14"/>
      <c r="AG1392" s="14"/>
      <c r="AK1392" s="14"/>
      <c r="AL1392" s="14"/>
      <c r="AM1392" s="14"/>
      <c r="AN1392" s="14"/>
      <c r="AO1392" s="14"/>
      <c r="AP1392" s="14"/>
      <c r="AY1392" s="14"/>
      <c r="AZ1392" s="14"/>
      <c r="BA1392" s="14"/>
      <c r="BB1392" s="14"/>
      <c r="BC1392" s="14"/>
      <c r="BD1392" s="14"/>
    </row>
    <row r="1393" spans="1:57" x14ac:dyDescent="0.35">
      <c r="A1393" s="2" t="s">
        <v>187</v>
      </c>
      <c r="B1393" s="28">
        <v>33533</v>
      </c>
      <c r="C1393" s="11"/>
      <c r="Q1393" s="14"/>
      <c r="R1393" s="14">
        <v>814.3</v>
      </c>
      <c r="S1393" s="14"/>
      <c r="T1393" s="14"/>
      <c r="U1393" s="14"/>
      <c r="V1393"/>
      <c r="AA1393" s="14"/>
      <c r="AE1393" s="14"/>
      <c r="AF1393" s="14"/>
      <c r="AG1393" s="14"/>
      <c r="AJ1393">
        <v>7.5132408909999997</v>
      </c>
      <c r="AK1393" s="14"/>
      <c r="AL1393" s="14"/>
      <c r="AM1393" s="14">
        <v>317.62364060666857</v>
      </c>
      <c r="AN1393" s="14"/>
      <c r="AO1393" s="14"/>
      <c r="AP1393" s="14">
        <v>237.40090354249475</v>
      </c>
      <c r="AV1393">
        <v>277.5</v>
      </c>
      <c r="AY1393" s="14"/>
      <c r="AZ1393" s="14"/>
      <c r="BA1393" s="14"/>
      <c r="BB1393" s="14"/>
      <c r="BC1393" s="14"/>
      <c r="BD1393" s="14">
        <v>496.67635939333138</v>
      </c>
      <c r="BE1393">
        <v>822.5</v>
      </c>
    </row>
    <row r="1394" spans="1:57" x14ac:dyDescent="0.35">
      <c r="A1394" s="2" t="s">
        <v>187</v>
      </c>
      <c r="B1394" s="28">
        <v>33540</v>
      </c>
      <c r="C1394" s="11"/>
      <c r="E1394">
        <v>301.87</v>
      </c>
      <c r="F1394">
        <v>7.8E-2</v>
      </c>
      <c r="G1394">
        <v>0.13475000000000001</v>
      </c>
      <c r="H1394">
        <v>0.1426</v>
      </c>
      <c r="I1394">
        <v>0.18515000000000001</v>
      </c>
      <c r="J1394">
        <v>0.23744999999999999</v>
      </c>
      <c r="K1394">
        <v>0.26340000000000002</v>
      </c>
      <c r="L1394">
        <v>0.22775000000000001</v>
      </c>
      <c r="M1394">
        <v>0.24024999999999999</v>
      </c>
      <c r="Q1394" s="14"/>
      <c r="R1394" s="14"/>
      <c r="S1394" s="14"/>
      <c r="T1394" s="14"/>
      <c r="U1394" s="14"/>
      <c r="V1394"/>
      <c r="AA1394" s="14"/>
      <c r="AE1394" s="14"/>
      <c r="AF1394" s="14"/>
      <c r="AG1394" s="14"/>
      <c r="AK1394" s="14"/>
      <c r="AL1394" s="14"/>
      <c r="AM1394" s="14"/>
      <c r="AN1394" s="14"/>
      <c r="AO1394" s="14"/>
      <c r="AP1394" s="14"/>
      <c r="AY1394" s="14"/>
      <c r="AZ1394" s="14"/>
      <c r="BA1394" s="14"/>
      <c r="BB1394" s="14"/>
      <c r="BC1394" s="14"/>
      <c r="BD1394" s="14"/>
    </row>
    <row r="1395" spans="1:57" x14ac:dyDescent="0.35">
      <c r="A1395" s="2" t="s">
        <v>187</v>
      </c>
      <c r="B1395" s="28">
        <v>33546</v>
      </c>
      <c r="C1395" s="11"/>
      <c r="E1395">
        <v>292.52</v>
      </c>
      <c r="F1395">
        <v>7.6999999999999999E-2</v>
      </c>
      <c r="G1395">
        <v>0.12905</v>
      </c>
      <c r="H1395">
        <v>0.13535</v>
      </c>
      <c r="I1395">
        <v>0.17730000000000001</v>
      </c>
      <c r="J1395">
        <v>0.22614999999999999</v>
      </c>
      <c r="K1395">
        <v>0.25424999999999998</v>
      </c>
      <c r="L1395">
        <v>0.22545000000000001</v>
      </c>
      <c r="M1395">
        <v>0.23805000000000001</v>
      </c>
      <c r="Q1395" s="14"/>
      <c r="R1395" s="14"/>
      <c r="S1395" s="14"/>
      <c r="T1395" s="14"/>
      <c r="U1395" s="14"/>
      <c r="V1395"/>
      <c r="AA1395" s="14"/>
      <c r="AE1395" s="14"/>
      <c r="AF1395" s="14"/>
      <c r="AG1395" s="14"/>
      <c r="AK1395" s="14"/>
      <c r="AL1395" s="14"/>
      <c r="AM1395" s="14"/>
      <c r="AN1395" s="14"/>
      <c r="AO1395" s="14"/>
      <c r="AP1395" s="14"/>
      <c r="AY1395" s="14"/>
      <c r="AZ1395" s="14"/>
      <c r="BA1395" s="14"/>
      <c r="BB1395" s="14"/>
      <c r="BC1395" s="14"/>
      <c r="BD1395" s="14"/>
    </row>
    <row r="1396" spans="1:57" x14ac:dyDescent="0.35">
      <c r="A1396" s="2" t="s">
        <v>187</v>
      </c>
      <c r="B1396" s="28">
        <v>33547</v>
      </c>
      <c r="C1396" s="11"/>
      <c r="Q1396" s="14">
        <v>18.953445000000002</v>
      </c>
      <c r="R1396" s="14">
        <v>1106.95</v>
      </c>
      <c r="S1396" s="14"/>
      <c r="T1396" s="14"/>
      <c r="U1396" s="14"/>
      <c r="V1396"/>
      <c r="AA1396" s="14"/>
      <c r="AE1396" s="14"/>
      <c r="AF1396" s="14"/>
      <c r="AG1396" s="14">
        <v>6.2749999999999773</v>
      </c>
      <c r="AJ1396">
        <v>6.7970510669999999</v>
      </c>
      <c r="AK1396" s="14"/>
      <c r="AL1396" s="14"/>
      <c r="AM1396" s="14">
        <v>295.06286429287644</v>
      </c>
      <c r="AN1396" s="14"/>
      <c r="AO1396" s="14"/>
      <c r="AP1396" s="14">
        <v>230.2337889876444</v>
      </c>
      <c r="AV1396">
        <v>270</v>
      </c>
      <c r="AY1396" s="14"/>
      <c r="AZ1396" s="14"/>
      <c r="BA1396" s="14"/>
      <c r="BB1396" s="14"/>
      <c r="BC1396" s="14"/>
      <c r="BD1396" s="14">
        <v>805.61213570712357</v>
      </c>
      <c r="BE1396">
        <v>740</v>
      </c>
    </row>
    <row r="1397" spans="1:57" x14ac:dyDescent="0.35">
      <c r="A1397" s="2" t="s">
        <v>187</v>
      </c>
      <c r="B1397" s="28">
        <v>33553</v>
      </c>
      <c r="C1397" s="11"/>
      <c r="E1397">
        <v>285.97000000000003</v>
      </c>
      <c r="F1397">
        <v>8.6499999999999994E-2</v>
      </c>
      <c r="G1397">
        <v>0.1216</v>
      </c>
      <c r="H1397">
        <v>0.12809999999999999</v>
      </c>
      <c r="I1397">
        <v>0.17005000000000001</v>
      </c>
      <c r="J1397">
        <v>0.22040000000000001</v>
      </c>
      <c r="K1397">
        <v>0.24685000000000001</v>
      </c>
      <c r="L1397">
        <v>0.2195</v>
      </c>
      <c r="M1397">
        <v>0.23685</v>
      </c>
      <c r="Q1397" s="14"/>
      <c r="R1397" s="14"/>
      <c r="S1397" s="14"/>
      <c r="T1397" s="14"/>
      <c r="U1397" s="14"/>
      <c r="V1397"/>
      <c r="AA1397" s="14"/>
      <c r="AE1397" s="14"/>
      <c r="AF1397" s="14"/>
      <c r="AG1397" s="14"/>
      <c r="AK1397" s="14"/>
      <c r="AL1397" s="14"/>
      <c r="AM1397" s="14"/>
      <c r="AN1397" s="14"/>
      <c r="AO1397" s="14"/>
      <c r="AP1397" s="14"/>
      <c r="AY1397" s="14"/>
      <c r="AZ1397" s="14"/>
      <c r="BA1397" s="14"/>
      <c r="BB1397" s="14"/>
      <c r="BC1397" s="14"/>
      <c r="BD1397" s="14"/>
    </row>
    <row r="1398" spans="1:57" x14ac:dyDescent="0.35">
      <c r="A1398" s="2" t="s">
        <v>187</v>
      </c>
      <c r="B1398" s="28">
        <v>33560</v>
      </c>
      <c r="C1398" s="11"/>
      <c r="E1398">
        <v>277.78000000000003</v>
      </c>
      <c r="F1398">
        <v>8.0500000000000002E-2</v>
      </c>
      <c r="G1398">
        <v>0.11465</v>
      </c>
      <c r="H1398">
        <v>0.1244</v>
      </c>
      <c r="I1398">
        <v>0.16020000000000001</v>
      </c>
      <c r="J1398">
        <v>0.21135000000000001</v>
      </c>
      <c r="K1398">
        <v>0.24365000000000001</v>
      </c>
      <c r="L1398">
        <v>0.22084999999999999</v>
      </c>
      <c r="M1398">
        <v>0.23330000000000001</v>
      </c>
      <c r="Q1398" s="14"/>
      <c r="R1398" s="14"/>
      <c r="S1398" s="14"/>
      <c r="T1398" s="14"/>
      <c r="U1398" s="14"/>
      <c r="V1398"/>
      <c r="AA1398" s="14"/>
      <c r="AE1398" s="14"/>
      <c r="AF1398" s="14"/>
      <c r="AG1398" s="14"/>
      <c r="AK1398" s="14"/>
      <c r="AL1398" s="14"/>
      <c r="AM1398" s="14"/>
      <c r="AN1398" s="14"/>
      <c r="AO1398" s="14"/>
      <c r="AP1398" s="14"/>
      <c r="AY1398" s="14"/>
      <c r="AZ1398" s="14"/>
      <c r="BA1398" s="14"/>
      <c r="BB1398" s="14"/>
      <c r="BC1398" s="14"/>
      <c r="BD1398" s="14"/>
    </row>
    <row r="1399" spans="1:57" x14ac:dyDescent="0.35">
      <c r="A1399" s="2" t="s">
        <v>187</v>
      </c>
      <c r="B1399" s="28">
        <v>33561</v>
      </c>
      <c r="C1399" s="11"/>
      <c r="Q1399" s="14">
        <v>13.150071577152689</v>
      </c>
      <c r="R1399" s="14">
        <v>1228.05</v>
      </c>
      <c r="S1399" s="14">
        <v>204.52499999999998</v>
      </c>
      <c r="T1399" s="14">
        <v>1.6449999999999999E-2</v>
      </c>
      <c r="U1399" s="14">
        <v>3.3367500000000003</v>
      </c>
      <c r="V1399"/>
      <c r="AA1399" s="14">
        <v>0</v>
      </c>
      <c r="AE1399" s="14">
        <v>0.71</v>
      </c>
      <c r="AF1399" s="14">
        <v>7.7762499999999846E-2</v>
      </c>
      <c r="AG1399" s="14">
        <v>11.024999999999977</v>
      </c>
      <c r="AJ1399">
        <v>4.2750636330000003</v>
      </c>
      <c r="AK1399" s="14">
        <v>2.4550000000000002E-2</v>
      </c>
      <c r="AL1399" s="14">
        <v>4.892157738842398</v>
      </c>
      <c r="AM1399" s="14">
        <v>201.41466178521617</v>
      </c>
      <c r="AN1399" s="14"/>
      <c r="AO1399" s="14"/>
      <c r="AP1399" s="14">
        <v>211.37259086581082</v>
      </c>
      <c r="AV1399">
        <v>257.5</v>
      </c>
      <c r="AW1399">
        <v>3.3644362499999998</v>
      </c>
      <c r="AY1399" s="14">
        <v>232.38936448237808</v>
      </c>
      <c r="AZ1399" s="14"/>
      <c r="BA1399" s="14">
        <v>6.4999999999999988E-3</v>
      </c>
      <c r="BB1399" s="14">
        <v>5.2610105631101813</v>
      </c>
      <c r="BC1399" s="14"/>
      <c r="BD1399" s="14">
        <v>811.08533821478386</v>
      </c>
      <c r="BE1399">
        <v>605</v>
      </c>
    </row>
    <row r="1400" spans="1:57" x14ac:dyDescent="0.35">
      <c r="A1400" s="2" t="s">
        <v>187</v>
      </c>
      <c r="B1400" s="28">
        <v>33568</v>
      </c>
      <c r="C1400" s="11"/>
      <c r="Q1400" s="14">
        <v>19.535057966460982</v>
      </c>
      <c r="R1400" s="14">
        <v>1706.625</v>
      </c>
      <c r="S1400" s="14">
        <v>278.45000000000005</v>
      </c>
      <c r="T1400" s="14">
        <v>1.7299999999999999E-2</v>
      </c>
      <c r="U1400" s="14">
        <v>4.8303450000000003</v>
      </c>
      <c r="V1400"/>
      <c r="AA1400" s="14">
        <v>46.060635517621932</v>
      </c>
      <c r="AE1400" s="14">
        <v>0.875</v>
      </c>
      <c r="AF1400" s="14">
        <v>0.1050624999999992</v>
      </c>
      <c r="AG1400" s="14">
        <v>12.099999999999909</v>
      </c>
      <c r="AJ1400">
        <v>5.2919999999999998</v>
      </c>
      <c r="AK1400" s="14">
        <v>2.5649999999999999E-2</v>
      </c>
      <c r="AL1400" s="14">
        <v>7.3635003286454124</v>
      </c>
      <c r="AM1400" s="14">
        <v>286.1406486910538</v>
      </c>
      <c r="AN1400" s="14"/>
      <c r="AO1400" s="14"/>
      <c r="AP1400" s="14">
        <v>184.69799379672625</v>
      </c>
      <c r="AV1400">
        <v>295</v>
      </c>
      <c r="AW1400">
        <v>4.8171850000000003</v>
      </c>
      <c r="AY1400" s="14">
        <v>232.38936448237808</v>
      </c>
      <c r="AZ1400" s="14"/>
      <c r="BA1400" s="14">
        <v>6.8000000000000005E-3</v>
      </c>
      <c r="BB1400" s="14">
        <v>7.5903396079793577</v>
      </c>
      <c r="BC1400" s="14"/>
      <c r="BD1400" s="14">
        <v>1129.9343513089461</v>
      </c>
      <c r="BE1400">
        <v>610</v>
      </c>
    </row>
    <row r="1401" spans="1:57" x14ac:dyDescent="0.35">
      <c r="A1401" s="2" t="s">
        <v>187</v>
      </c>
      <c r="B1401" s="28">
        <v>33574</v>
      </c>
      <c r="C1401" s="11"/>
      <c r="E1401">
        <v>327.56</v>
      </c>
      <c r="F1401">
        <v>0.22600000000000001</v>
      </c>
      <c r="G1401">
        <v>0.23899999999999999</v>
      </c>
      <c r="H1401">
        <v>0.1535</v>
      </c>
      <c r="I1401">
        <v>0.15484999999999999</v>
      </c>
      <c r="J1401">
        <v>0.20225000000000001</v>
      </c>
      <c r="K1401">
        <v>0.23335</v>
      </c>
      <c r="L1401">
        <v>0.20795</v>
      </c>
      <c r="M1401">
        <v>0.22090000000000001</v>
      </c>
      <c r="Q1401" s="14">
        <v>15.580722553188675</v>
      </c>
      <c r="R1401" s="14">
        <v>1282.25</v>
      </c>
      <c r="S1401" s="14">
        <v>236.47500000000002</v>
      </c>
      <c r="T1401" s="14">
        <v>1.8349999999999998E-2</v>
      </c>
      <c r="U1401" s="14">
        <v>4.2738075000000002</v>
      </c>
      <c r="V1401"/>
      <c r="AA1401" s="14">
        <v>26.305317758810958</v>
      </c>
      <c r="AE1401" s="14">
        <v>0.89</v>
      </c>
      <c r="AF1401" s="14">
        <v>7.3842499999999797E-2</v>
      </c>
      <c r="AG1401" s="14">
        <v>8.2749999999999773</v>
      </c>
      <c r="AJ1401">
        <v>3.444</v>
      </c>
      <c r="AK1401" s="14">
        <v>3.1150000000000001E-2</v>
      </c>
      <c r="AL1401" s="14">
        <v>5.5655465488833862</v>
      </c>
      <c r="AM1401" s="14">
        <v>178.63706836110191</v>
      </c>
      <c r="AN1401" s="14"/>
      <c r="AO1401" s="14"/>
      <c r="AP1401" s="14">
        <v>192.78007578606346</v>
      </c>
      <c r="AV1401">
        <v>237.5</v>
      </c>
      <c r="AW1401">
        <v>4.3393162500000004</v>
      </c>
      <c r="AY1401" s="14">
        <v>232.38936448237808</v>
      </c>
      <c r="AZ1401" s="14"/>
      <c r="BA1401" s="14">
        <v>6.7500000000000008E-3</v>
      </c>
      <c r="BB1401" s="14">
        <v>5.801570855066382</v>
      </c>
      <c r="BC1401" s="14"/>
      <c r="BD1401" s="14">
        <v>858.86293163889809</v>
      </c>
      <c r="BE1401">
        <v>615</v>
      </c>
    </row>
    <row r="1402" spans="1:57" x14ac:dyDescent="0.35">
      <c r="A1402" s="2" t="s">
        <v>187</v>
      </c>
      <c r="B1402" s="28">
        <v>33581</v>
      </c>
      <c r="C1402" s="11"/>
      <c r="E1402">
        <v>346.75000000000006</v>
      </c>
      <c r="F1402">
        <v>0.25600000000000001</v>
      </c>
      <c r="G1402">
        <v>0.27210000000000001</v>
      </c>
      <c r="H1402">
        <v>0.184</v>
      </c>
      <c r="I1402">
        <v>0.16245000000000001</v>
      </c>
      <c r="J1402">
        <v>0.20935000000000001</v>
      </c>
      <c r="K1402">
        <v>0.22714999999999999</v>
      </c>
      <c r="L1402">
        <v>0.20280000000000001</v>
      </c>
      <c r="M1402">
        <v>0.21990000000000001</v>
      </c>
      <c r="Q1402" s="14">
        <v>21.956498272062792</v>
      </c>
      <c r="R1402" s="14">
        <v>1769.4749999999999</v>
      </c>
      <c r="S1402" s="14">
        <v>386.75</v>
      </c>
      <c r="T1402" s="14">
        <v>1.8849999999999999E-2</v>
      </c>
      <c r="U1402" s="14">
        <v>7.3925000000000001</v>
      </c>
      <c r="V1402"/>
      <c r="AA1402" s="14">
        <v>154.36063551762192</v>
      </c>
      <c r="AE1402" s="14">
        <v>1.23</v>
      </c>
      <c r="AF1402" s="14">
        <v>0.13589499999999941</v>
      </c>
      <c r="AG1402" s="14">
        <v>10.674999999999955</v>
      </c>
      <c r="AJ1402">
        <v>3.766</v>
      </c>
      <c r="AK1402" s="14">
        <v>3.3399999999999999E-2</v>
      </c>
      <c r="AL1402" s="14">
        <v>6.5374608578363107</v>
      </c>
      <c r="AM1402" s="14">
        <v>195.83436915608959</v>
      </c>
      <c r="AN1402" s="14"/>
      <c r="AO1402" s="14"/>
      <c r="AP1402" s="14">
        <v>192.4990432453119</v>
      </c>
      <c r="AV1402">
        <v>317.5</v>
      </c>
      <c r="AW1402">
        <v>7.2902374999999999</v>
      </c>
      <c r="AY1402" s="14">
        <v>232.38936448237808</v>
      </c>
      <c r="AZ1402" s="14"/>
      <c r="BA1402" s="14">
        <v>6.4999999999999988E-3</v>
      </c>
      <c r="BB1402" s="14">
        <v>7.5100547371981055</v>
      </c>
      <c r="BC1402" s="14"/>
      <c r="BD1402" s="14">
        <v>1176.2156308439103</v>
      </c>
      <c r="BE1402">
        <v>592.5</v>
      </c>
    </row>
    <row r="1403" spans="1:57" x14ac:dyDescent="0.35">
      <c r="A1403" s="2" t="s">
        <v>187</v>
      </c>
      <c r="B1403" s="28">
        <v>33585</v>
      </c>
      <c r="C1403" s="11"/>
      <c r="Q1403" s="14">
        <v>22.65261667153046</v>
      </c>
      <c r="R1403" s="14">
        <v>1650.3000000000002</v>
      </c>
      <c r="S1403" s="14">
        <v>411.5</v>
      </c>
      <c r="T1403" s="14">
        <v>2.0700000000000003E-2</v>
      </c>
      <c r="U1403" s="14">
        <v>8.4955499999999997</v>
      </c>
      <c r="V1403"/>
      <c r="AA1403" s="14">
        <v>179.11063551762192</v>
      </c>
      <c r="AE1403" s="14">
        <v>1.125</v>
      </c>
      <c r="AF1403" s="14">
        <v>0.12770499999999968</v>
      </c>
      <c r="AG1403" s="14">
        <v>11.274999999999977</v>
      </c>
      <c r="AJ1403">
        <v>4.0010000000000003</v>
      </c>
      <c r="AK1403" s="14">
        <v>3.4950000000000002E-2</v>
      </c>
      <c r="AL1403" s="14">
        <v>6.9792006574928447</v>
      </c>
      <c r="AM1403" s="14">
        <v>199.63470834132448</v>
      </c>
      <c r="AN1403" s="14"/>
      <c r="AO1403" s="14"/>
      <c r="AP1403" s="14">
        <v>200.39502756265762</v>
      </c>
      <c r="AV1403">
        <v>272.5</v>
      </c>
      <c r="AW1403">
        <v>8.5180500000000006</v>
      </c>
      <c r="AY1403" s="14">
        <v>232.38936448237808</v>
      </c>
      <c r="AZ1403" s="14"/>
      <c r="BA1403" s="14">
        <v>6.8999999999999999E-3</v>
      </c>
      <c r="BB1403" s="14">
        <v>7.0858839633189135</v>
      </c>
      <c r="BC1403" s="14"/>
      <c r="BD1403" s="14">
        <v>1027.8902916586756</v>
      </c>
      <c r="BE1403">
        <v>647.5</v>
      </c>
    </row>
    <row r="1404" spans="1:57" x14ac:dyDescent="0.35">
      <c r="A1404" s="2" t="s">
        <v>187</v>
      </c>
      <c r="B1404" s="28">
        <v>33588</v>
      </c>
      <c r="C1404" s="11"/>
      <c r="E1404">
        <v>368.99</v>
      </c>
      <c r="F1404">
        <v>0.26400000000000001</v>
      </c>
      <c r="G1404">
        <v>0.28034999999999999</v>
      </c>
      <c r="H1404">
        <v>0.23544999999999999</v>
      </c>
      <c r="I1404">
        <v>0.18834999999999999</v>
      </c>
      <c r="J1404">
        <v>0.21734999999999999</v>
      </c>
      <c r="K1404">
        <v>0.2341</v>
      </c>
      <c r="L1404">
        <v>0.20705000000000001</v>
      </c>
      <c r="M1404">
        <v>0.21829999999999999</v>
      </c>
      <c r="Q1404" s="14"/>
      <c r="R1404" s="14"/>
      <c r="S1404" s="14"/>
      <c r="T1404" s="14"/>
      <c r="U1404" s="14"/>
      <c r="V1404"/>
      <c r="AA1404" s="14"/>
      <c r="AE1404" s="14"/>
      <c r="AF1404" s="14"/>
      <c r="AG1404" s="14"/>
      <c r="AK1404" s="14"/>
      <c r="AL1404" s="14"/>
      <c r="AM1404" s="14"/>
      <c r="AN1404" s="14"/>
      <c r="AO1404" s="14"/>
      <c r="AP1404" s="14"/>
      <c r="AY1404" s="14"/>
      <c r="AZ1404" s="14"/>
      <c r="BA1404" s="14"/>
      <c r="BB1404" s="14"/>
      <c r="BC1404" s="14"/>
      <c r="BD1404" s="14"/>
    </row>
    <row r="1405" spans="1:57" x14ac:dyDescent="0.35">
      <c r="A1405" s="2" t="s">
        <v>187</v>
      </c>
      <c r="B1405" s="28">
        <v>33590</v>
      </c>
      <c r="C1405" s="11"/>
      <c r="Q1405" s="14">
        <v>22.960595265224583</v>
      </c>
      <c r="R1405" s="14">
        <v>1663.3</v>
      </c>
      <c r="S1405" s="14">
        <v>449</v>
      </c>
      <c r="T1405" s="14">
        <v>1.83E-2</v>
      </c>
      <c r="U1405" s="14">
        <v>8.1803999999999988</v>
      </c>
      <c r="V1405"/>
      <c r="AA1405" s="14">
        <v>216.61063551762192</v>
      </c>
      <c r="AE1405" s="14">
        <v>1.46</v>
      </c>
      <c r="AF1405" s="14">
        <v>0.17665000000000011</v>
      </c>
      <c r="AG1405" s="14">
        <v>11.875</v>
      </c>
      <c r="AJ1405">
        <v>3.806</v>
      </c>
      <c r="AK1405" s="14">
        <v>3.3149999999999999E-2</v>
      </c>
      <c r="AL1405" s="14">
        <v>6.6345276915619671</v>
      </c>
      <c r="AM1405" s="14">
        <v>200.41253296106714</v>
      </c>
      <c r="AN1405" s="14"/>
      <c r="AO1405" s="14"/>
      <c r="AP1405" s="14">
        <v>188.27336352408398</v>
      </c>
      <c r="AW1405">
        <v>8.2166999999999994</v>
      </c>
      <c r="AY1405" s="14">
        <v>232.38936448237808</v>
      </c>
      <c r="AZ1405" s="14"/>
      <c r="BA1405" s="14">
        <v>7.4999999999999997E-3</v>
      </c>
      <c r="BB1405" s="14">
        <v>7.4921928280595615</v>
      </c>
      <c r="BC1405" s="14"/>
      <c r="BD1405" s="14">
        <v>1002.0124670389328</v>
      </c>
      <c r="BE1405">
        <v>782.5</v>
      </c>
    </row>
    <row r="1406" spans="1:57" x14ac:dyDescent="0.35">
      <c r="A1406" s="2" t="s">
        <v>187</v>
      </c>
      <c r="B1406" s="28">
        <v>33595</v>
      </c>
      <c r="C1406" s="11"/>
      <c r="E1406">
        <v>370.15999999999997</v>
      </c>
      <c r="F1406">
        <v>0.23200000000000001</v>
      </c>
      <c r="G1406">
        <v>0.27224999999999999</v>
      </c>
      <c r="H1406">
        <v>0.24915000000000001</v>
      </c>
      <c r="I1406">
        <v>0.20774999999999999</v>
      </c>
      <c r="J1406">
        <v>0.22539999999999999</v>
      </c>
      <c r="K1406">
        <v>0.23605000000000001</v>
      </c>
      <c r="L1406">
        <v>0.20899999999999999</v>
      </c>
      <c r="M1406">
        <v>0.21920000000000001</v>
      </c>
      <c r="Q1406" s="14">
        <v>24.229463076335442</v>
      </c>
      <c r="R1406" s="14">
        <v>1784</v>
      </c>
      <c r="S1406" s="14">
        <v>551.5</v>
      </c>
      <c r="T1406" s="14">
        <v>2.1299999999999999E-2</v>
      </c>
      <c r="U1406" s="14">
        <v>11.665950000000002</v>
      </c>
      <c r="V1406"/>
      <c r="AA1406" s="14">
        <v>319.11063551762192</v>
      </c>
      <c r="AE1406" s="14">
        <v>1.175</v>
      </c>
      <c r="AF1406" s="14">
        <v>0.13976250000000107</v>
      </c>
      <c r="AG1406" s="14">
        <v>12.400000000000091</v>
      </c>
      <c r="AJ1406">
        <v>3.8180000000000001</v>
      </c>
      <c r="AK1406" s="14">
        <v>3.015E-2</v>
      </c>
      <c r="AL1406" s="14">
        <v>6.004882785321902</v>
      </c>
      <c r="AM1406" s="14">
        <v>199.6707811808385</v>
      </c>
      <c r="AN1406" s="14"/>
      <c r="AO1406" s="14"/>
      <c r="AP1406" s="14">
        <v>191.00967427835536</v>
      </c>
      <c r="AW1406">
        <v>11.74695</v>
      </c>
      <c r="AY1406" s="14">
        <v>232.38936448237808</v>
      </c>
      <c r="AZ1406" s="14"/>
      <c r="BA1406" s="14">
        <v>6.3499999999999997E-3</v>
      </c>
      <c r="BB1406" s="14">
        <v>6.3760021688621631</v>
      </c>
      <c r="BC1406" s="14"/>
      <c r="BD1406" s="14">
        <v>1020.4292188191614</v>
      </c>
      <c r="BE1406">
        <v>757.5</v>
      </c>
    </row>
    <row r="1407" spans="1:57" x14ac:dyDescent="0.35">
      <c r="A1407" s="2" t="s">
        <v>187</v>
      </c>
      <c r="B1407" s="28">
        <v>33602</v>
      </c>
      <c r="C1407" s="11"/>
      <c r="E1407">
        <v>386.53000000000003</v>
      </c>
      <c r="F1407">
        <v>0.27900000000000003</v>
      </c>
      <c r="G1407">
        <v>0.28439999999999999</v>
      </c>
      <c r="H1407">
        <v>0.26</v>
      </c>
      <c r="I1407">
        <v>0.21645</v>
      </c>
      <c r="J1407">
        <v>0.23215</v>
      </c>
      <c r="K1407">
        <v>0.23515</v>
      </c>
      <c r="L1407">
        <v>0.20774999999999999</v>
      </c>
      <c r="M1407">
        <v>0.21775</v>
      </c>
      <c r="Q1407" s="14">
        <v>27.520685398553987</v>
      </c>
      <c r="R1407" s="14">
        <v>1668</v>
      </c>
      <c r="S1407" s="14">
        <v>568.5</v>
      </c>
      <c r="T1407" s="14">
        <v>2.3799999999999998E-2</v>
      </c>
      <c r="U1407" s="14">
        <v>13.619400000000001</v>
      </c>
      <c r="V1407"/>
      <c r="AA1407" s="14">
        <v>336.11063551762192</v>
      </c>
      <c r="AE1407" s="14">
        <v>1.1800000000000002</v>
      </c>
      <c r="AF1407" s="14">
        <v>0.10904500000000011</v>
      </c>
      <c r="AG1407" s="14">
        <v>9.5</v>
      </c>
      <c r="AJ1407">
        <v>4.1150000000000002</v>
      </c>
      <c r="AK1407" s="14">
        <v>3.5450000000000002E-2</v>
      </c>
      <c r="AL1407" s="14">
        <v>6.8422092148170037</v>
      </c>
      <c r="AM1407" s="14">
        <v>192.6017351362002</v>
      </c>
      <c r="AN1407" s="14"/>
      <c r="AO1407" s="14"/>
      <c r="AP1407" s="14">
        <v>214.19888597640892</v>
      </c>
      <c r="AW1407">
        <v>13.5303</v>
      </c>
      <c r="AY1407" s="14">
        <v>232.38936448237808</v>
      </c>
      <c r="AZ1407" s="14"/>
      <c r="BA1407" s="14">
        <v>8.0000000000000002E-3</v>
      </c>
      <c r="BB1407" s="14">
        <v>7.0920054528102057</v>
      </c>
      <c r="BC1407" s="14"/>
      <c r="BD1407" s="14">
        <v>897.3982648637998</v>
      </c>
      <c r="BE1407">
        <v>757.5</v>
      </c>
    </row>
    <row r="1408" spans="1:57" x14ac:dyDescent="0.35">
      <c r="A1408" s="2" t="s">
        <v>187</v>
      </c>
      <c r="B1408" s="28">
        <v>33609</v>
      </c>
      <c r="C1408" s="11"/>
      <c r="E1408">
        <v>397.21</v>
      </c>
      <c r="F1408">
        <v>0.26550000000000001</v>
      </c>
      <c r="G1408">
        <v>0.28954999999999997</v>
      </c>
      <c r="H1408">
        <v>0.27045000000000002</v>
      </c>
      <c r="I1408">
        <v>0.2409</v>
      </c>
      <c r="J1408">
        <v>0.24424999999999999</v>
      </c>
      <c r="K1408">
        <v>0.24245</v>
      </c>
      <c r="L1408">
        <v>0.21190000000000001</v>
      </c>
      <c r="M1408">
        <v>0.22105</v>
      </c>
      <c r="Q1408" s="14">
        <v>30.287112130784106</v>
      </c>
      <c r="R1408" s="14">
        <v>1854.0500000000002</v>
      </c>
      <c r="S1408" s="14">
        <v>751</v>
      </c>
      <c r="T1408" s="14">
        <v>2.3099999999999999E-2</v>
      </c>
      <c r="U1408" s="14">
        <v>17.254999999999999</v>
      </c>
      <c r="V1408"/>
      <c r="AA1408" s="14">
        <v>518.61063551762186</v>
      </c>
      <c r="AE1408" s="14">
        <v>1.4449999999999998</v>
      </c>
      <c r="AF1408" s="14">
        <v>0.17423500000000036</v>
      </c>
      <c r="AG1408" s="14">
        <v>11.975000000000023</v>
      </c>
      <c r="AJ1408">
        <v>2.86</v>
      </c>
      <c r="AK1408" s="14">
        <v>3.3099999999999997E-2</v>
      </c>
      <c r="AL1408" s="14">
        <v>4.5887708619219634</v>
      </c>
      <c r="AM1408" s="14">
        <v>141.10820763638057</v>
      </c>
      <c r="AN1408" s="14"/>
      <c r="AO1408" s="14"/>
      <c r="AP1408" s="14">
        <v>201.83174393352846</v>
      </c>
      <c r="AW1408">
        <v>17.348099999999999</v>
      </c>
      <c r="AY1408" s="14">
        <v>232.38936448237808</v>
      </c>
      <c r="AZ1408" s="14"/>
      <c r="BA1408" s="14">
        <v>8.2500000000000004E-3</v>
      </c>
      <c r="BB1408" s="14">
        <v>7.7816583417303562</v>
      </c>
      <c r="BC1408" s="14"/>
      <c r="BD1408" s="14">
        <v>949.96679236361956</v>
      </c>
      <c r="BE1408">
        <v>810</v>
      </c>
    </row>
    <row r="1409" spans="1:57" x14ac:dyDescent="0.35">
      <c r="A1409" s="2" t="s">
        <v>187</v>
      </c>
      <c r="B1409" s="28">
        <v>33613</v>
      </c>
      <c r="C1409" s="11"/>
      <c r="Q1409" s="14">
        <v>21.367117783634441</v>
      </c>
      <c r="R1409" s="14">
        <v>1700.2750000000001</v>
      </c>
      <c r="S1409" s="14">
        <v>625</v>
      </c>
      <c r="T1409" s="14">
        <v>2.46E-2</v>
      </c>
      <c r="U1409" s="14">
        <v>15.369750000000002</v>
      </c>
      <c r="V1409"/>
      <c r="AA1409" s="14">
        <v>392.61063551762192</v>
      </c>
      <c r="AE1409" s="14"/>
      <c r="AF1409" s="14"/>
      <c r="AG1409" s="14">
        <v>12.975000000000023</v>
      </c>
      <c r="AJ1409">
        <v>1.073</v>
      </c>
      <c r="AK1409" s="14">
        <v>3.1649999999999998E-2</v>
      </c>
      <c r="AL1409" s="14">
        <v>1.8900901335367584</v>
      </c>
      <c r="AM1409" s="14">
        <v>59.491498614568613</v>
      </c>
      <c r="AN1409" s="14"/>
      <c r="AO1409" s="14"/>
      <c r="AP1409" s="14">
        <v>179.8348106365834</v>
      </c>
      <c r="AW1409">
        <v>15.375</v>
      </c>
      <c r="AY1409" s="14">
        <v>232.38936448237808</v>
      </c>
      <c r="AZ1409" s="14"/>
      <c r="BA1409" s="14">
        <v>5.2500000000000003E-3</v>
      </c>
      <c r="BB1409" s="14">
        <v>5.2683803661313853</v>
      </c>
      <c r="BC1409" s="14"/>
      <c r="BD1409" s="14">
        <v>1002.8085013854314</v>
      </c>
      <c r="BE1409">
        <v>712.5</v>
      </c>
    </row>
    <row r="1410" spans="1:57" x14ac:dyDescent="0.35">
      <c r="A1410" s="2" t="s">
        <v>187</v>
      </c>
      <c r="B1410" s="28">
        <v>33616</v>
      </c>
      <c r="C1410" s="11"/>
      <c r="E1410">
        <v>401.68</v>
      </c>
      <c r="F1410">
        <v>0.26400000000000001</v>
      </c>
      <c r="G1410">
        <v>0.28784999999999999</v>
      </c>
      <c r="H1410">
        <v>0.2722</v>
      </c>
      <c r="I1410">
        <v>0.24709999999999999</v>
      </c>
      <c r="J1410">
        <v>0.25679999999999997</v>
      </c>
      <c r="K1410">
        <v>0.24610000000000001</v>
      </c>
      <c r="L1410">
        <v>0.21485000000000001</v>
      </c>
      <c r="M1410">
        <v>0.2195</v>
      </c>
      <c r="Q1410" s="14"/>
      <c r="R1410" s="14"/>
      <c r="S1410" s="14"/>
      <c r="T1410" s="14"/>
      <c r="U1410" s="14"/>
      <c r="V1410"/>
      <c r="AA1410" s="14"/>
      <c r="AE1410" s="14"/>
      <c r="AF1410" s="14"/>
      <c r="AG1410" s="14"/>
      <c r="AK1410" s="14"/>
      <c r="AL1410" s="14"/>
      <c r="AM1410" s="14"/>
      <c r="AN1410" s="14"/>
      <c r="AO1410" s="14"/>
      <c r="AP1410" s="14"/>
      <c r="AY1410" s="14"/>
      <c r="AZ1410" s="14"/>
      <c r="BA1410" s="14"/>
      <c r="BB1410" s="14"/>
      <c r="BC1410" s="14"/>
      <c r="BD1410" s="14"/>
    </row>
    <row r="1411" spans="1:57" x14ac:dyDescent="0.35">
      <c r="A1411" s="2" t="s">
        <v>187</v>
      </c>
      <c r="B1411" s="28">
        <v>33618</v>
      </c>
      <c r="C1411" s="11"/>
      <c r="Q1411" s="14"/>
      <c r="R1411" s="14">
        <v>1603</v>
      </c>
      <c r="S1411" s="14">
        <v>615.75</v>
      </c>
      <c r="T1411" s="14">
        <v>2.8199999999999999E-2</v>
      </c>
      <c r="U1411" s="14">
        <v>17.016174999999997</v>
      </c>
      <c r="V1411"/>
      <c r="AA1411" s="14">
        <v>383.36063551762192</v>
      </c>
      <c r="AE1411" s="14"/>
      <c r="AF1411" s="14"/>
      <c r="AG1411" s="14"/>
      <c r="AK1411" s="14"/>
      <c r="AL1411" s="14"/>
      <c r="AM1411" s="14"/>
      <c r="AN1411" s="14"/>
      <c r="AO1411" s="14"/>
      <c r="AP1411" s="14"/>
      <c r="AW1411">
        <v>17.364149999999999</v>
      </c>
      <c r="AY1411" s="14">
        <v>232.38936448237808</v>
      </c>
      <c r="AZ1411" s="14"/>
      <c r="BA1411" s="14"/>
      <c r="BB1411" s="14"/>
      <c r="BC1411" s="14"/>
      <c r="BD1411" s="14"/>
    </row>
    <row r="1412" spans="1:57" x14ac:dyDescent="0.35">
      <c r="A1412" s="2" t="s">
        <v>187</v>
      </c>
      <c r="B1412" s="28">
        <v>33623</v>
      </c>
      <c r="C1412" s="11" t="s">
        <v>236</v>
      </c>
      <c r="E1412">
        <v>379.17</v>
      </c>
      <c r="F1412">
        <v>0.23400000000000001</v>
      </c>
      <c r="G1412">
        <v>0.25259999999999999</v>
      </c>
      <c r="H1412">
        <v>0.25530000000000003</v>
      </c>
      <c r="I1412">
        <v>0.23375000000000001</v>
      </c>
      <c r="J1412">
        <v>0.24779999999999999</v>
      </c>
      <c r="K1412">
        <v>0.24435000000000001</v>
      </c>
      <c r="L1412">
        <v>0.20880000000000001</v>
      </c>
      <c r="M1412">
        <v>0.21925</v>
      </c>
      <c r="Q1412" s="14"/>
      <c r="R1412" s="26">
        <v>1620.1078994236957</v>
      </c>
      <c r="S1412" s="14"/>
      <c r="T1412" s="14"/>
      <c r="U1412" s="14"/>
      <c r="V1412"/>
      <c r="W1412">
        <v>3.7500947499999999E-2</v>
      </c>
      <c r="Y1412">
        <v>15154.036881244099</v>
      </c>
      <c r="AA1412">
        <v>568.29074149659868</v>
      </c>
      <c r="AE1412" s="14"/>
      <c r="AF1412" s="14"/>
      <c r="AG1412" s="14"/>
      <c r="AK1412" s="14"/>
      <c r="AL1412" s="14"/>
      <c r="AM1412" s="14"/>
      <c r="AN1412" s="14"/>
      <c r="AO1412" s="14"/>
      <c r="AP1412" s="14"/>
      <c r="AQ1412" t="s">
        <v>294</v>
      </c>
      <c r="AY1412" s="14"/>
      <c r="AZ1412" s="14"/>
      <c r="BA1412" s="14"/>
      <c r="BB1412" s="14"/>
      <c r="BC1412" s="14"/>
      <c r="BD1412" s="14"/>
    </row>
    <row r="1413" spans="1:57" x14ac:dyDescent="0.35">
      <c r="A1413" s="2" t="s">
        <v>28</v>
      </c>
      <c r="B1413" s="28">
        <v>33483</v>
      </c>
      <c r="C1413" s="11"/>
      <c r="E1413">
        <v>452.65999999999997</v>
      </c>
      <c r="F1413">
        <v>0.26550000000000001</v>
      </c>
      <c r="G1413">
        <v>0.27</v>
      </c>
      <c r="H1413">
        <v>0.20899999999999999</v>
      </c>
      <c r="I1413">
        <v>0.31145</v>
      </c>
      <c r="J1413">
        <v>0.30790000000000001</v>
      </c>
      <c r="K1413">
        <v>0.30070000000000002</v>
      </c>
      <c r="L1413">
        <v>0.28705000000000003</v>
      </c>
      <c r="M1413">
        <v>0.31169999999999998</v>
      </c>
      <c r="Q1413" s="14"/>
      <c r="R1413" s="14"/>
      <c r="S1413" s="14"/>
      <c r="T1413" s="14"/>
      <c r="U1413" s="14"/>
      <c r="V1413"/>
      <c r="AA1413" s="14"/>
      <c r="AE1413" s="14"/>
      <c r="AF1413" s="14"/>
      <c r="AG1413" s="14"/>
      <c r="AK1413" s="14"/>
      <c r="AL1413" s="14"/>
      <c r="AM1413" s="14"/>
      <c r="AN1413" s="14"/>
      <c r="AO1413" s="14"/>
      <c r="AP1413" s="14"/>
      <c r="AY1413" s="14"/>
      <c r="AZ1413" s="14"/>
      <c r="BA1413" s="14"/>
      <c r="BB1413" s="14"/>
      <c r="BC1413" s="14"/>
      <c r="BD1413" s="14"/>
    </row>
    <row r="1414" spans="1:57" x14ac:dyDescent="0.35">
      <c r="A1414" s="2" t="s">
        <v>28</v>
      </c>
      <c r="B1414" s="28">
        <v>33491</v>
      </c>
      <c r="C1414" s="11"/>
      <c r="E1414">
        <v>436.60999999999996</v>
      </c>
      <c r="F1414">
        <v>0.24149999999999999</v>
      </c>
      <c r="G1414">
        <v>0.24765000000000001</v>
      </c>
      <c r="H1414">
        <v>0.192</v>
      </c>
      <c r="I1414">
        <v>0.30649999999999999</v>
      </c>
      <c r="J1414">
        <v>0.30075000000000002</v>
      </c>
      <c r="K1414">
        <v>0.2969</v>
      </c>
      <c r="L1414">
        <v>0.28625</v>
      </c>
      <c r="M1414">
        <v>0.3115</v>
      </c>
      <c r="Q1414" s="14"/>
      <c r="R1414" s="14"/>
      <c r="S1414" s="14"/>
      <c r="T1414" s="14"/>
      <c r="U1414" s="14"/>
      <c r="V1414"/>
      <c r="AA1414" s="14"/>
      <c r="AE1414" s="14"/>
      <c r="AF1414" s="14"/>
      <c r="AG1414" s="14"/>
      <c r="AK1414" s="14"/>
      <c r="AL1414" s="14"/>
      <c r="AM1414" s="14"/>
      <c r="AN1414" s="14"/>
      <c r="AO1414" s="14"/>
      <c r="AP1414" s="14"/>
      <c r="AY1414" s="14"/>
      <c r="AZ1414" s="14"/>
      <c r="BA1414" s="14"/>
      <c r="BB1414" s="14"/>
      <c r="BC1414" s="14"/>
      <c r="BD1414" s="14"/>
    </row>
    <row r="1415" spans="1:57" x14ac:dyDescent="0.35">
      <c r="A1415" s="2" t="s">
        <v>28</v>
      </c>
      <c r="B1415" s="28">
        <v>33497</v>
      </c>
      <c r="C1415" s="11"/>
      <c r="E1415">
        <v>425.77</v>
      </c>
      <c r="F1415">
        <v>0.224</v>
      </c>
      <c r="G1415">
        <v>0.23435</v>
      </c>
      <c r="H1415">
        <v>0.17530000000000001</v>
      </c>
      <c r="I1415">
        <v>0.30549999999999999</v>
      </c>
      <c r="J1415">
        <v>0.2984</v>
      </c>
      <c r="K1415">
        <v>0.29494999999999999</v>
      </c>
      <c r="L1415">
        <v>0.2873</v>
      </c>
      <c r="M1415">
        <v>0.30904999999999999</v>
      </c>
      <c r="Q1415" s="14"/>
      <c r="R1415" s="14"/>
      <c r="S1415" s="14"/>
      <c r="T1415" s="14"/>
      <c r="U1415" s="14"/>
      <c r="V1415"/>
      <c r="AA1415" s="14"/>
      <c r="AE1415" s="14"/>
      <c r="AF1415" s="14"/>
      <c r="AG1415" s="14"/>
      <c r="AK1415" s="14"/>
      <c r="AL1415" s="14"/>
      <c r="AM1415" s="14"/>
      <c r="AN1415" s="14"/>
      <c r="AO1415" s="14"/>
      <c r="AP1415" s="14"/>
      <c r="AY1415" s="14"/>
      <c r="AZ1415" s="14"/>
      <c r="BA1415" s="14"/>
      <c r="BB1415" s="14"/>
      <c r="BC1415" s="14"/>
      <c r="BD1415" s="14"/>
    </row>
    <row r="1416" spans="1:57" x14ac:dyDescent="0.35">
      <c r="A1416" s="2" t="s">
        <v>28</v>
      </c>
      <c r="B1416" s="28">
        <v>33504</v>
      </c>
      <c r="C1416" s="11"/>
      <c r="E1416">
        <v>422.8</v>
      </c>
      <c r="F1416">
        <v>0.21299999999999999</v>
      </c>
      <c r="G1416">
        <v>0.23385</v>
      </c>
      <c r="H1416">
        <v>0.1749</v>
      </c>
      <c r="I1416">
        <v>0.30495</v>
      </c>
      <c r="J1416">
        <v>0.29780000000000001</v>
      </c>
      <c r="K1416">
        <v>0.29435</v>
      </c>
      <c r="L1416">
        <v>0.28670000000000001</v>
      </c>
      <c r="M1416">
        <v>0.30845</v>
      </c>
      <c r="Q1416" s="14"/>
      <c r="R1416" s="14"/>
      <c r="S1416" s="14"/>
      <c r="T1416" s="14"/>
      <c r="U1416" s="14"/>
      <c r="V1416"/>
      <c r="AA1416" s="14"/>
      <c r="AE1416" s="14"/>
      <c r="AF1416" s="14"/>
      <c r="AG1416" s="14"/>
      <c r="AK1416" s="14"/>
      <c r="AL1416" s="14"/>
      <c r="AM1416" s="14"/>
      <c r="AN1416" s="14"/>
      <c r="AO1416" s="14"/>
      <c r="AP1416" s="14"/>
      <c r="AY1416" s="14"/>
      <c r="AZ1416" s="14"/>
      <c r="BA1416" s="14"/>
      <c r="BB1416" s="14"/>
      <c r="BC1416" s="14"/>
      <c r="BD1416" s="14"/>
    </row>
    <row r="1417" spans="1:57" x14ac:dyDescent="0.35">
      <c r="A1417" s="2" t="s">
        <v>28</v>
      </c>
      <c r="B1417" s="28">
        <v>33505</v>
      </c>
      <c r="C1417" s="11"/>
      <c r="Q1417" s="14"/>
      <c r="R1417" s="14">
        <v>249.60000000000002</v>
      </c>
      <c r="S1417" s="14"/>
      <c r="T1417" s="14"/>
      <c r="U1417" s="14"/>
      <c r="V1417"/>
      <c r="AA1417" s="14"/>
      <c r="AE1417" s="14"/>
      <c r="AF1417" s="14"/>
      <c r="AG1417" s="14"/>
      <c r="AJ1417">
        <v>3.4097023809999998</v>
      </c>
      <c r="AK1417" s="14"/>
      <c r="AL1417" s="14"/>
      <c r="AM1417" s="14">
        <v>149.5952380952381</v>
      </c>
      <c r="AN1417" s="14"/>
      <c r="AO1417" s="14"/>
      <c r="AP1417" s="14">
        <v>228.2280701754386</v>
      </c>
      <c r="AV1417">
        <v>262.5</v>
      </c>
      <c r="AY1417" s="14"/>
      <c r="AZ1417" s="14"/>
      <c r="BA1417" s="14"/>
      <c r="BB1417" s="14"/>
      <c r="BC1417" s="14"/>
      <c r="BD1417" s="14">
        <v>100.00476190476192</v>
      </c>
      <c r="BE1417">
        <v>912.5</v>
      </c>
    </row>
    <row r="1418" spans="1:57" x14ac:dyDescent="0.35">
      <c r="A1418" s="2" t="s">
        <v>28</v>
      </c>
      <c r="B1418" s="28">
        <v>33512</v>
      </c>
      <c r="C1418" s="11"/>
      <c r="E1418">
        <v>400.57</v>
      </c>
      <c r="F1418">
        <v>0.1885</v>
      </c>
      <c r="G1418">
        <v>0.19805</v>
      </c>
      <c r="H1418">
        <v>0.1447</v>
      </c>
      <c r="I1418">
        <v>0.2944</v>
      </c>
      <c r="J1418">
        <v>0.2949</v>
      </c>
      <c r="K1418">
        <v>0.29265000000000002</v>
      </c>
      <c r="L1418">
        <v>0.28179999999999999</v>
      </c>
      <c r="M1418">
        <v>0.30785000000000001</v>
      </c>
      <c r="Q1418" s="14"/>
      <c r="R1418" s="14"/>
      <c r="S1418" s="14"/>
      <c r="T1418" s="14"/>
      <c r="U1418" s="14"/>
      <c r="V1418"/>
      <c r="AA1418" s="14"/>
      <c r="AE1418" s="14"/>
      <c r="AF1418" s="14"/>
      <c r="AG1418" s="14"/>
      <c r="AK1418" s="14"/>
      <c r="AL1418" s="14"/>
      <c r="AM1418" s="14"/>
      <c r="AN1418" s="14"/>
      <c r="AO1418" s="14"/>
      <c r="AP1418" s="14"/>
      <c r="AY1418" s="14"/>
      <c r="AZ1418" s="14"/>
      <c r="BA1418" s="14"/>
      <c r="BB1418" s="14"/>
      <c r="BC1418" s="14"/>
      <c r="BD1418" s="14"/>
    </row>
    <row r="1419" spans="1:57" x14ac:dyDescent="0.35">
      <c r="A1419" s="2" t="s">
        <v>28</v>
      </c>
      <c r="B1419" s="28">
        <v>33519</v>
      </c>
      <c r="C1419" s="11"/>
      <c r="E1419">
        <v>386.56</v>
      </c>
      <c r="F1419">
        <v>0.17100000000000001</v>
      </c>
      <c r="G1419">
        <v>0.17055000000000001</v>
      </c>
      <c r="H1419">
        <v>0.12984999999999999</v>
      </c>
      <c r="I1419">
        <v>0.29165000000000002</v>
      </c>
      <c r="J1419">
        <v>0.29370000000000002</v>
      </c>
      <c r="K1419">
        <v>0.28684999999999999</v>
      </c>
      <c r="L1419">
        <v>0.28065000000000001</v>
      </c>
      <c r="M1419">
        <v>0.30854999999999999</v>
      </c>
      <c r="Q1419" s="14"/>
      <c r="R1419" s="14"/>
      <c r="S1419" s="14"/>
      <c r="T1419" s="14"/>
      <c r="U1419" s="14"/>
      <c r="V1419"/>
      <c r="AA1419" s="14"/>
      <c r="AE1419" s="14"/>
      <c r="AF1419" s="14"/>
      <c r="AG1419" s="14"/>
      <c r="AK1419" s="14"/>
      <c r="AL1419" s="14"/>
      <c r="AM1419" s="14"/>
      <c r="AN1419" s="14"/>
      <c r="AO1419" s="14"/>
      <c r="AP1419" s="14"/>
      <c r="AY1419" s="14"/>
      <c r="AZ1419" s="14"/>
      <c r="BA1419" s="14"/>
      <c r="BB1419" s="14"/>
      <c r="BC1419" s="14"/>
      <c r="BD1419" s="14"/>
    </row>
    <row r="1420" spans="1:57" x14ac:dyDescent="0.35">
      <c r="A1420" s="2" t="s">
        <v>28</v>
      </c>
      <c r="B1420" s="28">
        <v>33521</v>
      </c>
      <c r="C1420" s="11"/>
      <c r="Q1420" s="14"/>
      <c r="R1420" s="14">
        <v>467.07500000000005</v>
      </c>
      <c r="S1420" s="14"/>
      <c r="T1420" s="14"/>
      <c r="U1420" s="14"/>
      <c r="V1420"/>
      <c r="AA1420" s="14"/>
      <c r="AE1420" s="14"/>
      <c r="AF1420" s="14"/>
      <c r="AG1420" s="14"/>
      <c r="AJ1420">
        <v>6.0289473559999998</v>
      </c>
      <c r="AK1420" s="14"/>
      <c r="AL1420" s="14"/>
      <c r="AM1420" s="14">
        <v>227.48808068459658</v>
      </c>
      <c r="AN1420" s="14"/>
      <c r="AO1420" s="14"/>
      <c r="AP1420" s="14">
        <v>264.98423063255154</v>
      </c>
      <c r="AV1420">
        <v>250</v>
      </c>
      <c r="AY1420" s="14"/>
      <c r="AZ1420" s="14"/>
      <c r="BA1420" s="14"/>
      <c r="BB1420" s="14"/>
      <c r="BC1420" s="14"/>
      <c r="BD1420" s="14">
        <v>239.58691931540343</v>
      </c>
      <c r="BE1420">
        <v>800</v>
      </c>
    </row>
    <row r="1421" spans="1:57" x14ac:dyDescent="0.35">
      <c r="A1421" s="2" t="s">
        <v>28</v>
      </c>
      <c r="B1421" s="28">
        <v>33525</v>
      </c>
      <c r="C1421" s="11"/>
      <c r="E1421">
        <v>368.03999999999996</v>
      </c>
      <c r="F1421">
        <v>0.129</v>
      </c>
      <c r="G1421">
        <v>0.14065</v>
      </c>
      <c r="H1421">
        <v>0.11685</v>
      </c>
      <c r="I1421">
        <v>0.2858</v>
      </c>
      <c r="J1421">
        <v>0.28660000000000002</v>
      </c>
      <c r="K1421">
        <v>0.28789999999999999</v>
      </c>
      <c r="L1421">
        <v>0.28249999999999997</v>
      </c>
      <c r="M1421">
        <v>0.31090000000000001</v>
      </c>
      <c r="Q1421" s="14"/>
      <c r="R1421" s="14"/>
      <c r="S1421" s="14"/>
      <c r="T1421" s="14"/>
      <c r="U1421" s="14"/>
      <c r="V1421"/>
      <c r="AA1421" s="14"/>
      <c r="AE1421" s="14"/>
      <c r="AF1421" s="14"/>
      <c r="AG1421" s="14"/>
      <c r="AK1421" s="14"/>
      <c r="AL1421" s="14"/>
      <c r="AM1421" s="14"/>
      <c r="AN1421" s="14"/>
      <c r="AO1421" s="14"/>
      <c r="AP1421" s="14"/>
      <c r="AY1421" s="14"/>
      <c r="AZ1421" s="14"/>
      <c r="BA1421" s="14"/>
      <c r="BB1421" s="14"/>
      <c r="BC1421" s="14"/>
      <c r="BD1421" s="14"/>
    </row>
    <row r="1422" spans="1:57" x14ac:dyDescent="0.35">
      <c r="A1422" s="2" t="s">
        <v>28</v>
      </c>
      <c r="B1422" s="28">
        <v>33532</v>
      </c>
      <c r="C1422" s="11"/>
      <c r="E1422">
        <v>346.76</v>
      </c>
      <c r="F1422">
        <v>0.10100000000000001</v>
      </c>
      <c r="G1422">
        <v>0.1201</v>
      </c>
      <c r="H1422">
        <v>9.7750000000000004E-2</v>
      </c>
      <c r="I1422">
        <v>0.26979999999999998</v>
      </c>
      <c r="J1422">
        <v>0.27910000000000001</v>
      </c>
      <c r="K1422">
        <v>0.28349999999999997</v>
      </c>
      <c r="L1422">
        <v>0.2767</v>
      </c>
      <c r="M1422">
        <v>0.30585000000000001</v>
      </c>
      <c r="Q1422" s="14"/>
      <c r="R1422" s="14"/>
      <c r="S1422" s="14"/>
      <c r="T1422" s="14"/>
      <c r="U1422" s="14"/>
      <c r="V1422"/>
      <c r="AA1422" s="14"/>
      <c r="AE1422" s="14"/>
      <c r="AF1422" s="14"/>
      <c r="AG1422" s="14"/>
      <c r="AK1422" s="14"/>
      <c r="AL1422" s="14"/>
      <c r="AM1422" s="14"/>
      <c r="AN1422" s="14"/>
      <c r="AO1422" s="14"/>
      <c r="AP1422" s="14"/>
      <c r="AY1422" s="14"/>
      <c r="AZ1422" s="14"/>
      <c r="BA1422" s="14"/>
      <c r="BB1422" s="14"/>
      <c r="BC1422" s="14"/>
      <c r="BD1422" s="14"/>
    </row>
    <row r="1423" spans="1:57" x14ac:dyDescent="0.35">
      <c r="A1423" s="2" t="s">
        <v>28</v>
      </c>
      <c r="B1423" s="28">
        <v>33533</v>
      </c>
      <c r="C1423" s="11"/>
      <c r="Q1423" s="14"/>
      <c r="R1423" s="14">
        <v>679.57499999999993</v>
      </c>
      <c r="S1423" s="14"/>
      <c r="T1423" s="14"/>
      <c r="U1423" s="14"/>
      <c r="V1423"/>
      <c r="AA1423" s="14"/>
      <c r="AE1423" s="14"/>
      <c r="AF1423" s="14"/>
      <c r="AG1423" s="14"/>
      <c r="AJ1423">
        <v>6.7987147490000002</v>
      </c>
      <c r="AK1423" s="14"/>
      <c r="AL1423" s="14"/>
      <c r="AM1423" s="14">
        <v>275.62307872194469</v>
      </c>
      <c r="AN1423" s="14"/>
      <c r="AO1423" s="14"/>
      <c r="AP1423" s="14">
        <v>246.64642026363401</v>
      </c>
      <c r="AV1423">
        <v>257.5</v>
      </c>
      <c r="AY1423" s="14"/>
      <c r="AZ1423" s="14"/>
      <c r="BA1423" s="14"/>
      <c r="BB1423" s="14"/>
      <c r="BC1423" s="14"/>
      <c r="BD1423" s="14">
        <v>403.95192127805524</v>
      </c>
      <c r="BE1423">
        <v>737.5</v>
      </c>
    </row>
    <row r="1424" spans="1:57" x14ac:dyDescent="0.35">
      <c r="A1424" s="2" t="s">
        <v>28</v>
      </c>
      <c r="B1424" s="28">
        <v>33540</v>
      </c>
      <c r="C1424" s="11"/>
      <c r="E1424">
        <v>330.07000000000005</v>
      </c>
      <c r="F1424">
        <v>7.3999999999999996E-2</v>
      </c>
      <c r="G1424">
        <v>0.1065</v>
      </c>
      <c r="H1424">
        <v>9.0950000000000003E-2</v>
      </c>
      <c r="I1424">
        <v>0.25180000000000002</v>
      </c>
      <c r="J1424">
        <v>0.26795000000000002</v>
      </c>
      <c r="K1424">
        <v>0.27400000000000002</v>
      </c>
      <c r="L1424">
        <v>0.27584999999999998</v>
      </c>
      <c r="M1424">
        <v>0.30930000000000002</v>
      </c>
      <c r="Q1424" s="14"/>
      <c r="R1424" s="14"/>
      <c r="S1424" s="14"/>
      <c r="T1424" s="14"/>
      <c r="U1424" s="14"/>
      <c r="V1424"/>
      <c r="AA1424" s="14"/>
      <c r="AE1424" s="14"/>
      <c r="AF1424" s="14"/>
      <c r="AG1424" s="14"/>
      <c r="AK1424" s="14"/>
      <c r="AL1424" s="14"/>
      <c r="AM1424" s="14"/>
      <c r="AN1424" s="14"/>
      <c r="AO1424" s="14"/>
      <c r="AP1424" s="14"/>
      <c r="AY1424" s="14"/>
      <c r="AZ1424" s="14"/>
      <c r="BA1424" s="14"/>
      <c r="BB1424" s="14"/>
      <c r="BC1424" s="14"/>
      <c r="BD1424" s="14"/>
    </row>
    <row r="1425" spans="1:57" x14ac:dyDescent="0.35">
      <c r="A1425" s="2" t="s">
        <v>28</v>
      </c>
      <c r="B1425" s="28">
        <v>33546</v>
      </c>
      <c r="C1425" s="11"/>
      <c r="E1425">
        <v>318.96999999999997</v>
      </c>
      <c r="F1425">
        <v>7.2499999999999995E-2</v>
      </c>
      <c r="G1425">
        <v>0.10174999999999999</v>
      </c>
      <c r="H1425">
        <v>8.5349999999999995E-2</v>
      </c>
      <c r="I1425">
        <v>0.24099999999999999</v>
      </c>
      <c r="J1425">
        <v>0.25559999999999999</v>
      </c>
      <c r="K1425">
        <v>0.26619999999999999</v>
      </c>
      <c r="L1425">
        <v>0.26974999999999999</v>
      </c>
      <c r="M1425">
        <v>0.30270000000000002</v>
      </c>
      <c r="Q1425" s="14"/>
      <c r="R1425" s="14"/>
      <c r="S1425" s="14"/>
      <c r="T1425" s="14"/>
      <c r="U1425" s="14"/>
      <c r="V1425"/>
      <c r="AA1425" s="14"/>
      <c r="AE1425" s="14"/>
      <c r="AF1425" s="14"/>
      <c r="AG1425" s="14"/>
      <c r="AK1425" s="14"/>
      <c r="AL1425" s="14"/>
      <c r="AM1425" s="14"/>
      <c r="AN1425" s="14"/>
      <c r="AO1425" s="14"/>
      <c r="AP1425" s="14"/>
      <c r="AY1425" s="14"/>
      <c r="AZ1425" s="14"/>
      <c r="BA1425" s="14"/>
      <c r="BB1425" s="14"/>
      <c r="BC1425" s="14"/>
      <c r="BD1425" s="14"/>
    </row>
    <row r="1426" spans="1:57" x14ac:dyDescent="0.35">
      <c r="A1426" s="2" t="s">
        <v>28</v>
      </c>
      <c r="B1426" s="28">
        <v>33547</v>
      </c>
      <c r="C1426" s="11"/>
      <c r="Q1426" s="14">
        <v>14.141919999999999</v>
      </c>
      <c r="R1426" s="14">
        <v>887.9</v>
      </c>
      <c r="S1426" s="14"/>
      <c r="T1426" s="14"/>
      <c r="U1426" s="14"/>
      <c r="V1426"/>
      <c r="AA1426" s="14"/>
      <c r="AE1426" s="14"/>
      <c r="AF1426" s="14"/>
      <c r="AG1426" s="14">
        <v>6.0999999999999659</v>
      </c>
      <c r="AJ1426">
        <v>5.1999119970000001</v>
      </c>
      <c r="AK1426" s="14"/>
      <c r="AL1426" s="14"/>
      <c r="AM1426" s="14">
        <v>254.66424859350684</v>
      </c>
      <c r="AN1426" s="14"/>
      <c r="AO1426" s="14"/>
      <c r="AP1426" s="14">
        <v>206.16295562125123</v>
      </c>
      <c r="AV1426">
        <v>220</v>
      </c>
      <c r="AY1426" s="14"/>
      <c r="AZ1426" s="14"/>
      <c r="BA1426" s="14"/>
      <c r="BB1426" s="14"/>
      <c r="BC1426" s="14"/>
      <c r="BD1426" s="14">
        <v>627.13575140649323</v>
      </c>
      <c r="BE1426">
        <v>627.5</v>
      </c>
    </row>
    <row r="1427" spans="1:57" x14ac:dyDescent="0.35">
      <c r="A1427" s="2" t="s">
        <v>28</v>
      </c>
      <c r="B1427" s="28">
        <v>33553</v>
      </c>
      <c r="C1427" s="11"/>
      <c r="E1427">
        <v>314.55999999999995</v>
      </c>
      <c r="F1427">
        <v>8.5500000000000007E-2</v>
      </c>
      <c r="G1427">
        <v>9.9750000000000005E-2</v>
      </c>
      <c r="H1427">
        <v>8.3349999999999994E-2</v>
      </c>
      <c r="I1427">
        <v>0.2253</v>
      </c>
      <c r="J1427">
        <v>0.25109999999999999</v>
      </c>
      <c r="K1427">
        <v>0.25595000000000001</v>
      </c>
      <c r="L1427">
        <v>0.26729999999999998</v>
      </c>
      <c r="M1427">
        <v>0.30454999999999999</v>
      </c>
      <c r="Q1427" s="14"/>
      <c r="R1427" s="14"/>
      <c r="S1427" s="14"/>
      <c r="T1427" s="14"/>
      <c r="U1427" s="14"/>
      <c r="V1427"/>
      <c r="AA1427" s="14"/>
      <c r="AE1427" s="14"/>
      <c r="AF1427" s="14"/>
      <c r="AG1427" s="14"/>
      <c r="AK1427" s="14"/>
      <c r="AL1427" s="14"/>
      <c r="AM1427" s="14"/>
      <c r="AN1427" s="14"/>
      <c r="AO1427" s="14"/>
      <c r="AP1427" s="14"/>
      <c r="AY1427" s="14"/>
      <c r="AZ1427" s="14"/>
      <c r="BA1427" s="14"/>
      <c r="BB1427" s="14"/>
      <c r="BC1427" s="14"/>
      <c r="BD1427" s="14"/>
    </row>
    <row r="1428" spans="1:57" x14ac:dyDescent="0.35">
      <c r="A1428" s="2" t="s">
        <v>28</v>
      </c>
      <c r="B1428" s="28">
        <v>33560</v>
      </c>
      <c r="C1428" s="11"/>
      <c r="E1428">
        <v>303.91999999999996</v>
      </c>
      <c r="F1428">
        <v>7.7499999999999999E-2</v>
      </c>
      <c r="G1428">
        <v>9.715E-2</v>
      </c>
      <c r="H1428">
        <v>7.8299999999999995E-2</v>
      </c>
      <c r="I1428">
        <v>0.21525</v>
      </c>
      <c r="J1428">
        <v>0.2407</v>
      </c>
      <c r="K1428">
        <v>0.25019999999999998</v>
      </c>
      <c r="L1428">
        <v>0.26500000000000001</v>
      </c>
      <c r="M1428">
        <v>0.29549999999999998</v>
      </c>
      <c r="Q1428" s="14"/>
      <c r="R1428" s="14"/>
      <c r="S1428" s="14"/>
      <c r="T1428" s="14"/>
      <c r="U1428" s="14"/>
      <c r="V1428"/>
      <c r="AA1428" s="14"/>
      <c r="AE1428" s="14"/>
      <c r="AF1428" s="14"/>
      <c r="AG1428" s="14"/>
      <c r="AK1428" s="14"/>
      <c r="AL1428" s="14"/>
      <c r="AM1428" s="14"/>
      <c r="AN1428" s="14"/>
      <c r="AO1428" s="14"/>
      <c r="AP1428" s="14"/>
      <c r="AY1428" s="14"/>
      <c r="AZ1428" s="14"/>
      <c r="BA1428" s="14"/>
      <c r="BB1428" s="14"/>
      <c r="BC1428" s="14"/>
      <c r="BD1428" s="14"/>
    </row>
    <row r="1429" spans="1:57" x14ac:dyDescent="0.35">
      <c r="A1429" s="2" t="s">
        <v>28</v>
      </c>
      <c r="B1429" s="28">
        <v>33561</v>
      </c>
      <c r="C1429" s="11"/>
      <c r="Q1429" s="14">
        <v>12.982199108506142</v>
      </c>
      <c r="R1429" s="14">
        <v>1151.825</v>
      </c>
      <c r="S1429" s="14">
        <v>184.32499999999999</v>
      </c>
      <c r="T1429" s="14">
        <v>1.6650000000000002E-2</v>
      </c>
      <c r="U1429" s="14">
        <v>3.0701199999999997</v>
      </c>
      <c r="V1429"/>
      <c r="AA1429" s="14">
        <v>0</v>
      </c>
      <c r="AE1429" s="14">
        <v>0.92999999999999994</v>
      </c>
      <c r="AF1429" s="14">
        <v>9.7219999999999834E-2</v>
      </c>
      <c r="AG1429" s="14">
        <v>10.524999999999977</v>
      </c>
      <c r="AJ1429">
        <v>3.9909390220000001</v>
      </c>
      <c r="AK1429" s="14">
        <v>2.7999999999999997E-2</v>
      </c>
      <c r="AL1429" s="14">
        <v>5.3648383259325048</v>
      </c>
      <c r="AM1429" s="14">
        <v>192.12982428317684</v>
      </c>
      <c r="AN1429" s="14"/>
      <c r="AO1429" s="14"/>
      <c r="AP1429" s="14">
        <v>207.28840125391849</v>
      </c>
      <c r="AV1429">
        <v>265</v>
      </c>
      <c r="AW1429">
        <v>3.06901125</v>
      </c>
      <c r="AY1429" s="14">
        <v>207.26055227084228</v>
      </c>
      <c r="AZ1429" s="14"/>
      <c r="BA1429" s="14">
        <v>5.9499999999999996E-3</v>
      </c>
      <c r="BB1429" s="14">
        <v>4.5613146790154779</v>
      </c>
      <c r="BC1429" s="14"/>
      <c r="BD1429" s="14">
        <v>764.84517571682318</v>
      </c>
      <c r="BE1429">
        <v>570</v>
      </c>
    </row>
    <row r="1430" spans="1:57" x14ac:dyDescent="0.35">
      <c r="A1430" s="2" t="s">
        <v>28</v>
      </c>
      <c r="B1430" s="28">
        <v>33568</v>
      </c>
      <c r="C1430" s="11"/>
      <c r="Q1430" s="14">
        <v>17.202953095796303</v>
      </c>
      <c r="R1430" s="14">
        <v>1281.5999999999999</v>
      </c>
      <c r="S1430" s="14">
        <v>204.97500000000002</v>
      </c>
      <c r="T1430" s="14">
        <v>1.6650000000000002E-2</v>
      </c>
      <c r="U1430" s="14">
        <v>3.4026475</v>
      </c>
      <c r="V1430"/>
      <c r="AA1430" s="14">
        <v>2.3697238645788588</v>
      </c>
      <c r="AE1430" s="14">
        <v>1.0149999999999999</v>
      </c>
      <c r="AF1430" s="14">
        <v>0.12902499999999995</v>
      </c>
      <c r="AG1430" s="14">
        <v>12.875</v>
      </c>
      <c r="AJ1430">
        <v>3.6680000000000001</v>
      </c>
      <c r="AK1430" s="14">
        <v>2.8750000000000001E-2</v>
      </c>
      <c r="AL1430" s="14">
        <v>5.7846049756993834</v>
      </c>
      <c r="AM1430" s="14">
        <v>202.20798956851587</v>
      </c>
      <c r="AN1430" s="14"/>
      <c r="AO1430" s="14"/>
      <c r="AP1430" s="14">
        <v>179.84895944372468</v>
      </c>
      <c r="AV1430">
        <v>307.5</v>
      </c>
      <c r="AW1430">
        <v>3.4128337499999999</v>
      </c>
      <c r="AY1430" s="14">
        <v>207.26055227084228</v>
      </c>
      <c r="AZ1430" s="14"/>
      <c r="BA1430" s="14">
        <v>9.9500000000000005E-3</v>
      </c>
      <c r="BB1430" s="14">
        <v>8.4337917383831194</v>
      </c>
      <c r="BC1430" s="14"/>
      <c r="BD1430" s="14">
        <v>861.54201043148407</v>
      </c>
      <c r="BE1430">
        <v>605</v>
      </c>
    </row>
    <row r="1431" spans="1:57" x14ac:dyDescent="0.35">
      <c r="A1431" s="2" t="s">
        <v>28</v>
      </c>
      <c r="B1431" s="28">
        <v>33574</v>
      </c>
      <c r="C1431" s="11"/>
      <c r="E1431">
        <v>287.52</v>
      </c>
      <c r="F1431">
        <v>8.3500000000000005E-2</v>
      </c>
      <c r="G1431">
        <v>8.7749999999999995E-2</v>
      </c>
      <c r="H1431">
        <v>7.2300000000000003E-2</v>
      </c>
      <c r="I1431">
        <v>0.19209999999999999</v>
      </c>
      <c r="J1431">
        <v>0.22550000000000001</v>
      </c>
      <c r="K1431">
        <v>0.23315</v>
      </c>
      <c r="L1431">
        <v>0.25530000000000003</v>
      </c>
      <c r="M1431">
        <v>0.28799999999999998</v>
      </c>
      <c r="Q1431" s="14">
        <v>17.727288484072368</v>
      </c>
      <c r="R1431" s="14">
        <v>1377.5499999999997</v>
      </c>
      <c r="S1431" s="14">
        <v>252.05</v>
      </c>
      <c r="T1431" s="14">
        <v>1.8700000000000001E-2</v>
      </c>
      <c r="U1431" s="14">
        <v>4.7063850000000009</v>
      </c>
      <c r="V1431"/>
      <c r="AA1431" s="14">
        <v>44.789447729157729</v>
      </c>
      <c r="AE1431" s="14">
        <v>1.04</v>
      </c>
      <c r="AF1431" s="14">
        <v>0.16910999999999971</v>
      </c>
      <c r="AG1431" s="14">
        <v>15.774999999999977</v>
      </c>
      <c r="AJ1431">
        <v>2.9</v>
      </c>
      <c r="AK1431" s="14">
        <v>3.125E-2</v>
      </c>
      <c r="AL1431" s="14">
        <v>4.6078482120787738</v>
      </c>
      <c r="AM1431" s="14">
        <v>147.26542297311727</v>
      </c>
      <c r="AN1431" s="14"/>
      <c r="AO1431" s="14"/>
      <c r="AP1431" s="14">
        <v>194.76067746686306</v>
      </c>
      <c r="AV1431">
        <v>267.5</v>
      </c>
      <c r="AW1431">
        <v>4.7133349999999998</v>
      </c>
      <c r="AY1431" s="14">
        <v>207.26055227084228</v>
      </c>
      <c r="AZ1431" s="14"/>
      <c r="BA1431" s="14">
        <v>8.9499999999999996E-3</v>
      </c>
      <c r="BB1431" s="14">
        <v>8.5461431502480512</v>
      </c>
      <c r="BC1431" s="14"/>
      <c r="BD1431" s="14">
        <v>962.4595770268827</v>
      </c>
      <c r="BE1431">
        <v>527.5</v>
      </c>
    </row>
    <row r="1432" spans="1:57" x14ac:dyDescent="0.35">
      <c r="A1432" s="2" t="s">
        <v>28</v>
      </c>
      <c r="B1432" s="28">
        <v>33581</v>
      </c>
      <c r="C1432" s="11"/>
      <c r="E1432">
        <v>276.20999999999998</v>
      </c>
      <c r="F1432">
        <v>6.9500000000000006E-2</v>
      </c>
      <c r="G1432">
        <v>8.7050000000000002E-2</v>
      </c>
      <c r="H1432">
        <v>7.0949999999999999E-2</v>
      </c>
      <c r="I1432">
        <v>0.1845</v>
      </c>
      <c r="J1432">
        <v>0.21895000000000001</v>
      </c>
      <c r="K1432">
        <v>0.21854999999999999</v>
      </c>
      <c r="L1432">
        <v>0.24335000000000001</v>
      </c>
      <c r="M1432">
        <v>0.28820000000000001</v>
      </c>
      <c r="Q1432" s="14">
        <v>16.857785552587746</v>
      </c>
      <c r="R1432" s="14">
        <v>1525.7750000000001</v>
      </c>
      <c r="S1432" s="14">
        <v>353</v>
      </c>
      <c r="T1432" s="14">
        <v>1.7399999999999999E-2</v>
      </c>
      <c r="U1432" s="14">
        <v>6.1999999999999993</v>
      </c>
      <c r="V1432"/>
      <c r="AA1432" s="14">
        <v>145.73944772915772</v>
      </c>
      <c r="AE1432" s="14">
        <v>0.9</v>
      </c>
      <c r="AF1432" s="14">
        <v>0.16065000000000002</v>
      </c>
      <c r="AG1432" s="14">
        <v>18</v>
      </c>
      <c r="AJ1432">
        <v>2.0270000000000001</v>
      </c>
      <c r="AK1432" s="14">
        <v>2.6349999999999998E-2</v>
      </c>
      <c r="AL1432" s="14">
        <v>3.596699085141319</v>
      </c>
      <c r="AM1432" s="14">
        <v>136.50810219829521</v>
      </c>
      <c r="AN1432" s="14"/>
      <c r="AO1432" s="14"/>
      <c r="AP1432" s="14">
        <v>148.60393229958447</v>
      </c>
      <c r="AV1432">
        <v>342.5</v>
      </c>
      <c r="AW1432">
        <v>6.1421999999999999</v>
      </c>
      <c r="AY1432" s="14">
        <v>207.26055227084228</v>
      </c>
      <c r="AZ1432" s="14"/>
      <c r="BA1432" s="14">
        <v>6.8000000000000005E-3</v>
      </c>
      <c r="BB1432" s="14">
        <v>6.9242149050515929</v>
      </c>
      <c r="BC1432" s="14"/>
      <c r="BD1432" s="14">
        <v>1018.2668978017048</v>
      </c>
      <c r="BE1432">
        <v>550</v>
      </c>
    </row>
    <row r="1433" spans="1:57" x14ac:dyDescent="0.35">
      <c r="A1433" s="2" t="s">
        <v>28</v>
      </c>
      <c r="B1433" s="28">
        <v>33585</v>
      </c>
      <c r="C1433" s="11"/>
      <c r="Q1433" s="14">
        <v>15.603155116563951</v>
      </c>
      <c r="R1433" s="14">
        <v>1350.4749999999999</v>
      </c>
      <c r="S1433" s="14">
        <v>341</v>
      </c>
      <c r="T1433" s="14">
        <v>2.035E-2</v>
      </c>
      <c r="U1433" s="14">
        <v>7.04</v>
      </c>
      <c r="V1433"/>
      <c r="AA1433" s="14">
        <v>133.73944772915772</v>
      </c>
      <c r="AE1433" s="14">
        <v>0.9850000000000001</v>
      </c>
      <c r="AF1433" s="14">
        <v>0.18977500000000047</v>
      </c>
      <c r="AG1433" s="14">
        <v>19.575000000000045</v>
      </c>
      <c r="AJ1433">
        <v>2.0489999999999999</v>
      </c>
      <c r="AK1433" s="14">
        <v>2.7050000000000001E-2</v>
      </c>
      <c r="AL1433" s="14">
        <v>3.1285876285857968</v>
      </c>
      <c r="AM1433" s="14">
        <v>116.03980891964372</v>
      </c>
      <c r="AN1433" s="14"/>
      <c r="AO1433" s="14"/>
      <c r="AP1433" s="14">
        <v>178.46197752019668</v>
      </c>
      <c r="AV1433">
        <v>210</v>
      </c>
      <c r="AW1433">
        <v>6.9393500000000001</v>
      </c>
      <c r="AY1433" s="14">
        <v>207.26055227084228</v>
      </c>
      <c r="AZ1433" s="14"/>
      <c r="BA1433" s="14">
        <v>5.7000000000000002E-3</v>
      </c>
      <c r="BB1433" s="14">
        <v>5.039904628118741</v>
      </c>
      <c r="BC1433" s="14"/>
      <c r="BD1433" s="14">
        <v>873.86019108035623</v>
      </c>
      <c r="BE1433">
        <v>452.5</v>
      </c>
    </row>
    <row r="1434" spans="1:57" x14ac:dyDescent="0.35">
      <c r="A1434" s="2" t="s">
        <v>28</v>
      </c>
      <c r="B1434" s="28">
        <v>33588</v>
      </c>
      <c r="C1434" s="11"/>
      <c r="E1434">
        <v>320.78999999999996</v>
      </c>
      <c r="F1434">
        <v>0.21149999999999999</v>
      </c>
      <c r="G1434">
        <v>0.15310000000000001</v>
      </c>
      <c r="H1434">
        <v>8.2049999999999998E-2</v>
      </c>
      <c r="I1434">
        <v>0.18925</v>
      </c>
      <c r="J1434">
        <v>0.21834999999999999</v>
      </c>
      <c r="K1434">
        <v>0.21990000000000001</v>
      </c>
      <c r="L1434">
        <v>0.24404999999999999</v>
      </c>
      <c r="M1434">
        <v>0.28575</v>
      </c>
      <c r="Q1434" s="14"/>
      <c r="R1434" s="14"/>
      <c r="S1434" s="14"/>
      <c r="T1434" s="14"/>
      <c r="U1434" s="14"/>
      <c r="V1434"/>
      <c r="AA1434" s="14"/>
      <c r="AE1434" s="14"/>
      <c r="AF1434" s="14"/>
      <c r="AG1434" s="14"/>
      <c r="AK1434" s="14"/>
      <c r="AL1434" s="14"/>
      <c r="AM1434" s="14"/>
      <c r="AN1434" s="14"/>
      <c r="AO1434" s="14"/>
      <c r="AP1434" s="14"/>
      <c r="AY1434" s="14"/>
      <c r="AZ1434" s="14"/>
      <c r="BA1434" s="14"/>
      <c r="BB1434" s="14"/>
      <c r="BC1434" s="14"/>
      <c r="BD1434" s="14"/>
    </row>
    <row r="1435" spans="1:57" x14ac:dyDescent="0.35">
      <c r="A1435" s="2" t="s">
        <v>28</v>
      </c>
      <c r="B1435" s="28">
        <v>33590</v>
      </c>
      <c r="C1435" s="11"/>
      <c r="Q1435" s="14">
        <v>17.131733208200892</v>
      </c>
      <c r="R1435" s="14">
        <v>1502.85</v>
      </c>
      <c r="S1435" s="14">
        <v>463.25</v>
      </c>
      <c r="T1435" s="14">
        <v>1.8700000000000001E-2</v>
      </c>
      <c r="U1435" s="14">
        <v>8.5634750000000004</v>
      </c>
      <c r="V1435"/>
      <c r="AA1435" s="14">
        <v>255.98944772915775</v>
      </c>
      <c r="AE1435" s="14">
        <v>1.0550000000000002</v>
      </c>
      <c r="AF1435" s="14">
        <v>0.21109499999999976</v>
      </c>
      <c r="AG1435" s="14">
        <v>20.024999999999977</v>
      </c>
      <c r="AJ1435">
        <v>1.306</v>
      </c>
      <c r="AK1435" s="14">
        <v>2.3949999999999999E-2</v>
      </c>
      <c r="AL1435" s="14">
        <v>1.9466337467629822</v>
      </c>
      <c r="AM1435" s="14">
        <v>81.263132070328481</v>
      </c>
      <c r="AN1435" s="14"/>
      <c r="AO1435" s="14"/>
      <c r="AP1435" s="14">
        <v>160.33854166666669</v>
      </c>
      <c r="AW1435">
        <v>8.6627749999999999</v>
      </c>
      <c r="AY1435" s="14">
        <v>207.26055227084228</v>
      </c>
      <c r="AZ1435" s="14"/>
      <c r="BA1435" s="14">
        <v>6.3E-3</v>
      </c>
      <c r="BB1435" s="14">
        <v>5.8549865394575438</v>
      </c>
      <c r="BC1435" s="14"/>
      <c r="BD1435" s="14">
        <v>938.31186792967151</v>
      </c>
      <c r="BE1435">
        <v>540</v>
      </c>
    </row>
    <row r="1436" spans="1:57" x14ac:dyDescent="0.35">
      <c r="A1436" s="2" t="s">
        <v>28</v>
      </c>
      <c r="B1436" s="28">
        <v>33595</v>
      </c>
      <c r="C1436" s="11"/>
      <c r="E1436">
        <v>336.52</v>
      </c>
      <c r="F1436">
        <v>0.216</v>
      </c>
      <c r="G1436">
        <v>0.20044999999999999</v>
      </c>
      <c r="H1436">
        <v>0.11125</v>
      </c>
      <c r="I1436">
        <v>0.19455</v>
      </c>
      <c r="J1436">
        <v>0.21879999999999999</v>
      </c>
      <c r="K1436">
        <v>0.21495</v>
      </c>
      <c r="L1436">
        <v>0.24224999999999999</v>
      </c>
      <c r="M1436">
        <v>0.28434999999999999</v>
      </c>
      <c r="Q1436" s="14">
        <v>15.996360591751884</v>
      </c>
      <c r="R1436" s="14">
        <v>1362.0250000000001</v>
      </c>
      <c r="S1436" s="14">
        <v>459.75</v>
      </c>
      <c r="T1436" s="14">
        <v>1.9699999999999999E-2</v>
      </c>
      <c r="U1436" s="14">
        <v>9.0570750000000011</v>
      </c>
      <c r="V1436"/>
      <c r="AA1436" s="14">
        <v>252.48944772915775</v>
      </c>
      <c r="AE1436" s="14">
        <v>1.0900000000000001</v>
      </c>
      <c r="AF1436" s="14">
        <v>0.22840499999999953</v>
      </c>
      <c r="AG1436" s="14">
        <v>20.924999999999955</v>
      </c>
      <c r="AJ1436">
        <v>0.73599999999999999</v>
      </c>
      <c r="AK1436" s="14">
        <v>2.29E-2</v>
      </c>
      <c r="AL1436" s="14">
        <v>1.0363012775048217</v>
      </c>
      <c r="AM1436" s="14">
        <v>45.350690876071681</v>
      </c>
      <c r="AN1436" s="14"/>
      <c r="AO1436" s="14"/>
      <c r="AP1436" s="14">
        <v>162.5</v>
      </c>
      <c r="AW1436">
        <v>9.0570749999999993</v>
      </c>
      <c r="AY1436" s="14">
        <v>207.26055227084228</v>
      </c>
      <c r="AZ1436" s="14"/>
      <c r="BA1436" s="14">
        <v>5.9499999999999996E-3</v>
      </c>
      <c r="BB1436" s="14">
        <v>4.9981131275604298</v>
      </c>
      <c r="BC1436" s="14"/>
      <c r="BD1436" s="14">
        <v>835.99930912392824</v>
      </c>
      <c r="BE1436">
        <v>457.5</v>
      </c>
    </row>
    <row r="1437" spans="1:57" x14ac:dyDescent="0.35">
      <c r="A1437" s="2" t="s">
        <v>28</v>
      </c>
      <c r="B1437" s="28">
        <v>33602</v>
      </c>
      <c r="C1437" s="11"/>
      <c r="E1437">
        <v>367.75</v>
      </c>
      <c r="F1437">
        <v>0.246</v>
      </c>
      <c r="G1437">
        <v>0.24475</v>
      </c>
      <c r="H1437">
        <v>0.17415</v>
      </c>
      <c r="I1437">
        <v>0.217</v>
      </c>
      <c r="J1437">
        <v>0.22405</v>
      </c>
      <c r="K1437">
        <v>0.21584999999999999</v>
      </c>
      <c r="L1437">
        <v>0.23855000000000001</v>
      </c>
      <c r="M1437">
        <v>0.27839999999999998</v>
      </c>
      <c r="Q1437" s="14">
        <v>14.301362970614507</v>
      </c>
      <c r="R1437" s="14">
        <v>1835.2750000000001</v>
      </c>
      <c r="S1437" s="14">
        <v>811.25</v>
      </c>
      <c r="T1437" s="14">
        <v>1.83E-2</v>
      </c>
      <c r="U1437" s="14">
        <v>7.6219500000000009</v>
      </c>
      <c r="V1437"/>
      <c r="AA1437" s="14">
        <v>603.98944772915775</v>
      </c>
      <c r="AE1437" s="14">
        <v>0.81499999999999995</v>
      </c>
      <c r="AF1437" s="14">
        <v>0.24865250000000008</v>
      </c>
      <c r="AG1437" s="14">
        <v>31.25</v>
      </c>
      <c r="AJ1437">
        <v>0.26200000000000001</v>
      </c>
      <c r="AK1437" s="14">
        <v>2.76E-2</v>
      </c>
      <c r="AL1437" s="14">
        <v>0.35185642105263154</v>
      </c>
      <c r="AM1437" s="14">
        <v>12.74842105263158</v>
      </c>
      <c r="AN1437" s="14"/>
      <c r="AO1437" s="14"/>
      <c r="AP1437" s="14"/>
      <c r="AW1437">
        <v>7.4229374999999997</v>
      </c>
      <c r="AY1437" s="14">
        <v>207.26055227084228</v>
      </c>
      <c r="AZ1437" s="14"/>
      <c r="BA1437" s="14">
        <v>5.4499999999999991E-3</v>
      </c>
      <c r="BB1437" s="14">
        <v>5.3353686578947368</v>
      </c>
      <c r="BC1437" s="14"/>
      <c r="BD1437" s="14">
        <v>980.02657894736842</v>
      </c>
      <c r="BE1437">
        <v>580</v>
      </c>
    </row>
    <row r="1438" spans="1:57" x14ac:dyDescent="0.35">
      <c r="A1438" s="2" t="s">
        <v>28</v>
      </c>
      <c r="B1438" s="28">
        <v>33609</v>
      </c>
      <c r="C1438" s="11"/>
      <c r="E1438">
        <v>404.92</v>
      </c>
      <c r="F1438">
        <v>0.26500000000000001</v>
      </c>
      <c r="G1438">
        <v>0.26910000000000001</v>
      </c>
      <c r="H1438">
        <v>0.23485</v>
      </c>
      <c r="I1438">
        <v>0.27145000000000002</v>
      </c>
      <c r="J1438">
        <v>0.2397</v>
      </c>
      <c r="K1438">
        <v>0.223</v>
      </c>
      <c r="L1438">
        <v>0.23935000000000001</v>
      </c>
      <c r="M1438">
        <v>0.28215000000000001</v>
      </c>
      <c r="Q1438" s="14"/>
      <c r="R1438" s="14">
        <v>1669.8</v>
      </c>
      <c r="S1438" s="14">
        <v>742</v>
      </c>
      <c r="T1438" s="14">
        <v>2.3200000000000002E-2</v>
      </c>
      <c r="U1438" s="14">
        <v>17.008800000000001</v>
      </c>
      <c r="V1438"/>
      <c r="AA1438" s="14">
        <v>534.73944772915775</v>
      </c>
      <c r="AE1438" s="14">
        <v>1.39</v>
      </c>
      <c r="AF1438" s="14">
        <v>9.8342500000000624E-2</v>
      </c>
      <c r="AG1438" s="14">
        <v>7.0750000000000455</v>
      </c>
      <c r="AK1438" s="14">
        <v>2.6699999999999998E-2</v>
      </c>
      <c r="AL1438" s="14"/>
      <c r="AM1438" s="14"/>
      <c r="AN1438" s="14"/>
      <c r="AO1438" s="14"/>
      <c r="AP1438" s="14">
        <v>106.76691729323308</v>
      </c>
      <c r="AW1438">
        <v>17.214400000000001</v>
      </c>
      <c r="AY1438" s="14">
        <v>207.26055227084228</v>
      </c>
      <c r="AZ1438" s="14"/>
      <c r="BA1438" s="14">
        <v>4.6999999999999993E-3</v>
      </c>
      <c r="BB1438" s="14"/>
      <c r="BC1438" s="14"/>
      <c r="BD1438" s="14"/>
      <c r="BE1438">
        <v>495</v>
      </c>
    </row>
    <row r="1439" spans="1:57" x14ac:dyDescent="0.35">
      <c r="A1439" s="2" t="s">
        <v>28</v>
      </c>
      <c r="B1439" s="28">
        <v>33613</v>
      </c>
      <c r="C1439" s="11"/>
      <c r="Q1439" s="14"/>
      <c r="R1439" s="14"/>
      <c r="S1439" s="14"/>
      <c r="T1439" s="14"/>
      <c r="U1439" s="14"/>
      <c r="V1439"/>
      <c r="AA1439" s="14">
        <v>0</v>
      </c>
      <c r="AE1439" s="14"/>
      <c r="AF1439" s="14"/>
      <c r="AG1439" s="14"/>
      <c r="AK1439" s="14">
        <v>0</v>
      </c>
      <c r="AL1439" s="14"/>
      <c r="AM1439" s="14"/>
      <c r="AN1439" s="14"/>
      <c r="AO1439" s="14"/>
      <c r="AP1439" s="14"/>
      <c r="AY1439" s="14">
        <v>207.26055227084228</v>
      </c>
      <c r="AZ1439" s="14"/>
      <c r="BA1439" s="14">
        <v>0</v>
      </c>
      <c r="BB1439" s="14"/>
      <c r="BC1439" s="14"/>
      <c r="BD1439" s="14"/>
    </row>
    <row r="1440" spans="1:57" x14ac:dyDescent="0.35">
      <c r="A1440" s="2" t="s">
        <v>28</v>
      </c>
      <c r="B1440" s="28">
        <v>33616</v>
      </c>
      <c r="C1440" s="11"/>
      <c r="E1440">
        <v>387.45</v>
      </c>
      <c r="F1440">
        <v>0.23250000000000001</v>
      </c>
      <c r="G1440">
        <v>0.246</v>
      </c>
      <c r="H1440">
        <v>0.19070000000000001</v>
      </c>
      <c r="I1440">
        <v>0.27565000000000001</v>
      </c>
      <c r="J1440">
        <v>0.24904999999999999</v>
      </c>
      <c r="K1440">
        <v>0.22735</v>
      </c>
      <c r="L1440">
        <v>0.23760000000000001</v>
      </c>
      <c r="M1440">
        <v>0.27839999999999998</v>
      </c>
      <c r="Q1440" s="14"/>
      <c r="R1440" s="14"/>
      <c r="S1440" s="14"/>
      <c r="T1440" s="14"/>
      <c r="U1440" s="14"/>
      <c r="V1440"/>
      <c r="AA1440" s="14"/>
      <c r="AE1440" s="14"/>
      <c r="AF1440" s="14"/>
      <c r="AG1440" s="14"/>
      <c r="AK1440" s="14"/>
      <c r="AL1440" s="14"/>
      <c r="AM1440" s="14"/>
      <c r="AN1440" s="14"/>
      <c r="AO1440" s="14"/>
      <c r="AP1440" s="14"/>
      <c r="AY1440" s="14"/>
      <c r="AZ1440" s="14"/>
      <c r="BA1440" s="14"/>
      <c r="BB1440" s="14"/>
      <c r="BC1440" s="14"/>
      <c r="BD1440" s="14"/>
    </row>
    <row r="1441" spans="1:57" x14ac:dyDescent="0.35">
      <c r="A1441" s="2" t="s">
        <v>28</v>
      </c>
      <c r="B1441" s="28">
        <v>33618</v>
      </c>
      <c r="C1441" s="11"/>
      <c r="Q1441" s="14"/>
      <c r="R1441" s="14"/>
      <c r="S1441" s="14"/>
      <c r="T1441" s="14"/>
      <c r="U1441" s="14"/>
      <c r="V1441"/>
      <c r="AA1441" s="14">
        <v>0</v>
      </c>
      <c r="AE1441" s="14"/>
      <c r="AF1441" s="14"/>
      <c r="AG1441" s="14"/>
      <c r="AK1441" s="14"/>
      <c r="AL1441" s="14"/>
      <c r="AM1441" s="14"/>
      <c r="AN1441" s="14"/>
      <c r="AO1441" s="14"/>
      <c r="AP1441" s="14"/>
      <c r="AY1441" s="14">
        <v>207.26055227084228</v>
      </c>
      <c r="AZ1441" s="14"/>
      <c r="BA1441" s="14"/>
      <c r="BB1441" s="14"/>
      <c r="BC1441" s="14"/>
      <c r="BD1441" s="14"/>
    </row>
    <row r="1442" spans="1:57" x14ac:dyDescent="0.35">
      <c r="A1442" s="2" t="s">
        <v>28</v>
      </c>
      <c r="B1442" s="28">
        <v>33623</v>
      </c>
      <c r="C1442" s="11" t="s">
        <v>236</v>
      </c>
      <c r="E1442">
        <v>384.02</v>
      </c>
      <c r="F1442">
        <v>0.2535</v>
      </c>
      <c r="G1442">
        <v>0.2324</v>
      </c>
      <c r="H1442">
        <v>0.17230000000000001</v>
      </c>
      <c r="I1442">
        <v>0.26865</v>
      </c>
      <c r="J1442">
        <v>0.25124999999999997</v>
      </c>
      <c r="K1442">
        <v>0.2288</v>
      </c>
      <c r="L1442">
        <v>0.23619999999999999</v>
      </c>
      <c r="M1442">
        <v>0.27700000000000002</v>
      </c>
      <c r="Q1442" s="14"/>
      <c r="R1442" s="26">
        <v>1243.8978697201424</v>
      </c>
      <c r="S1442" s="14"/>
      <c r="T1442" s="14"/>
      <c r="U1442" s="14"/>
      <c r="V1442"/>
      <c r="W1442">
        <v>3.4193895000000002E-2</v>
      </c>
      <c r="Y1442">
        <v>12136.671161177897</v>
      </c>
      <c r="AA1442">
        <v>415.0000593348451</v>
      </c>
      <c r="AE1442" s="14"/>
      <c r="AF1442" s="14"/>
      <c r="AG1442" s="14"/>
      <c r="AK1442" s="14"/>
      <c r="AL1442" s="14"/>
      <c r="AM1442" s="14"/>
      <c r="AN1442" s="14"/>
      <c r="AO1442" s="14"/>
      <c r="AP1442" s="14"/>
      <c r="AQ1442" t="s">
        <v>294</v>
      </c>
      <c r="AY1442" s="14"/>
      <c r="AZ1442" s="14"/>
      <c r="BA1442" s="14"/>
      <c r="BB1442" s="14"/>
      <c r="BC1442" s="14"/>
      <c r="BD1442" s="14"/>
    </row>
    <row r="1443" spans="1:57" x14ac:dyDescent="0.35">
      <c r="A1443" s="2" t="s">
        <v>29</v>
      </c>
      <c r="B1443" s="28">
        <v>33483</v>
      </c>
      <c r="C1443" s="11"/>
      <c r="E1443">
        <v>392.54999999999995</v>
      </c>
      <c r="F1443">
        <v>0.28050000000000003</v>
      </c>
      <c r="G1443">
        <v>0.27965000000000001</v>
      </c>
      <c r="H1443">
        <v>0.27</v>
      </c>
      <c r="I1443">
        <v>0.29599999999999999</v>
      </c>
      <c r="J1443">
        <v>0.23105000000000001</v>
      </c>
      <c r="K1443">
        <v>0.24529999999999999</v>
      </c>
      <c r="L1443">
        <v>0.20419999999999999</v>
      </c>
      <c r="M1443">
        <v>0.15604999999999999</v>
      </c>
      <c r="Q1443" s="14"/>
      <c r="R1443" s="14"/>
      <c r="S1443" s="14"/>
      <c r="T1443" s="14"/>
      <c r="U1443" s="14"/>
      <c r="V1443"/>
      <c r="AA1443" s="14"/>
      <c r="AE1443" s="14"/>
      <c r="AF1443" s="14"/>
      <c r="AG1443" s="14"/>
      <c r="AK1443" s="14"/>
      <c r="AL1443" s="14"/>
      <c r="AM1443" s="14"/>
      <c r="AN1443" s="14"/>
      <c r="AO1443" s="14"/>
      <c r="AP1443" s="14"/>
      <c r="AY1443" s="14"/>
      <c r="AZ1443" s="14"/>
      <c r="BA1443" s="14"/>
      <c r="BB1443" s="14"/>
      <c r="BC1443" s="14"/>
      <c r="BD1443" s="14"/>
    </row>
    <row r="1444" spans="1:57" x14ac:dyDescent="0.35">
      <c r="A1444" s="2" t="s">
        <v>29</v>
      </c>
      <c r="B1444" s="28">
        <v>33491</v>
      </c>
      <c r="C1444" s="11"/>
      <c r="E1444">
        <v>388.83999999999992</v>
      </c>
      <c r="F1444">
        <v>0.27350000000000002</v>
      </c>
      <c r="G1444">
        <v>0.27045000000000002</v>
      </c>
      <c r="H1444">
        <v>0.26829999999999998</v>
      </c>
      <c r="I1444">
        <v>0.29444999999999999</v>
      </c>
      <c r="J1444">
        <v>0.23180000000000001</v>
      </c>
      <c r="K1444">
        <v>0.24445</v>
      </c>
      <c r="L1444">
        <v>0.20549999999999999</v>
      </c>
      <c r="M1444">
        <v>0.15575</v>
      </c>
      <c r="Q1444" s="14"/>
      <c r="R1444" s="14"/>
      <c r="S1444" s="14"/>
      <c r="T1444" s="14"/>
      <c r="U1444" s="14"/>
      <c r="V1444"/>
      <c r="AA1444" s="14"/>
      <c r="AE1444" s="14"/>
      <c r="AF1444" s="14"/>
      <c r="AG1444" s="14"/>
      <c r="AK1444" s="14"/>
      <c r="AL1444" s="14"/>
      <c r="AM1444" s="14"/>
      <c r="AN1444" s="14"/>
      <c r="AO1444" s="14"/>
      <c r="AP1444" s="14"/>
      <c r="AY1444" s="14"/>
      <c r="AZ1444" s="14"/>
      <c r="BA1444" s="14"/>
      <c r="BB1444" s="14"/>
      <c r="BC1444" s="14"/>
      <c r="BD1444" s="14"/>
    </row>
    <row r="1445" spans="1:57" x14ac:dyDescent="0.35">
      <c r="A1445" s="2" t="s">
        <v>29</v>
      </c>
      <c r="B1445" s="28">
        <v>33497</v>
      </c>
      <c r="C1445" s="11"/>
      <c r="E1445">
        <v>385.75</v>
      </c>
      <c r="F1445">
        <v>0.27650000000000002</v>
      </c>
      <c r="G1445">
        <v>0.25805</v>
      </c>
      <c r="H1445">
        <v>0.26284999999999997</v>
      </c>
      <c r="I1445">
        <v>0.29189999999999999</v>
      </c>
      <c r="J1445">
        <v>0.23044999999999999</v>
      </c>
      <c r="K1445">
        <v>0.24675</v>
      </c>
      <c r="L1445">
        <v>0.20660000000000001</v>
      </c>
      <c r="M1445">
        <v>0.15565000000000001</v>
      </c>
      <c r="Q1445" s="14"/>
      <c r="R1445" s="14"/>
      <c r="S1445" s="14"/>
      <c r="T1445" s="14"/>
      <c r="U1445" s="14"/>
      <c r="V1445"/>
      <c r="AA1445" s="14"/>
      <c r="AE1445" s="14"/>
      <c r="AF1445" s="14"/>
      <c r="AG1445" s="14"/>
      <c r="AK1445" s="14"/>
      <c r="AL1445" s="14"/>
      <c r="AM1445" s="14"/>
      <c r="AN1445" s="14"/>
      <c r="AO1445" s="14"/>
      <c r="AP1445" s="14"/>
      <c r="AY1445" s="14"/>
      <c r="AZ1445" s="14"/>
      <c r="BA1445" s="14"/>
      <c r="BB1445" s="14"/>
      <c r="BC1445" s="14"/>
      <c r="BD1445" s="14"/>
    </row>
    <row r="1446" spans="1:57" x14ac:dyDescent="0.35">
      <c r="A1446" s="2" t="s">
        <v>29</v>
      </c>
      <c r="B1446" s="28">
        <v>33504</v>
      </c>
      <c r="C1446" s="11"/>
      <c r="E1446">
        <v>384.06</v>
      </c>
      <c r="F1446">
        <v>0.27150000000000002</v>
      </c>
      <c r="G1446">
        <v>0.25755</v>
      </c>
      <c r="H1446">
        <v>0.26229999999999998</v>
      </c>
      <c r="I1446">
        <v>0.29125000000000001</v>
      </c>
      <c r="J1446">
        <v>0.22994999999999999</v>
      </c>
      <c r="K1446">
        <v>0.24625</v>
      </c>
      <c r="L1446">
        <v>0.20619999999999999</v>
      </c>
      <c r="M1446">
        <v>0.15529999999999999</v>
      </c>
      <c r="Q1446" s="14"/>
      <c r="R1446" s="14"/>
      <c r="S1446" s="14"/>
      <c r="T1446" s="14"/>
      <c r="U1446" s="14"/>
      <c r="V1446"/>
      <c r="AA1446" s="14"/>
      <c r="AE1446" s="14"/>
      <c r="AF1446" s="14"/>
      <c r="AG1446" s="14"/>
      <c r="AK1446" s="14"/>
      <c r="AL1446" s="14"/>
      <c r="AM1446" s="14"/>
      <c r="AN1446" s="14"/>
      <c r="AO1446" s="14"/>
      <c r="AP1446" s="14"/>
      <c r="AY1446" s="14"/>
      <c r="AZ1446" s="14"/>
      <c r="BA1446" s="14"/>
      <c r="BB1446" s="14"/>
      <c r="BC1446" s="14"/>
      <c r="BD1446" s="14"/>
    </row>
    <row r="1447" spans="1:57" x14ac:dyDescent="0.35">
      <c r="A1447" s="2" t="s">
        <v>29</v>
      </c>
      <c r="B1447" s="28">
        <v>33505</v>
      </c>
      <c r="C1447" s="11"/>
      <c r="Q1447" s="14"/>
      <c r="R1447" s="14">
        <v>230.42499999999998</v>
      </c>
      <c r="S1447" s="14"/>
      <c r="T1447" s="14"/>
      <c r="U1447" s="14"/>
      <c r="V1447"/>
      <c r="AA1447" s="14"/>
      <c r="AE1447" s="14"/>
      <c r="AF1447" s="14"/>
      <c r="AG1447" s="14"/>
      <c r="AJ1447">
        <v>3.54459825</v>
      </c>
      <c r="AK1447" s="14"/>
      <c r="AL1447" s="14"/>
      <c r="AM1447" s="14">
        <v>144.21671676925271</v>
      </c>
      <c r="AN1447" s="14"/>
      <c r="AO1447" s="14"/>
      <c r="AP1447" s="14">
        <v>242.98124054702532</v>
      </c>
      <c r="AV1447">
        <v>232.5</v>
      </c>
      <c r="AY1447" s="14"/>
      <c r="AZ1447" s="14"/>
      <c r="BA1447" s="14"/>
      <c r="BB1447" s="14"/>
      <c r="BC1447" s="14"/>
      <c r="BD1447" s="14">
        <v>86.208283230747242</v>
      </c>
      <c r="BE1447">
        <v>820</v>
      </c>
    </row>
    <row r="1448" spans="1:57" x14ac:dyDescent="0.35">
      <c r="A1448" s="2" t="s">
        <v>29</v>
      </c>
      <c r="B1448" s="28">
        <v>33512</v>
      </c>
      <c r="C1448" s="11"/>
      <c r="E1448">
        <v>361.94</v>
      </c>
      <c r="F1448">
        <v>0.23649999999999999</v>
      </c>
      <c r="G1448">
        <v>0.22925000000000001</v>
      </c>
      <c r="H1448">
        <v>0.24854999999999999</v>
      </c>
      <c r="I1448">
        <v>0.28520000000000001</v>
      </c>
      <c r="J1448">
        <v>0.22005</v>
      </c>
      <c r="K1448">
        <v>0.23574999999999999</v>
      </c>
      <c r="L1448">
        <v>0.20035</v>
      </c>
      <c r="M1448">
        <v>0.15404999999999999</v>
      </c>
      <c r="Q1448" s="14"/>
      <c r="R1448" s="14"/>
      <c r="S1448" s="14"/>
      <c r="T1448" s="14"/>
      <c r="U1448" s="14"/>
      <c r="V1448"/>
      <c r="AA1448" s="14"/>
      <c r="AE1448" s="14"/>
      <c r="AF1448" s="14"/>
      <c r="AG1448" s="14"/>
      <c r="AK1448" s="14"/>
      <c r="AL1448" s="14"/>
      <c r="AM1448" s="14"/>
      <c r="AN1448" s="14"/>
      <c r="AO1448" s="14"/>
      <c r="AP1448" s="14"/>
      <c r="AY1448" s="14"/>
      <c r="AZ1448" s="14"/>
      <c r="BA1448" s="14"/>
      <c r="BB1448" s="14"/>
      <c r="BC1448" s="14"/>
      <c r="BD1448" s="14"/>
    </row>
    <row r="1449" spans="1:57" x14ac:dyDescent="0.35">
      <c r="A1449" s="2" t="s">
        <v>29</v>
      </c>
      <c r="B1449" s="28">
        <v>33519</v>
      </c>
      <c r="C1449" s="11"/>
      <c r="E1449">
        <v>344.43</v>
      </c>
      <c r="F1449">
        <v>0.215</v>
      </c>
      <c r="G1449">
        <v>0.19764999999999999</v>
      </c>
      <c r="H1449">
        <v>0.22745000000000001</v>
      </c>
      <c r="I1449">
        <v>0.28029999999999999</v>
      </c>
      <c r="J1449">
        <v>0.2162</v>
      </c>
      <c r="K1449">
        <v>0.23344999999999999</v>
      </c>
      <c r="L1449">
        <v>0.1993</v>
      </c>
      <c r="M1449">
        <v>0.15279999999999999</v>
      </c>
      <c r="Q1449" s="14"/>
      <c r="R1449" s="14"/>
      <c r="S1449" s="14"/>
      <c r="T1449" s="14"/>
      <c r="U1449" s="14"/>
      <c r="V1449"/>
      <c r="AA1449" s="14"/>
      <c r="AE1449" s="14"/>
      <c r="AF1449" s="14"/>
      <c r="AG1449" s="14"/>
      <c r="AK1449" s="14"/>
      <c r="AL1449" s="14"/>
      <c r="AM1449" s="14"/>
      <c r="AN1449" s="14"/>
      <c r="AO1449" s="14"/>
      <c r="AP1449" s="14"/>
      <c r="AY1449" s="14"/>
      <c r="AZ1449" s="14"/>
      <c r="BA1449" s="14"/>
      <c r="BB1449" s="14"/>
      <c r="BC1449" s="14"/>
      <c r="BD1449" s="14"/>
    </row>
    <row r="1450" spans="1:57" x14ac:dyDescent="0.35">
      <c r="A1450" s="2" t="s">
        <v>29</v>
      </c>
      <c r="B1450" s="28">
        <v>33521</v>
      </c>
      <c r="C1450" s="11"/>
      <c r="Q1450" s="14"/>
      <c r="R1450" s="14">
        <v>457.67500000000001</v>
      </c>
      <c r="S1450" s="14"/>
      <c r="T1450" s="14"/>
      <c r="U1450" s="14"/>
      <c r="V1450"/>
      <c r="AA1450" s="14"/>
      <c r="AE1450" s="14"/>
      <c r="AF1450" s="14"/>
      <c r="AG1450" s="14"/>
      <c r="AJ1450">
        <v>6.8376998589999998</v>
      </c>
      <c r="AK1450" s="14"/>
      <c r="AL1450" s="14"/>
      <c r="AM1450" s="14">
        <v>241.83710757327782</v>
      </c>
      <c r="AN1450" s="14"/>
      <c r="AO1450" s="14"/>
      <c r="AP1450" s="14">
        <v>283.043710021322</v>
      </c>
      <c r="AV1450">
        <v>245</v>
      </c>
      <c r="AY1450" s="14"/>
      <c r="AZ1450" s="14"/>
      <c r="BA1450" s="14"/>
      <c r="BB1450" s="14"/>
      <c r="BC1450" s="14"/>
      <c r="BD1450" s="14">
        <v>215.83789242672225</v>
      </c>
      <c r="BE1450">
        <v>807.5</v>
      </c>
    </row>
    <row r="1451" spans="1:57" x14ac:dyDescent="0.35">
      <c r="A1451" s="2" t="s">
        <v>29</v>
      </c>
      <c r="B1451" s="28">
        <v>33525</v>
      </c>
      <c r="C1451" s="11"/>
      <c r="E1451">
        <v>323.02</v>
      </c>
      <c r="F1451">
        <v>0.17399999999999999</v>
      </c>
      <c r="G1451">
        <v>0.1636</v>
      </c>
      <c r="H1451">
        <v>0.20085</v>
      </c>
      <c r="I1451">
        <v>0.27324999999999999</v>
      </c>
      <c r="J1451">
        <v>0.21174999999999999</v>
      </c>
      <c r="K1451">
        <v>0.23724999999999999</v>
      </c>
      <c r="L1451">
        <v>0.2009</v>
      </c>
      <c r="M1451">
        <v>0.1535</v>
      </c>
      <c r="Q1451" s="14"/>
      <c r="R1451" s="14"/>
      <c r="S1451" s="14"/>
      <c r="T1451" s="14"/>
      <c r="U1451" s="14"/>
      <c r="V1451"/>
      <c r="AA1451" s="14"/>
      <c r="AE1451" s="14"/>
      <c r="AF1451" s="14"/>
      <c r="AG1451" s="14"/>
      <c r="AK1451" s="14"/>
      <c r="AL1451" s="14"/>
      <c r="AM1451" s="14"/>
      <c r="AN1451" s="14"/>
      <c r="AO1451" s="14"/>
      <c r="AP1451" s="14"/>
      <c r="AY1451" s="14"/>
      <c r="AZ1451" s="14"/>
      <c r="BA1451" s="14"/>
      <c r="BB1451" s="14"/>
      <c r="BC1451" s="14"/>
      <c r="BD1451" s="14"/>
    </row>
    <row r="1452" spans="1:57" x14ac:dyDescent="0.35">
      <c r="A1452" s="2" t="s">
        <v>29</v>
      </c>
      <c r="B1452" s="28">
        <v>33532</v>
      </c>
      <c r="C1452" s="11"/>
      <c r="E1452">
        <v>293.39</v>
      </c>
      <c r="F1452">
        <v>0.1285</v>
      </c>
      <c r="G1452">
        <v>0.13355</v>
      </c>
      <c r="H1452">
        <v>0.16594999999999999</v>
      </c>
      <c r="I1452">
        <v>0.2571</v>
      </c>
      <c r="J1452">
        <v>0.20150000000000001</v>
      </c>
      <c r="K1452">
        <v>0.23230000000000001</v>
      </c>
      <c r="L1452">
        <v>0.19639999999999999</v>
      </c>
      <c r="M1452">
        <v>0.15165000000000001</v>
      </c>
      <c r="Q1452" s="14"/>
      <c r="R1452" s="14"/>
      <c r="S1452" s="14"/>
      <c r="T1452" s="14"/>
      <c r="U1452" s="14"/>
      <c r="V1452"/>
      <c r="AA1452" s="14"/>
      <c r="AE1452" s="14"/>
      <c r="AF1452" s="14"/>
      <c r="AG1452" s="14"/>
      <c r="AK1452" s="14"/>
      <c r="AL1452" s="14"/>
      <c r="AM1452" s="14"/>
      <c r="AN1452" s="14"/>
      <c r="AO1452" s="14"/>
      <c r="AP1452" s="14"/>
      <c r="AY1452" s="14"/>
      <c r="AZ1452" s="14"/>
      <c r="BA1452" s="14"/>
      <c r="BB1452" s="14"/>
      <c r="BC1452" s="14"/>
      <c r="BD1452" s="14"/>
    </row>
    <row r="1453" spans="1:57" x14ac:dyDescent="0.35">
      <c r="A1453" s="2" t="s">
        <v>29</v>
      </c>
      <c r="B1453" s="28">
        <v>33533</v>
      </c>
      <c r="C1453" s="11"/>
      <c r="Q1453" s="14"/>
      <c r="R1453" s="14">
        <v>623.20000000000005</v>
      </c>
      <c r="S1453" s="14"/>
      <c r="T1453" s="14"/>
      <c r="U1453" s="14"/>
      <c r="V1453"/>
      <c r="AA1453" s="14"/>
      <c r="AE1453" s="14"/>
      <c r="AF1453" s="14"/>
      <c r="AG1453" s="14"/>
      <c r="AJ1453">
        <v>6.4818234959999996</v>
      </c>
      <c r="AK1453" s="14"/>
      <c r="AL1453" s="14"/>
      <c r="AM1453" s="14">
        <v>268.49568352326042</v>
      </c>
      <c r="AN1453" s="14"/>
      <c r="AO1453" s="14"/>
      <c r="AP1453" s="14">
        <v>241.6626042469322</v>
      </c>
      <c r="AV1453">
        <v>245</v>
      </c>
      <c r="AY1453" s="14"/>
      <c r="AZ1453" s="14"/>
      <c r="BA1453" s="14"/>
      <c r="BB1453" s="14"/>
      <c r="BC1453" s="14"/>
      <c r="BD1453" s="14">
        <v>354.70431647673962</v>
      </c>
      <c r="BE1453">
        <v>695</v>
      </c>
    </row>
    <row r="1454" spans="1:57" x14ac:dyDescent="0.35">
      <c r="A1454" s="2" t="s">
        <v>29</v>
      </c>
      <c r="B1454" s="28">
        <v>33540</v>
      </c>
      <c r="C1454" s="11"/>
      <c r="E1454">
        <v>268.55</v>
      </c>
      <c r="F1454">
        <v>0.10100000000000001</v>
      </c>
      <c r="G1454">
        <v>0.1177</v>
      </c>
      <c r="H1454">
        <v>0.14615</v>
      </c>
      <c r="I1454">
        <v>0.23005</v>
      </c>
      <c r="J1454">
        <v>0.18404999999999999</v>
      </c>
      <c r="K1454">
        <v>0.22339999999999999</v>
      </c>
      <c r="L1454">
        <v>0.19359999999999999</v>
      </c>
      <c r="M1454">
        <v>0.14680000000000001</v>
      </c>
      <c r="Q1454" s="14"/>
      <c r="R1454" s="14"/>
      <c r="S1454" s="14"/>
      <c r="T1454" s="14"/>
      <c r="U1454" s="14"/>
      <c r="V1454"/>
      <c r="AA1454" s="14"/>
      <c r="AE1454" s="14"/>
      <c r="AF1454" s="14"/>
      <c r="AG1454" s="14"/>
      <c r="AK1454" s="14"/>
      <c r="AL1454" s="14"/>
      <c r="AM1454" s="14"/>
      <c r="AN1454" s="14"/>
      <c r="AO1454" s="14"/>
      <c r="AP1454" s="14"/>
      <c r="AY1454" s="14"/>
      <c r="AZ1454" s="14"/>
      <c r="BA1454" s="14"/>
      <c r="BB1454" s="14"/>
      <c r="BC1454" s="14"/>
      <c r="BD1454" s="14"/>
    </row>
    <row r="1455" spans="1:57" x14ac:dyDescent="0.35">
      <c r="A1455" s="2" t="s">
        <v>29</v>
      </c>
      <c r="B1455" s="28">
        <v>33546</v>
      </c>
      <c r="C1455" s="11"/>
      <c r="E1455">
        <v>258.85999999999996</v>
      </c>
      <c r="F1455">
        <v>0.10299999999999999</v>
      </c>
      <c r="G1455">
        <v>0.11325</v>
      </c>
      <c r="H1455">
        <v>0.13830000000000001</v>
      </c>
      <c r="I1455">
        <v>0.2157</v>
      </c>
      <c r="J1455">
        <v>0.1714</v>
      </c>
      <c r="K1455">
        <v>0.21625</v>
      </c>
      <c r="L1455">
        <v>0.18925</v>
      </c>
      <c r="M1455">
        <v>0.14715</v>
      </c>
      <c r="Q1455" s="14"/>
      <c r="R1455" s="14"/>
      <c r="S1455" s="14"/>
      <c r="T1455" s="14"/>
      <c r="U1455" s="14"/>
      <c r="V1455"/>
      <c r="AA1455" s="14"/>
      <c r="AE1455" s="14"/>
      <c r="AF1455" s="14"/>
      <c r="AG1455" s="14"/>
      <c r="AK1455" s="14"/>
      <c r="AL1455" s="14"/>
      <c r="AM1455" s="14"/>
      <c r="AN1455" s="14"/>
      <c r="AO1455" s="14"/>
      <c r="AP1455" s="14"/>
      <c r="AY1455" s="14"/>
      <c r="AZ1455" s="14"/>
      <c r="BA1455" s="14"/>
      <c r="BB1455" s="14"/>
      <c r="BC1455" s="14"/>
      <c r="BD1455" s="14"/>
    </row>
    <row r="1456" spans="1:57" x14ac:dyDescent="0.35">
      <c r="A1456" s="2" t="s">
        <v>29</v>
      </c>
      <c r="B1456" s="28">
        <v>33547</v>
      </c>
      <c r="C1456" s="11"/>
      <c r="Q1456" s="14">
        <v>14.447685</v>
      </c>
      <c r="R1456" s="14">
        <v>750.125</v>
      </c>
      <c r="S1456" s="14"/>
      <c r="T1456" s="14"/>
      <c r="U1456" s="14"/>
      <c r="V1456"/>
      <c r="AA1456" s="14"/>
      <c r="AE1456" s="14"/>
      <c r="AF1456" s="14"/>
      <c r="AG1456" s="14">
        <v>5.375</v>
      </c>
      <c r="AJ1456">
        <v>5.700381492</v>
      </c>
      <c r="AK1456" s="14"/>
      <c r="AL1456" s="14"/>
      <c r="AM1456" s="14">
        <v>240.55948098854955</v>
      </c>
      <c r="AN1456" s="14"/>
      <c r="AO1456" s="14"/>
      <c r="AP1456" s="14">
        <v>236.95712954333646</v>
      </c>
      <c r="AV1456">
        <v>220</v>
      </c>
      <c r="AY1456" s="14"/>
      <c r="AZ1456" s="14"/>
      <c r="BA1456" s="14"/>
      <c r="BB1456" s="14"/>
      <c r="BC1456" s="14"/>
      <c r="BD1456" s="14">
        <v>504.19051901145042</v>
      </c>
      <c r="BE1456">
        <v>620</v>
      </c>
    </row>
    <row r="1457" spans="1:57" x14ac:dyDescent="0.35">
      <c r="A1457" s="2" t="s">
        <v>29</v>
      </c>
      <c r="B1457" s="28">
        <v>33553</v>
      </c>
      <c r="C1457" s="11"/>
      <c r="E1457">
        <v>246.33</v>
      </c>
      <c r="F1457">
        <v>0.10150000000000001</v>
      </c>
      <c r="G1457">
        <v>0.1061</v>
      </c>
      <c r="H1457">
        <v>0.12759999999999999</v>
      </c>
      <c r="I1457">
        <v>0.19420000000000001</v>
      </c>
      <c r="J1457">
        <v>0.16189999999999999</v>
      </c>
      <c r="K1457">
        <v>0.21015</v>
      </c>
      <c r="L1457">
        <v>0.18385000000000001</v>
      </c>
      <c r="M1457">
        <v>0.14635000000000001</v>
      </c>
      <c r="Q1457" s="14"/>
      <c r="R1457" s="14"/>
      <c r="S1457" s="14"/>
      <c r="T1457" s="14"/>
      <c r="U1457" s="14"/>
      <c r="V1457"/>
      <c r="AA1457" s="14"/>
      <c r="AE1457" s="14"/>
      <c r="AF1457" s="14"/>
      <c r="AG1457" s="14"/>
      <c r="AK1457" s="14"/>
      <c r="AL1457" s="14"/>
      <c r="AM1457" s="14"/>
      <c r="AN1457" s="14"/>
      <c r="AO1457" s="14"/>
      <c r="AP1457" s="14"/>
      <c r="AY1457" s="14"/>
      <c r="AZ1457" s="14"/>
      <c r="BA1457" s="14"/>
      <c r="BB1457" s="14"/>
      <c r="BC1457" s="14"/>
      <c r="BD1457" s="14"/>
    </row>
    <row r="1458" spans="1:57" x14ac:dyDescent="0.35">
      <c r="A1458" s="2" t="s">
        <v>29</v>
      </c>
      <c r="B1458" s="28">
        <v>33560</v>
      </c>
      <c r="C1458" s="11"/>
      <c r="E1458">
        <v>230.52</v>
      </c>
      <c r="F1458">
        <v>9.1499999999999998E-2</v>
      </c>
      <c r="G1458">
        <v>9.7949999999999995E-2</v>
      </c>
      <c r="H1458">
        <v>0.11745</v>
      </c>
      <c r="I1458">
        <v>0.1668</v>
      </c>
      <c r="J1458">
        <v>0.14779999999999999</v>
      </c>
      <c r="K1458">
        <v>0.20319999999999999</v>
      </c>
      <c r="L1458">
        <v>0.18245</v>
      </c>
      <c r="M1458">
        <v>0.14545</v>
      </c>
      <c r="Q1458" s="14"/>
      <c r="R1458" s="14"/>
      <c r="S1458" s="14"/>
      <c r="T1458" s="14"/>
      <c r="U1458" s="14"/>
      <c r="V1458"/>
      <c r="AA1458" s="14"/>
      <c r="AE1458" s="14"/>
      <c r="AF1458" s="14"/>
      <c r="AG1458" s="14"/>
      <c r="AK1458" s="14"/>
      <c r="AL1458" s="14"/>
      <c r="AM1458" s="14"/>
      <c r="AN1458" s="14"/>
      <c r="AO1458" s="14"/>
      <c r="AP1458" s="14"/>
      <c r="AY1458" s="14"/>
      <c r="AZ1458" s="14"/>
      <c r="BA1458" s="14"/>
      <c r="BB1458" s="14"/>
      <c r="BC1458" s="14"/>
      <c r="BD1458" s="14"/>
    </row>
    <row r="1459" spans="1:57" x14ac:dyDescent="0.35">
      <c r="A1459" s="2" t="s">
        <v>29</v>
      </c>
      <c r="B1459" s="28">
        <v>33561</v>
      </c>
      <c r="C1459" s="11"/>
      <c r="Q1459" s="14">
        <v>15.347521485742396</v>
      </c>
      <c r="R1459" s="14">
        <v>1325</v>
      </c>
      <c r="S1459" s="14">
        <v>230.25</v>
      </c>
      <c r="T1459" s="14">
        <v>1.49E-2</v>
      </c>
      <c r="U1459" s="14">
        <v>3.4116499999999998</v>
      </c>
      <c r="V1459"/>
      <c r="AA1459" s="14">
        <v>26.438453032155309</v>
      </c>
      <c r="AE1459" s="14">
        <v>0.92500000000000004</v>
      </c>
      <c r="AF1459" s="14">
        <v>8.7482500000000435E-2</v>
      </c>
      <c r="AG1459" s="14">
        <v>9.4500000000000455</v>
      </c>
      <c r="AJ1459">
        <v>5.2039999999999997</v>
      </c>
      <c r="AK1459" s="14">
        <v>2.7699999999999999E-2</v>
      </c>
      <c r="AL1459" s="14">
        <v>6.4802274876957204</v>
      </c>
      <c r="AM1459" s="14">
        <v>233.07737647792317</v>
      </c>
      <c r="AN1459" s="14"/>
      <c r="AO1459" s="14"/>
      <c r="AP1459" s="14">
        <v>223.01736765013601</v>
      </c>
      <c r="AV1459">
        <v>230</v>
      </c>
      <c r="AW1459">
        <v>3.4307249999999998</v>
      </c>
      <c r="AY1459" s="14">
        <v>204.62309393568938</v>
      </c>
      <c r="AZ1459" s="14"/>
      <c r="BA1459" s="14">
        <v>6.5500000000000003E-3</v>
      </c>
      <c r="BB1459" s="14">
        <v>5.5741919574235679</v>
      </c>
      <c r="BC1459" s="14"/>
      <c r="BD1459" s="14">
        <v>852.22262352207667</v>
      </c>
      <c r="BE1459">
        <v>710</v>
      </c>
    </row>
    <row r="1460" spans="1:57" x14ac:dyDescent="0.35">
      <c r="A1460" s="2" t="s">
        <v>29</v>
      </c>
      <c r="B1460" s="28">
        <v>33568</v>
      </c>
      <c r="C1460" s="11"/>
      <c r="Q1460" s="14">
        <v>14.97101920551408</v>
      </c>
      <c r="R1460" s="14">
        <v>1341.5500000000002</v>
      </c>
      <c r="S1460" s="14">
        <v>232.97499999999999</v>
      </c>
      <c r="T1460" s="14">
        <v>1.5949999999999999E-2</v>
      </c>
      <c r="U1460" s="14">
        <v>3.7474075</v>
      </c>
      <c r="V1460"/>
      <c r="AA1460" s="14">
        <v>28.351906064310612</v>
      </c>
      <c r="AE1460" s="14">
        <v>1</v>
      </c>
      <c r="AF1460" s="14">
        <v>0.16208000000000003</v>
      </c>
      <c r="AG1460" s="14">
        <v>16</v>
      </c>
      <c r="AJ1460">
        <v>3.94</v>
      </c>
      <c r="AK1460" s="14">
        <v>2.7999999999999997E-2</v>
      </c>
      <c r="AL1460" s="14">
        <v>5.6458864123547254</v>
      </c>
      <c r="AM1460" s="14">
        <v>198.50541026006786</v>
      </c>
      <c r="AN1460" s="14"/>
      <c r="AO1460" s="14"/>
      <c r="AP1460" s="14">
        <v>199.02035529541001</v>
      </c>
      <c r="AV1460">
        <v>247.5</v>
      </c>
      <c r="AW1460">
        <v>3.7159512499999998</v>
      </c>
      <c r="AY1460" s="14">
        <v>204.62309393568938</v>
      </c>
      <c r="AZ1460" s="14"/>
      <c r="BA1460" s="14">
        <v>6.0999999999999995E-3</v>
      </c>
      <c r="BB1460" s="14">
        <v>5.4469607661453789</v>
      </c>
      <c r="BC1460" s="14"/>
      <c r="BD1460" s="14">
        <v>894.0695897399321</v>
      </c>
      <c r="BE1460">
        <v>487.5</v>
      </c>
    </row>
    <row r="1461" spans="1:57" x14ac:dyDescent="0.35">
      <c r="A1461" s="2" t="s">
        <v>29</v>
      </c>
      <c r="B1461" s="28">
        <v>33574</v>
      </c>
      <c r="C1461" s="11"/>
      <c r="E1461">
        <v>203.04</v>
      </c>
      <c r="F1461">
        <v>7.6499999999999999E-2</v>
      </c>
      <c r="G1461">
        <v>8.8950000000000001E-2</v>
      </c>
      <c r="H1461">
        <v>0.1042</v>
      </c>
      <c r="I1461">
        <v>0.13095000000000001</v>
      </c>
      <c r="J1461">
        <v>0.1236</v>
      </c>
      <c r="K1461">
        <v>0.18490000000000001</v>
      </c>
      <c r="L1461">
        <v>0.16855000000000001</v>
      </c>
      <c r="M1461">
        <v>0.13755000000000001</v>
      </c>
      <c r="Q1461" s="14">
        <v>17.096926636977692</v>
      </c>
      <c r="R1461" s="14">
        <v>1476.575</v>
      </c>
      <c r="S1461" s="14">
        <v>319.375</v>
      </c>
      <c r="T1461" s="14">
        <v>1.8700000000000001E-2</v>
      </c>
      <c r="U1461" s="14">
        <v>5.9583325</v>
      </c>
      <c r="V1461"/>
      <c r="AA1461" s="14">
        <v>114.75190606431065</v>
      </c>
      <c r="AE1461" s="14">
        <v>0.79499999999999993</v>
      </c>
      <c r="AF1461" s="14">
        <v>9.4692500000000332E-2</v>
      </c>
      <c r="AG1461" s="14">
        <v>11.700000000000045</v>
      </c>
      <c r="AJ1461">
        <v>2.2320000000000002</v>
      </c>
      <c r="AK1461" s="14">
        <v>2.7249999999999996E-2</v>
      </c>
      <c r="AL1461" s="14">
        <v>4.6967371941060918</v>
      </c>
      <c r="AM1461" s="14">
        <v>168.23761644226343</v>
      </c>
      <c r="AN1461" s="14"/>
      <c r="AO1461" s="14"/>
      <c r="AP1461" s="14">
        <v>140.59531554977229</v>
      </c>
      <c r="AV1461">
        <v>247.5</v>
      </c>
      <c r="AW1461">
        <v>5.9723125000000001</v>
      </c>
      <c r="AY1461" s="14">
        <v>204.62309393568938</v>
      </c>
      <c r="AZ1461" s="14"/>
      <c r="BA1461" s="14">
        <v>6.7000000000000002E-3</v>
      </c>
      <c r="BB1461" s="14">
        <v>6.6357332327678407</v>
      </c>
      <c r="BC1461" s="14"/>
      <c r="BD1461" s="14">
        <v>977.26238355773648</v>
      </c>
      <c r="BE1461">
        <v>507.5</v>
      </c>
    </row>
    <row r="1462" spans="1:57" x14ac:dyDescent="0.35">
      <c r="A1462" s="2" t="s">
        <v>29</v>
      </c>
      <c r="B1462" s="28">
        <v>33581</v>
      </c>
      <c r="C1462" s="11"/>
      <c r="E1462">
        <v>198.04000000000002</v>
      </c>
      <c r="F1462">
        <v>8.2000000000000003E-2</v>
      </c>
      <c r="G1462">
        <v>8.6050000000000001E-2</v>
      </c>
      <c r="H1462">
        <v>0.10015</v>
      </c>
      <c r="I1462">
        <v>0.12385</v>
      </c>
      <c r="J1462">
        <v>0.12230000000000001</v>
      </c>
      <c r="K1462">
        <v>0.17699999999999999</v>
      </c>
      <c r="L1462">
        <v>0.16339999999999999</v>
      </c>
      <c r="M1462">
        <v>0.13544999999999999</v>
      </c>
      <c r="Q1462" s="14">
        <v>19.611837904024085</v>
      </c>
      <c r="R1462" s="14">
        <v>1651.0250000000001</v>
      </c>
      <c r="S1462" s="14">
        <v>383.25</v>
      </c>
      <c r="T1462" s="14">
        <v>1.6500000000000001E-2</v>
      </c>
      <c r="U1462" s="14">
        <v>6.3283499999999995</v>
      </c>
      <c r="V1462"/>
      <c r="AA1462" s="14">
        <v>178.62690606431062</v>
      </c>
      <c r="AE1462" s="14">
        <v>1.03</v>
      </c>
      <c r="AF1462" s="14">
        <v>0.14657500000000001</v>
      </c>
      <c r="AG1462" s="14">
        <v>14.375</v>
      </c>
      <c r="AJ1462">
        <v>3.6160000000000001</v>
      </c>
      <c r="AK1462" s="14">
        <v>3.2500000000000001E-2</v>
      </c>
      <c r="AL1462" s="14">
        <v>6.3163269230769234</v>
      </c>
      <c r="AM1462" s="14">
        <v>184.46678321678323</v>
      </c>
      <c r="AN1462" s="14"/>
      <c r="AO1462" s="14"/>
      <c r="AP1462" s="14">
        <v>185.28148148148148</v>
      </c>
      <c r="AV1462">
        <v>240</v>
      </c>
      <c r="AW1462">
        <v>6.3236249999999998</v>
      </c>
      <c r="AY1462" s="14">
        <v>204.62309393568938</v>
      </c>
      <c r="AZ1462" s="14"/>
      <c r="BA1462" s="14">
        <v>6.3499999999999997E-3</v>
      </c>
      <c r="BB1462" s="14">
        <v>6.8356894755244753</v>
      </c>
      <c r="BC1462" s="14"/>
      <c r="BD1462" s="14">
        <v>1068.9332167832167</v>
      </c>
      <c r="BE1462">
        <v>547.5</v>
      </c>
    </row>
    <row r="1463" spans="1:57" x14ac:dyDescent="0.35">
      <c r="A1463" s="2" t="s">
        <v>29</v>
      </c>
      <c r="B1463" s="28">
        <v>33585</v>
      </c>
      <c r="C1463" s="11"/>
      <c r="Q1463" s="14">
        <v>19.781410108134065</v>
      </c>
      <c r="R1463" s="14">
        <v>1632.25</v>
      </c>
      <c r="S1463" s="14">
        <v>428.25</v>
      </c>
      <c r="T1463" s="14">
        <v>1.8799999999999997E-2</v>
      </c>
      <c r="U1463" s="14">
        <v>8.0377500000000008</v>
      </c>
      <c r="V1463"/>
      <c r="AA1463" s="14">
        <v>223.62690606431062</v>
      </c>
      <c r="AE1463" s="14">
        <v>0.95500000000000007</v>
      </c>
      <c r="AF1463" s="14">
        <v>0.18288749999999998</v>
      </c>
      <c r="AG1463" s="14">
        <v>19.125</v>
      </c>
      <c r="AJ1463">
        <v>2.8330000000000002</v>
      </c>
      <c r="AK1463" s="14">
        <v>2.8750000000000001E-2</v>
      </c>
      <c r="AL1463" s="14">
        <v>4.5487344670320429</v>
      </c>
      <c r="AM1463" s="14">
        <v>152.81190418767409</v>
      </c>
      <c r="AN1463" s="14"/>
      <c r="AO1463" s="14"/>
      <c r="AP1463" s="14">
        <v>182.31284150605268</v>
      </c>
      <c r="AV1463">
        <v>250</v>
      </c>
      <c r="AW1463">
        <v>8.0510999999999999</v>
      </c>
      <c r="AY1463" s="14">
        <v>204.62309393568938</v>
      </c>
      <c r="AZ1463" s="14"/>
      <c r="BA1463" s="14">
        <v>6.7999999999999996E-3</v>
      </c>
      <c r="BB1463" s="14">
        <v>7.037506705919192</v>
      </c>
      <c r="BC1463" s="14"/>
      <c r="BD1463" s="14">
        <v>1032.0630958123259</v>
      </c>
      <c r="BE1463">
        <v>550</v>
      </c>
    </row>
    <row r="1464" spans="1:57" x14ac:dyDescent="0.35">
      <c r="A1464" s="2" t="s">
        <v>29</v>
      </c>
      <c r="B1464" s="28">
        <v>33588</v>
      </c>
      <c r="C1464" s="11"/>
      <c r="E1464">
        <v>191.99</v>
      </c>
      <c r="F1464">
        <v>0.08</v>
      </c>
      <c r="G1464">
        <v>8.5500000000000007E-2</v>
      </c>
      <c r="H1464">
        <v>9.7949999999999995E-2</v>
      </c>
      <c r="I1464">
        <v>0.11849999999999999</v>
      </c>
      <c r="J1464">
        <v>0.1125</v>
      </c>
      <c r="K1464">
        <v>0.17224999999999999</v>
      </c>
      <c r="L1464">
        <v>0.16184999999999999</v>
      </c>
      <c r="M1464">
        <v>0.13139999999999999</v>
      </c>
      <c r="Q1464" s="14"/>
      <c r="R1464" s="14"/>
      <c r="S1464" s="14"/>
      <c r="T1464" s="14"/>
      <c r="U1464" s="14"/>
      <c r="V1464"/>
      <c r="AA1464" s="14"/>
      <c r="AE1464" s="14"/>
      <c r="AF1464" s="14"/>
      <c r="AG1464" s="14"/>
      <c r="AK1464" s="14"/>
      <c r="AL1464" s="14"/>
      <c r="AM1464" s="14"/>
      <c r="AN1464" s="14"/>
      <c r="AO1464" s="14"/>
      <c r="AP1464" s="14"/>
      <c r="AY1464" s="14"/>
      <c r="AZ1464" s="14"/>
      <c r="BA1464" s="14"/>
      <c r="BB1464" s="14"/>
      <c r="BC1464" s="14"/>
      <c r="BD1464" s="14"/>
    </row>
    <row r="1465" spans="1:57" x14ac:dyDescent="0.35">
      <c r="A1465" s="2" t="s">
        <v>29</v>
      </c>
      <c r="B1465" s="28">
        <v>33590</v>
      </c>
      <c r="C1465" s="11"/>
      <c r="Q1465" s="14">
        <v>16.551963113103142</v>
      </c>
      <c r="R1465" s="14">
        <v>1452.425</v>
      </c>
      <c r="S1465" s="14">
        <v>464.25</v>
      </c>
      <c r="T1465" s="14">
        <v>1.7500000000000002E-2</v>
      </c>
      <c r="U1465" s="14">
        <v>8.0902750000000001</v>
      </c>
      <c r="V1465"/>
      <c r="AA1465" s="14">
        <v>259.62690606431062</v>
      </c>
      <c r="AE1465" s="14">
        <v>1.0049999999999999</v>
      </c>
      <c r="AF1465" s="14">
        <v>0.2123850000000001</v>
      </c>
      <c r="AG1465" s="14">
        <v>21.5</v>
      </c>
      <c r="AJ1465">
        <v>1.0780000000000001</v>
      </c>
      <c r="AK1465" s="14">
        <v>2.375E-2</v>
      </c>
      <c r="AL1465" s="14">
        <v>1.8814362734242398</v>
      </c>
      <c r="AM1465" s="14">
        <v>67.948457338921671</v>
      </c>
      <c r="AN1465" s="14"/>
      <c r="AO1465" s="14"/>
      <c r="AP1465" s="14">
        <v>158.41759352881698</v>
      </c>
      <c r="AW1465">
        <v>8.1243750000000006</v>
      </c>
      <c r="AY1465" s="14">
        <v>204.62309393568938</v>
      </c>
      <c r="AZ1465" s="14"/>
      <c r="BA1465" s="14">
        <v>6.6500000000000005E-3</v>
      </c>
      <c r="BB1465" s="14">
        <v>5.9753502045495654</v>
      </c>
      <c r="BC1465" s="14"/>
      <c r="BD1465" s="14">
        <v>898.72654266107816</v>
      </c>
      <c r="BE1465">
        <v>437.5</v>
      </c>
    </row>
    <row r="1466" spans="1:57" x14ac:dyDescent="0.35">
      <c r="A1466" s="2" t="s">
        <v>29</v>
      </c>
      <c r="B1466" s="28">
        <v>33595</v>
      </c>
      <c r="C1466" s="11"/>
      <c r="E1466">
        <v>187.26999999999998</v>
      </c>
      <c r="F1466">
        <v>8.3000000000000004E-2</v>
      </c>
      <c r="G1466">
        <v>8.3299999999999999E-2</v>
      </c>
      <c r="H1466">
        <v>9.425E-2</v>
      </c>
      <c r="I1466">
        <v>0.11075</v>
      </c>
      <c r="J1466">
        <v>0.1119</v>
      </c>
      <c r="K1466">
        <v>0.16930000000000001</v>
      </c>
      <c r="L1466">
        <v>0.15565000000000001</v>
      </c>
      <c r="M1466">
        <v>0.12820000000000001</v>
      </c>
      <c r="Q1466" s="14"/>
      <c r="R1466" s="14">
        <v>1699.3249999999998</v>
      </c>
      <c r="S1466" s="14">
        <v>666.25</v>
      </c>
      <c r="T1466" s="14">
        <v>1.89E-2</v>
      </c>
      <c r="U1466" s="14">
        <v>12.686250000000001</v>
      </c>
      <c r="V1466"/>
      <c r="AA1466" s="14">
        <v>461.62690606431056</v>
      </c>
      <c r="AE1466" s="14">
        <v>1.2</v>
      </c>
      <c r="AF1466" s="14">
        <v>0.17159999999999942</v>
      </c>
      <c r="AG1466" s="14">
        <v>14.299999999999955</v>
      </c>
      <c r="AJ1466">
        <v>0.47</v>
      </c>
      <c r="AK1466" s="14">
        <v>2.5899999999999999E-2</v>
      </c>
      <c r="AL1466" s="14"/>
      <c r="AM1466" s="14"/>
      <c r="AN1466" s="14"/>
      <c r="AO1466" s="14"/>
      <c r="AP1466" s="14">
        <v>75</v>
      </c>
      <c r="AW1466">
        <v>12.592124999999999</v>
      </c>
      <c r="AY1466" s="14">
        <v>204.62309393568938</v>
      </c>
      <c r="AZ1466" s="14"/>
      <c r="BA1466" s="14">
        <v>7.7000000000000002E-3</v>
      </c>
      <c r="BB1466" s="14"/>
      <c r="BC1466" s="14"/>
      <c r="BD1466" s="14"/>
      <c r="BE1466">
        <v>530</v>
      </c>
    </row>
    <row r="1467" spans="1:57" x14ac:dyDescent="0.35">
      <c r="A1467" s="2" t="s">
        <v>29</v>
      </c>
      <c r="B1467" s="28">
        <v>33602</v>
      </c>
      <c r="C1467" s="11"/>
      <c r="E1467">
        <v>186.20000000000005</v>
      </c>
      <c r="F1467">
        <v>8.7499999999999994E-2</v>
      </c>
      <c r="G1467">
        <v>8.2400000000000001E-2</v>
      </c>
      <c r="H1467">
        <v>9.3299999999999994E-2</v>
      </c>
      <c r="I1467">
        <v>0.11144999999999999</v>
      </c>
      <c r="J1467">
        <v>0.109</v>
      </c>
      <c r="K1467">
        <v>0.16655</v>
      </c>
      <c r="L1467">
        <v>0.15429999999999999</v>
      </c>
      <c r="M1467">
        <v>0.1265</v>
      </c>
      <c r="Q1467" s="14"/>
      <c r="R1467" s="14">
        <v>1772.25</v>
      </c>
      <c r="S1467" s="14">
        <v>772</v>
      </c>
      <c r="T1467" s="14">
        <v>2.1049999999999999E-2</v>
      </c>
      <c r="U1467" s="14">
        <v>16.226974999999999</v>
      </c>
      <c r="V1467"/>
      <c r="AA1467" s="14">
        <v>567.37690606431056</v>
      </c>
      <c r="AE1467" s="14"/>
      <c r="AF1467" s="14"/>
      <c r="AG1467" s="14"/>
      <c r="AK1467" s="14">
        <v>0</v>
      </c>
      <c r="AL1467" s="14"/>
      <c r="AM1467" s="14"/>
      <c r="AN1467" s="14"/>
      <c r="AO1467" s="14"/>
      <c r="AP1467" s="14"/>
      <c r="AW1467">
        <v>16.250599999999999</v>
      </c>
      <c r="AY1467" s="14">
        <v>204.62309393568938</v>
      </c>
      <c r="AZ1467" s="14"/>
      <c r="BA1467" s="14">
        <v>0</v>
      </c>
      <c r="BB1467" s="14"/>
      <c r="BC1467" s="14"/>
      <c r="BD1467" s="14"/>
      <c r="BE1467">
        <v>542.5</v>
      </c>
    </row>
    <row r="1468" spans="1:57" x14ac:dyDescent="0.35">
      <c r="A1468" s="2" t="s">
        <v>29</v>
      </c>
      <c r="B1468" s="28">
        <v>33609</v>
      </c>
      <c r="C1468" s="11"/>
      <c r="E1468">
        <v>185.60000000000002</v>
      </c>
      <c r="F1468">
        <v>8.4500000000000006E-2</v>
      </c>
      <c r="G1468">
        <v>8.2400000000000001E-2</v>
      </c>
      <c r="H1468">
        <v>9.3299999999999994E-2</v>
      </c>
      <c r="I1468">
        <v>0.11144999999999999</v>
      </c>
      <c r="J1468">
        <v>0.109</v>
      </c>
      <c r="K1468">
        <v>0.16655</v>
      </c>
      <c r="L1468">
        <v>0.15429999999999999</v>
      </c>
      <c r="M1468">
        <v>0.1265</v>
      </c>
      <c r="Q1468" s="14"/>
      <c r="R1468" s="14">
        <v>2016.5</v>
      </c>
      <c r="S1468" s="14">
        <v>960.25</v>
      </c>
      <c r="T1468" s="14">
        <v>2.0149999999999998E-2</v>
      </c>
      <c r="U1468" s="14">
        <v>19.2986</v>
      </c>
      <c r="V1468"/>
      <c r="AA1468" s="14">
        <v>755.62690606431056</v>
      </c>
      <c r="AE1468" s="14"/>
      <c r="AF1468" s="14"/>
      <c r="AG1468" s="14"/>
      <c r="AK1468" s="14">
        <v>0</v>
      </c>
      <c r="AL1468" s="14"/>
      <c r="AM1468" s="14"/>
      <c r="AN1468" s="14"/>
      <c r="AO1468" s="14"/>
      <c r="AP1468" s="14">
        <v>0</v>
      </c>
      <c r="AW1468">
        <v>19.349037500000001</v>
      </c>
      <c r="AY1468" s="14">
        <v>204.62309393568938</v>
      </c>
      <c r="AZ1468" s="14"/>
      <c r="BA1468" s="14">
        <v>0</v>
      </c>
      <c r="BB1468" s="14"/>
      <c r="BC1468" s="14"/>
      <c r="BD1468" s="14"/>
      <c r="BE1468">
        <v>577.5</v>
      </c>
    </row>
    <row r="1469" spans="1:57" x14ac:dyDescent="0.35">
      <c r="A1469" s="2" t="s">
        <v>29</v>
      </c>
      <c r="B1469" s="28">
        <v>33613</v>
      </c>
      <c r="C1469" s="11"/>
      <c r="Q1469" s="14"/>
      <c r="R1469" s="14"/>
      <c r="S1469" s="14"/>
      <c r="T1469" s="14"/>
      <c r="U1469" s="14"/>
      <c r="V1469"/>
      <c r="AA1469" s="14">
        <v>0</v>
      </c>
      <c r="AE1469" s="14"/>
      <c r="AF1469" s="14"/>
      <c r="AG1469" s="14"/>
      <c r="AK1469" s="14">
        <v>0</v>
      </c>
      <c r="AL1469" s="14"/>
      <c r="AM1469" s="14"/>
      <c r="AN1469" s="14"/>
      <c r="AO1469" s="14"/>
      <c r="AP1469" s="14"/>
      <c r="AY1469" s="14">
        <v>204.62309393568938</v>
      </c>
      <c r="AZ1469" s="14"/>
      <c r="BA1469" s="14">
        <v>0</v>
      </c>
      <c r="BB1469" s="14"/>
      <c r="BC1469" s="14"/>
      <c r="BD1469" s="14"/>
      <c r="BE1469">
        <v>0</v>
      </c>
    </row>
    <row r="1470" spans="1:57" x14ac:dyDescent="0.35">
      <c r="A1470" s="2" t="s">
        <v>29</v>
      </c>
      <c r="B1470" s="28">
        <v>33616</v>
      </c>
      <c r="C1470" s="11"/>
      <c r="E1470">
        <v>187.85</v>
      </c>
      <c r="F1470">
        <v>7.9000000000000001E-2</v>
      </c>
      <c r="G1470">
        <v>8.7300000000000003E-2</v>
      </c>
      <c r="H1470">
        <v>9.8849999999999993E-2</v>
      </c>
      <c r="I1470">
        <v>0.11845</v>
      </c>
      <c r="J1470">
        <v>0.1135</v>
      </c>
      <c r="K1470">
        <v>0.16539999999999999</v>
      </c>
      <c r="L1470">
        <v>0.15145</v>
      </c>
      <c r="M1470">
        <v>0.12529999999999999</v>
      </c>
      <c r="Q1470" s="14"/>
      <c r="R1470" s="14"/>
      <c r="S1470" s="14"/>
      <c r="T1470" s="14"/>
      <c r="U1470" s="14"/>
      <c r="V1470"/>
      <c r="AA1470" s="14"/>
      <c r="AE1470" s="14"/>
      <c r="AF1470" s="14"/>
      <c r="AG1470" s="14"/>
      <c r="AK1470" s="14"/>
      <c r="AL1470" s="14"/>
      <c r="AM1470" s="14"/>
      <c r="AN1470" s="14"/>
      <c r="AO1470" s="14"/>
      <c r="AP1470" s="14"/>
      <c r="AY1470" s="14"/>
      <c r="AZ1470" s="14"/>
      <c r="BA1470" s="14"/>
      <c r="BB1470" s="14"/>
      <c r="BC1470" s="14"/>
      <c r="BD1470" s="14"/>
    </row>
    <row r="1471" spans="1:57" x14ac:dyDescent="0.35">
      <c r="A1471" s="2" t="s">
        <v>29</v>
      </c>
      <c r="B1471" s="28">
        <v>33618</v>
      </c>
      <c r="C1471" s="11"/>
      <c r="Q1471" s="14"/>
      <c r="R1471" s="14"/>
      <c r="S1471" s="14"/>
      <c r="T1471" s="14"/>
      <c r="U1471" s="14"/>
      <c r="V1471"/>
      <c r="AA1471" s="14">
        <v>0</v>
      </c>
      <c r="AE1471" s="14"/>
      <c r="AF1471" s="14"/>
      <c r="AG1471" s="14"/>
      <c r="AK1471" s="14"/>
      <c r="AL1471" s="14"/>
      <c r="AM1471" s="14"/>
      <c r="AN1471" s="14"/>
      <c r="AO1471" s="14"/>
      <c r="AP1471" s="14"/>
      <c r="AY1471" s="14">
        <v>204.62309393568938</v>
      </c>
      <c r="AZ1471" s="14"/>
      <c r="BA1471" s="14"/>
      <c r="BB1471" s="14"/>
      <c r="BC1471" s="14"/>
      <c r="BD1471" s="14"/>
    </row>
    <row r="1472" spans="1:57" x14ac:dyDescent="0.35">
      <c r="A1472" s="2" t="s">
        <v>29</v>
      </c>
      <c r="B1472" s="28">
        <v>33623</v>
      </c>
      <c r="C1472" s="11" t="s">
        <v>236</v>
      </c>
      <c r="E1472">
        <v>190.1</v>
      </c>
      <c r="F1472">
        <v>9.2999999999999999E-2</v>
      </c>
      <c r="G1472">
        <v>8.5500000000000007E-2</v>
      </c>
      <c r="H1472">
        <v>0.10105</v>
      </c>
      <c r="I1472">
        <v>0.12085</v>
      </c>
      <c r="J1472">
        <v>0.1153</v>
      </c>
      <c r="K1472">
        <v>0.16175</v>
      </c>
      <c r="L1472">
        <v>0.14954999999999999</v>
      </c>
      <c r="M1472">
        <v>0.1235</v>
      </c>
      <c r="Q1472" s="14"/>
      <c r="R1472" s="26">
        <v>1338.9072283163516</v>
      </c>
      <c r="S1472" s="14"/>
      <c r="T1472" s="14"/>
      <c r="U1472" s="14"/>
      <c r="V1472"/>
      <c r="W1472">
        <v>3.3933999999999999E-2</v>
      </c>
      <c r="Y1472">
        <v>14078.779219329363</v>
      </c>
      <c r="AA1472">
        <v>477.7492940287226</v>
      </c>
      <c r="AE1472" s="14"/>
      <c r="AF1472" s="14"/>
      <c r="AG1472" s="14"/>
      <c r="AK1472" s="14"/>
      <c r="AL1472" s="14"/>
      <c r="AM1472" s="14"/>
      <c r="AN1472" s="14"/>
      <c r="AO1472" s="14"/>
      <c r="AP1472" s="14"/>
      <c r="AQ1472" t="s">
        <v>294</v>
      </c>
      <c r="AY1472" s="14"/>
      <c r="AZ1472" s="14"/>
      <c r="BA1472" s="14"/>
      <c r="BB1472" s="14"/>
      <c r="BC1472" s="14"/>
      <c r="BD1472" s="14"/>
    </row>
    <row r="1473" spans="1:57" x14ac:dyDescent="0.35">
      <c r="A1473" s="2" t="s">
        <v>30</v>
      </c>
      <c r="B1473" s="28">
        <v>33483</v>
      </c>
      <c r="C1473" s="11"/>
      <c r="E1473">
        <v>426.51000000000005</v>
      </c>
      <c r="F1473">
        <v>0.27800000000000002</v>
      </c>
      <c r="G1473">
        <v>0.26824999999999999</v>
      </c>
      <c r="H1473">
        <v>0.25355</v>
      </c>
      <c r="I1473">
        <v>0.2364</v>
      </c>
      <c r="J1473">
        <v>0.26350000000000001</v>
      </c>
      <c r="K1473">
        <v>0.27705000000000002</v>
      </c>
      <c r="L1473">
        <v>0.3392</v>
      </c>
      <c r="M1473">
        <v>0.21659999999999999</v>
      </c>
      <c r="Q1473" s="14"/>
      <c r="R1473" s="14"/>
      <c r="S1473" s="14"/>
      <c r="T1473" s="14"/>
      <c r="U1473" s="14"/>
      <c r="V1473"/>
      <c r="AA1473" s="14"/>
      <c r="AE1473" s="14"/>
      <c r="AF1473" s="14"/>
      <c r="AG1473" s="14"/>
      <c r="AK1473" s="14"/>
      <c r="AL1473" s="14"/>
      <c r="AM1473" s="14"/>
      <c r="AN1473" s="14"/>
      <c r="AO1473" s="14"/>
      <c r="AP1473" s="14"/>
      <c r="AY1473" s="14"/>
      <c r="AZ1473" s="14"/>
      <c r="BA1473" s="14"/>
      <c r="BB1473" s="14"/>
      <c r="BC1473" s="14"/>
      <c r="BD1473" s="14"/>
    </row>
    <row r="1474" spans="1:57" x14ac:dyDescent="0.35">
      <c r="A1474" s="2" t="s">
        <v>30</v>
      </c>
      <c r="B1474" s="28">
        <v>33491</v>
      </c>
      <c r="C1474" s="11"/>
      <c r="E1474">
        <v>421.10000000000008</v>
      </c>
      <c r="F1474">
        <v>0.27700000000000002</v>
      </c>
      <c r="G1474">
        <v>0.26315</v>
      </c>
      <c r="H1474">
        <v>0.25685000000000002</v>
      </c>
      <c r="I1474">
        <v>0.23280000000000001</v>
      </c>
      <c r="J1474">
        <v>0.26229999999999998</v>
      </c>
      <c r="K1474">
        <v>0.27424999999999999</v>
      </c>
      <c r="L1474">
        <v>0.33700000000000002</v>
      </c>
      <c r="M1474">
        <v>0.20215</v>
      </c>
      <c r="Q1474" s="14"/>
      <c r="R1474" s="14"/>
      <c r="S1474" s="14"/>
      <c r="T1474" s="14"/>
      <c r="U1474" s="14"/>
      <c r="V1474"/>
      <c r="AA1474" s="14"/>
      <c r="AE1474" s="14"/>
      <c r="AF1474" s="14"/>
      <c r="AG1474" s="14"/>
      <c r="AK1474" s="14"/>
      <c r="AL1474" s="14"/>
      <c r="AM1474" s="14"/>
      <c r="AN1474" s="14"/>
      <c r="AO1474" s="14"/>
      <c r="AP1474" s="14"/>
      <c r="AY1474" s="14"/>
      <c r="AZ1474" s="14"/>
      <c r="BA1474" s="14"/>
      <c r="BB1474" s="14"/>
      <c r="BC1474" s="14"/>
      <c r="BD1474" s="14"/>
    </row>
    <row r="1475" spans="1:57" x14ac:dyDescent="0.35">
      <c r="A1475" s="2" t="s">
        <v>30</v>
      </c>
      <c r="B1475" s="28">
        <v>33497</v>
      </c>
      <c r="C1475" s="11"/>
      <c r="E1475">
        <v>424.27000000000004</v>
      </c>
      <c r="F1475">
        <v>0.28649999999999998</v>
      </c>
      <c r="G1475">
        <v>0.26769999999999999</v>
      </c>
      <c r="H1475">
        <v>0.25464999999999999</v>
      </c>
      <c r="I1475">
        <v>0.23574999999999999</v>
      </c>
      <c r="J1475">
        <v>0.26200000000000001</v>
      </c>
      <c r="K1475">
        <v>0.27474999999999999</v>
      </c>
      <c r="L1475">
        <v>0.33944999999999997</v>
      </c>
      <c r="M1475">
        <v>0.20055000000000001</v>
      </c>
      <c r="Q1475" s="14"/>
      <c r="R1475" s="14"/>
      <c r="S1475" s="14"/>
      <c r="T1475" s="14"/>
      <c r="U1475" s="14"/>
      <c r="V1475"/>
      <c r="AA1475" s="14"/>
      <c r="AE1475" s="14"/>
      <c r="AF1475" s="14"/>
      <c r="AG1475" s="14"/>
      <c r="AK1475" s="14"/>
      <c r="AL1475" s="14"/>
      <c r="AM1475" s="14"/>
      <c r="AN1475" s="14"/>
      <c r="AO1475" s="14"/>
      <c r="AP1475" s="14"/>
      <c r="AY1475" s="14"/>
      <c r="AZ1475" s="14"/>
      <c r="BA1475" s="14"/>
      <c r="BB1475" s="14"/>
      <c r="BC1475" s="14"/>
      <c r="BD1475" s="14"/>
    </row>
    <row r="1476" spans="1:57" x14ac:dyDescent="0.35">
      <c r="A1476" s="2" t="s">
        <v>30</v>
      </c>
      <c r="B1476" s="28">
        <v>33504</v>
      </c>
      <c r="C1476" s="11"/>
      <c r="E1476">
        <v>424.32999999999993</v>
      </c>
      <c r="F1476">
        <v>0.29049999999999998</v>
      </c>
      <c r="G1476">
        <v>0.26719999999999999</v>
      </c>
      <c r="H1476">
        <v>0.25409999999999999</v>
      </c>
      <c r="I1476">
        <v>0.23524999999999999</v>
      </c>
      <c r="J1476">
        <v>0.26150000000000001</v>
      </c>
      <c r="K1476">
        <v>0.2742</v>
      </c>
      <c r="L1476">
        <v>0.33879999999999999</v>
      </c>
      <c r="M1476">
        <v>0.2001</v>
      </c>
      <c r="Q1476" s="14"/>
      <c r="R1476" s="14"/>
      <c r="S1476" s="14"/>
      <c r="T1476" s="14"/>
      <c r="U1476" s="14"/>
      <c r="V1476"/>
      <c r="AA1476" s="14"/>
      <c r="AE1476" s="14"/>
      <c r="AF1476" s="14"/>
      <c r="AG1476" s="14"/>
      <c r="AK1476" s="14"/>
      <c r="AL1476" s="14"/>
      <c r="AM1476" s="14"/>
      <c r="AN1476" s="14"/>
      <c r="AO1476" s="14"/>
      <c r="AP1476" s="14"/>
      <c r="AY1476" s="14"/>
      <c r="AZ1476" s="14"/>
      <c r="BA1476" s="14"/>
      <c r="BB1476" s="14"/>
      <c r="BC1476" s="14"/>
      <c r="BD1476" s="14"/>
    </row>
    <row r="1477" spans="1:57" x14ac:dyDescent="0.35">
      <c r="A1477" s="2" t="s">
        <v>30</v>
      </c>
      <c r="B1477" s="28">
        <v>33505</v>
      </c>
      <c r="C1477" s="11"/>
      <c r="Q1477" s="14"/>
      <c r="R1477" s="14">
        <v>202.2</v>
      </c>
      <c r="S1477" s="14"/>
      <c r="T1477" s="14"/>
      <c r="U1477" s="14"/>
      <c r="V1477"/>
      <c r="AA1477" s="14"/>
      <c r="AE1477" s="14"/>
      <c r="AF1477" s="14"/>
      <c r="AG1477" s="14"/>
      <c r="AJ1477">
        <v>2.8306359589999999</v>
      </c>
      <c r="AK1477" s="14"/>
      <c r="AL1477" s="14"/>
      <c r="AM1477" s="14">
        <v>122.9908205253348</v>
      </c>
      <c r="AN1477" s="14"/>
      <c r="AO1477" s="14"/>
      <c r="AP1477" s="14">
        <v>228.61408601074299</v>
      </c>
      <c r="AV1477">
        <v>210</v>
      </c>
      <c r="AY1477" s="14"/>
      <c r="AZ1477" s="14"/>
      <c r="BA1477" s="14"/>
      <c r="BB1477" s="14"/>
      <c r="BC1477" s="14"/>
      <c r="BD1477" s="14">
        <v>79.209179474665206</v>
      </c>
      <c r="BE1477">
        <v>777.5</v>
      </c>
    </row>
    <row r="1478" spans="1:57" x14ac:dyDescent="0.35">
      <c r="A1478" s="2" t="s">
        <v>30</v>
      </c>
      <c r="B1478" s="28">
        <v>33512</v>
      </c>
      <c r="C1478" s="11"/>
      <c r="E1478">
        <v>400.19000000000005</v>
      </c>
      <c r="F1478">
        <v>0.24199999999999999</v>
      </c>
      <c r="G1478">
        <v>0.23619999999999999</v>
      </c>
      <c r="H1478">
        <v>0.23300000000000001</v>
      </c>
      <c r="I1478">
        <v>0.22514999999999999</v>
      </c>
      <c r="J1478">
        <v>0.25745000000000001</v>
      </c>
      <c r="K1478">
        <v>0.27195000000000003</v>
      </c>
      <c r="L1478">
        <v>0.33455000000000001</v>
      </c>
      <c r="M1478">
        <v>0.20065</v>
      </c>
      <c r="Q1478" s="14"/>
      <c r="R1478" s="14"/>
      <c r="S1478" s="14"/>
      <c r="T1478" s="14"/>
      <c r="U1478" s="14"/>
      <c r="V1478"/>
      <c r="AA1478" s="14"/>
      <c r="AE1478" s="14"/>
      <c r="AF1478" s="14"/>
      <c r="AG1478" s="14"/>
      <c r="AK1478" s="14"/>
      <c r="AL1478" s="14"/>
      <c r="AM1478" s="14"/>
      <c r="AN1478" s="14"/>
      <c r="AO1478" s="14"/>
      <c r="AP1478" s="14"/>
      <c r="AY1478" s="14"/>
      <c r="AZ1478" s="14"/>
      <c r="BA1478" s="14"/>
      <c r="BB1478" s="14"/>
      <c r="BC1478" s="14"/>
      <c r="BD1478" s="14"/>
    </row>
    <row r="1479" spans="1:57" x14ac:dyDescent="0.35">
      <c r="A1479" s="2" t="s">
        <v>30</v>
      </c>
      <c r="B1479" s="28">
        <v>33519</v>
      </c>
      <c r="C1479" s="11"/>
      <c r="E1479">
        <v>407.89</v>
      </c>
      <c r="F1479">
        <v>0.26850000000000002</v>
      </c>
      <c r="G1479">
        <v>0.25180000000000002</v>
      </c>
      <c r="H1479">
        <v>0.23874999999999999</v>
      </c>
      <c r="I1479">
        <v>0.2263</v>
      </c>
      <c r="J1479">
        <v>0.25459999999999999</v>
      </c>
      <c r="K1479">
        <v>0.26500000000000001</v>
      </c>
      <c r="L1479">
        <v>0.33500000000000002</v>
      </c>
      <c r="M1479">
        <v>0.19950000000000001</v>
      </c>
      <c r="Q1479" s="14"/>
      <c r="R1479" s="14"/>
      <c r="S1479" s="14"/>
      <c r="T1479" s="14"/>
      <c r="U1479" s="14"/>
      <c r="V1479"/>
      <c r="AA1479" s="14"/>
      <c r="AE1479" s="14"/>
      <c r="AF1479" s="14"/>
      <c r="AG1479" s="14"/>
      <c r="AK1479" s="14"/>
      <c r="AL1479" s="14"/>
      <c r="AM1479" s="14"/>
      <c r="AN1479" s="14"/>
      <c r="AO1479" s="14"/>
      <c r="AP1479" s="14"/>
      <c r="AY1479" s="14"/>
      <c r="AZ1479" s="14"/>
      <c r="BA1479" s="14"/>
      <c r="BB1479" s="14"/>
      <c r="BC1479" s="14"/>
      <c r="BD1479" s="14"/>
    </row>
    <row r="1480" spans="1:57" x14ac:dyDescent="0.35">
      <c r="A1480" s="2" t="s">
        <v>30</v>
      </c>
      <c r="B1480" s="28">
        <v>33521</v>
      </c>
      <c r="C1480" s="11"/>
      <c r="Q1480" s="14"/>
      <c r="R1480" s="14">
        <v>401.82499999999993</v>
      </c>
      <c r="S1480" s="14"/>
      <c r="T1480" s="14"/>
      <c r="U1480" s="14"/>
      <c r="V1480"/>
      <c r="AA1480" s="14"/>
      <c r="AE1480" s="14"/>
      <c r="AF1480" s="14"/>
      <c r="AG1480" s="14"/>
      <c r="AJ1480">
        <v>6.884600571</v>
      </c>
      <c r="AK1480" s="14"/>
      <c r="AL1480" s="14"/>
      <c r="AM1480" s="14">
        <v>217.68504739644203</v>
      </c>
      <c r="AN1480" s="14"/>
      <c r="AO1480" s="14"/>
      <c r="AP1480" s="14">
        <v>316.11422668240851</v>
      </c>
      <c r="AV1480">
        <v>265</v>
      </c>
      <c r="AY1480" s="14"/>
      <c r="AZ1480" s="14"/>
      <c r="BA1480" s="14"/>
      <c r="BB1480" s="14"/>
      <c r="BC1480" s="14"/>
      <c r="BD1480" s="14">
        <v>184.13995260355796</v>
      </c>
      <c r="BE1480">
        <v>840</v>
      </c>
    </row>
    <row r="1481" spans="1:57" x14ac:dyDescent="0.35">
      <c r="A1481" s="2" t="s">
        <v>30</v>
      </c>
      <c r="B1481" s="28">
        <v>33525</v>
      </c>
      <c r="C1481" s="11"/>
      <c r="E1481">
        <v>399.27000000000004</v>
      </c>
      <c r="F1481">
        <v>0.2555</v>
      </c>
      <c r="G1481">
        <v>0.2382</v>
      </c>
      <c r="H1481">
        <v>0.2281</v>
      </c>
      <c r="I1481">
        <v>0.22165000000000001</v>
      </c>
      <c r="J1481">
        <v>0.25624999999999998</v>
      </c>
      <c r="K1481">
        <v>0.26574999999999999</v>
      </c>
      <c r="L1481">
        <v>0.33345000000000002</v>
      </c>
      <c r="M1481">
        <v>0.19744999999999999</v>
      </c>
      <c r="Q1481" s="14"/>
      <c r="R1481" s="14"/>
      <c r="S1481" s="14"/>
      <c r="T1481" s="14"/>
      <c r="U1481" s="14"/>
      <c r="V1481"/>
      <c r="AA1481" s="14"/>
      <c r="AE1481" s="14"/>
      <c r="AF1481" s="14"/>
      <c r="AG1481" s="14"/>
      <c r="AK1481" s="14"/>
      <c r="AL1481" s="14"/>
      <c r="AM1481" s="14"/>
      <c r="AN1481" s="14"/>
      <c r="AO1481" s="14"/>
      <c r="AP1481" s="14"/>
      <c r="AY1481" s="14"/>
      <c r="AZ1481" s="14"/>
      <c r="BA1481" s="14"/>
      <c r="BB1481" s="14"/>
      <c r="BC1481" s="14"/>
      <c r="BD1481" s="14"/>
    </row>
    <row r="1482" spans="1:57" x14ac:dyDescent="0.35">
      <c r="A1482" s="2" t="s">
        <v>30</v>
      </c>
      <c r="B1482" s="28">
        <v>33532</v>
      </c>
      <c r="C1482" s="11"/>
      <c r="E1482">
        <v>386.68999999999994</v>
      </c>
      <c r="F1482">
        <v>0.23949999999999999</v>
      </c>
      <c r="G1482">
        <v>0.22600000000000001</v>
      </c>
      <c r="H1482">
        <v>0.21129999999999999</v>
      </c>
      <c r="I1482">
        <v>0.21379999999999999</v>
      </c>
      <c r="J1482">
        <v>0.25054999999999999</v>
      </c>
      <c r="K1482">
        <v>0.26069999999999999</v>
      </c>
      <c r="L1482">
        <v>0.3332</v>
      </c>
      <c r="M1482">
        <v>0.19839999999999999</v>
      </c>
      <c r="Q1482" s="14"/>
      <c r="R1482" s="14"/>
      <c r="S1482" s="14"/>
      <c r="T1482" s="14"/>
      <c r="U1482" s="14"/>
      <c r="V1482"/>
      <c r="AA1482" s="14"/>
      <c r="AE1482" s="14"/>
      <c r="AF1482" s="14"/>
      <c r="AG1482" s="14"/>
      <c r="AK1482" s="14"/>
      <c r="AL1482" s="14"/>
      <c r="AM1482" s="14"/>
      <c r="AN1482" s="14"/>
      <c r="AO1482" s="14"/>
      <c r="AP1482" s="14"/>
      <c r="AY1482" s="14"/>
      <c r="AZ1482" s="14"/>
      <c r="BA1482" s="14"/>
      <c r="BB1482" s="14"/>
      <c r="BC1482" s="14"/>
      <c r="BD1482" s="14"/>
    </row>
    <row r="1483" spans="1:57" x14ac:dyDescent="0.35">
      <c r="A1483" s="2" t="s">
        <v>30</v>
      </c>
      <c r="B1483" s="28">
        <v>33533</v>
      </c>
      <c r="C1483" s="11"/>
      <c r="Q1483" s="14"/>
      <c r="R1483" s="14">
        <v>771.52499999999986</v>
      </c>
      <c r="S1483" s="14"/>
      <c r="T1483" s="14"/>
      <c r="U1483" s="14"/>
      <c r="V1483"/>
      <c r="AA1483" s="14"/>
      <c r="AE1483" s="14"/>
      <c r="AF1483" s="14"/>
      <c r="AG1483" s="14"/>
      <c r="AJ1483">
        <v>10.251551839999999</v>
      </c>
      <c r="AK1483" s="14"/>
      <c r="AL1483" s="14"/>
      <c r="AM1483" s="14">
        <v>369.72787274453935</v>
      </c>
      <c r="AN1483" s="14"/>
      <c r="AO1483" s="14"/>
      <c r="AP1483" s="14">
        <v>275.58659056843078</v>
      </c>
      <c r="AV1483">
        <v>295</v>
      </c>
      <c r="AY1483" s="14"/>
      <c r="AZ1483" s="14"/>
      <c r="BA1483" s="14"/>
      <c r="BB1483" s="14"/>
      <c r="BC1483" s="14"/>
      <c r="BD1483" s="14">
        <v>401.79712725546051</v>
      </c>
      <c r="BE1483">
        <v>917.5</v>
      </c>
    </row>
    <row r="1484" spans="1:57" x14ac:dyDescent="0.35">
      <c r="A1484" s="2" t="s">
        <v>30</v>
      </c>
      <c r="B1484" s="28">
        <v>33540</v>
      </c>
      <c r="C1484" s="11"/>
      <c r="E1484">
        <v>344.68</v>
      </c>
      <c r="F1484">
        <v>0.17949999999999999</v>
      </c>
      <c r="G1484">
        <v>0.16735</v>
      </c>
      <c r="H1484">
        <v>0.15390000000000001</v>
      </c>
      <c r="I1484">
        <v>0.19964999999999999</v>
      </c>
      <c r="J1484">
        <v>0.24215</v>
      </c>
      <c r="K1484">
        <v>0.254</v>
      </c>
      <c r="L1484">
        <v>0.33040000000000003</v>
      </c>
      <c r="M1484">
        <v>0.19645000000000001</v>
      </c>
      <c r="Q1484" s="14"/>
      <c r="R1484" s="14"/>
      <c r="S1484" s="14"/>
      <c r="T1484" s="14"/>
      <c r="U1484" s="14"/>
      <c r="V1484"/>
      <c r="AA1484" s="14"/>
      <c r="AE1484" s="14"/>
      <c r="AF1484" s="14"/>
      <c r="AG1484" s="14"/>
      <c r="AK1484" s="14"/>
      <c r="AL1484" s="14"/>
      <c r="AM1484" s="14"/>
      <c r="AN1484" s="14"/>
      <c r="AO1484" s="14"/>
      <c r="AP1484" s="14"/>
      <c r="AY1484" s="14"/>
      <c r="AZ1484" s="14"/>
      <c r="BA1484" s="14"/>
      <c r="BB1484" s="14"/>
      <c r="BC1484" s="14"/>
      <c r="BD1484" s="14"/>
    </row>
    <row r="1485" spans="1:57" x14ac:dyDescent="0.35">
      <c r="A1485" s="2" t="s">
        <v>30</v>
      </c>
      <c r="B1485" s="28">
        <v>33546</v>
      </c>
      <c r="C1485" s="11"/>
      <c r="E1485">
        <v>322.76</v>
      </c>
      <c r="F1485">
        <v>0.159</v>
      </c>
      <c r="G1485">
        <v>0.14065</v>
      </c>
      <c r="H1485">
        <v>0.13189999999999999</v>
      </c>
      <c r="I1485">
        <v>0.18575</v>
      </c>
      <c r="J1485">
        <v>0.23315</v>
      </c>
      <c r="K1485">
        <v>0.24529999999999999</v>
      </c>
      <c r="L1485">
        <v>0.32450000000000001</v>
      </c>
      <c r="M1485">
        <v>0.19355</v>
      </c>
      <c r="Q1485" s="14"/>
      <c r="R1485" s="14"/>
      <c r="S1485" s="14"/>
      <c r="T1485" s="14"/>
      <c r="U1485" s="14"/>
      <c r="V1485"/>
      <c r="AA1485" s="14"/>
      <c r="AE1485" s="14"/>
      <c r="AF1485" s="14"/>
      <c r="AG1485" s="14"/>
      <c r="AK1485" s="14"/>
      <c r="AL1485" s="14"/>
      <c r="AM1485" s="14"/>
      <c r="AN1485" s="14"/>
      <c r="AO1485" s="14"/>
      <c r="AP1485" s="14"/>
      <c r="AY1485" s="14"/>
      <c r="AZ1485" s="14"/>
      <c r="BA1485" s="14"/>
      <c r="BB1485" s="14"/>
      <c r="BC1485" s="14"/>
      <c r="BD1485" s="14"/>
    </row>
    <row r="1486" spans="1:57" x14ac:dyDescent="0.35">
      <c r="A1486" s="2" t="s">
        <v>30</v>
      </c>
      <c r="B1486" s="28">
        <v>33547</v>
      </c>
      <c r="C1486" s="11"/>
      <c r="Q1486" s="14">
        <v>24.520204999999997</v>
      </c>
      <c r="R1486" s="14">
        <v>1092.7999999999997</v>
      </c>
      <c r="S1486" s="14"/>
      <c r="T1486" s="14"/>
      <c r="U1486" s="14"/>
      <c r="V1486"/>
      <c r="AA1486" s="14"/>
      <c r="AE1486" s="14"/>
      <c r="AF1486" s="14"/>
      <c r="AG1486" s="14">
        <v>5.3249999999999318</v>
      </c>
      <c r="AJ1486">
        <v>9.1126362459999992</v>
      </c>
      <c r="AK1486" s="14"/>
      <c r="AL1486" s="14"/>
      <c r="AM1486" s="14">
        <v>395.6185674723389</v>
      </c>
      <c r="AN1486" s="14"/>
      <c r="AO1486" s="14"/>
      <c r="AP1486" s="14">
        <v>230.974801810613</v>
      </c>
      <c r="AV1486">
        <v>242.5</v>
      </c>
      <c r="AY1486" s="14"/>
      <c r="AZ1486" s="14"/>
      <c r="BA1486" s="14"/>
      <c r="BB1486" s="14"/>
      <c r="BC1486" s="14"/>
      <c r="BD1486" s="14">
        <v>691.8564325276609</v>
      </c>
      <c r="BE1486">
        <v>797.5</v>
      </c>
    </row>
    <row r="1487" spans="1:57" x14ac:dyDescent="0.35">
      <c r="A1487" s="2" t="s">
        <v>30</v>
      </c>
      <c r="B1487" s="28">
        <v>33553</v>
      </c>
      <c r="C1487" s="11"/>
      <c r="E1487">
        <v>301.24</v>
      </c>
      <c r="F1487">
        <v>0.13200000000000001</v>
      </c>
      <c r="G1487">
        <v>0.12015000000000001</v>
      </c>
      <c r="H1487">
        <v>0.1062</v>
      </c>
      <c r="I1487">
        <v>0.17269999999999999</v>
      </c>
      <c r="J1487">
        <v>0.2228</v>
      </c>
      <c r="K1487">
        <v>0.23699999999999999</v>
      </c>
      <c r="L1487">
        <v>0.32429999999999998</v>
      </c>
      <c r="M1487">
        <v>0.19105</v>
      </c>
      <c r="Q1487" s="14"/>
      <c r="R1487" s="14"/>
      <c r="S1487" s="14"/>
      <c r="T1487" s="14"/>
      <c r="U1487" s="14"/>
      <c r="V1487"/>
      <c r="AA1487" s="14"/>
      <c r="AE1487" s="14"/>
      <c r="AF1487" s="14"/>
      <c r="AG1487" s="14"/>
      <c r="AK1487" s="14"/>
      <c r="AL1487" s="14"/>
      <c r="AM1487" s="14"/>
      <c r="AN1487" s="14"/>
      <c r="AO1487" s="14"/>
      <c r="AP1487" s="14"/>
      <c r="AY1487" s="14"/>
      <c r="AZ1487" s="14"/>
      <c r="BA1487" s="14"/>
      <c r="BB1487" s="14"/>
      <c r="BC1487" s="14"/>
      <c r="BD1487" s="14"/>
    </row>
    <row r="1488" spans="1:57" x14ac:dyDescent="0.35">
      <c r="A1488" s="2" t="s">
        <v>30</v>
      </c>
      <c r="B1488" s="28">
        <v>33560</v>
      </c>
      <c r="C1488" s="11"/>
      <c r="E1488">
        <v>281.60000000000002</v>
      </c>
      <c r="F1488">
        <v>0.10150000000000001</v>
      </c>
      <c r="G1488">
        <v>0.10440000000000001</v>
      </c>
      <c r="H1488">
        <v>8.7550000000000003E-2</v>
      </c>
      <c r="I1488">
        <v>0.15870000000000001</v>
      </c>
      <c r="J1488">
        <v>0.21010000000000001</v>
      </c>
      <c r="K1488">
        <v>0.2311</v>
      </c>
      <c r="L1488">
        <v>0.32395000000000002</v>
      </c>
      <c r="M1488">
        <v>0.19070000000000001</v>
      </c>
      <c r="Q1488" s="14"/>
      <c r="R1488" s="14"/>
      <c r="S1488" s="14"/>
      <c r="T1488" s="14"/>
      <c r="U1488" s="14"/>
      <c r="V1488"/>
      <c r="AA1488" s="14"/>
      <c r="AE1488" s="14"/>
      <c r="AF1488" s="14"/>
      <c r="AG1488" s="14"/>
      <c r="AK1488" s="14"/>
      <c r="AL1488" s="14"/>
      <c r="AM1488" s="14"/>
      <c r="AN1488" s="14"/>
      <c r="AO1488" s="14"/>
      <c r="AP1488" s="14"/>
      <c r="AY1488" s="14"/>
      <c r="AZ1488" s="14"/>
      <c r="BA1488" s="14"/>
      <c r="BB1488" s="14"/>
      <c r="BC1488" s="14"/>
      <c r="BD1488" s="14"/>
    </row>
    <row r="1489" spans="1:57" x14ac:dyDescent="0.35">
      <c r="A1489" s="2" t="s">
        <v>30</v>
      </c>
      <c r="B1489" s="28">
        <v>33561</v>
      </c>
      <c r="C1489" s="11"/>
      <c r="Q1489" s="14">
        <v>19.264616228227151</v>
      </c>
      <c r="R1489" s="14">
        <v>1508.8249999999998</v>
      </c>
      <c r="S1489" s="14">
        <v>238.47499999999999</v>
      </c>
      <c r="T1489" s="14">
        <v>1.575E-2</v>
      </c>
      <c r="U1489" s="14">
        <v>3.7657750000000001</v>
      </c>
      <c r="V1489"/>
      <c r="AA1489" s="14">
        <v>24.398984253659506</v>
      </c>
      <c r="AE1489" s="14">
        <v>0.78500000000000003</v>
      </c>
      <c r="AF1489" s="14">
        <v>6.6642499999999993E-2</v>
      </c>
      <c r="AG1489" s="14">
        <v>8.5</v>
      </c>
      <c r="AJ1489">
        <v>6.8769999999999998</v>
      </c>
      <c r="AK1489" s="14">
        <v>2.9249999999999998E-2</v>
      </c>
      <c r="AL1489" s="14">
        <v>8.8768438059482939</v>
      </c>
      <c r="AM1489" s="14">
        <v>302.70416962657373</v>
      </c>
      <c r="AN1489" s="14"/>
      <c r="AO1489" s="14"/>
      <c r="AP1489" s="14">
        <v>227.45239225615867</v>
      </c>
      <c r="AV1489">
        <v>250</v>
      </c>
      <c r="AW1489">
        <v>3.75598125</v>
      </c>
      <c r="AY1489" s="14">
        <v>228.85203149268096</v>
      </c>
      <c r="AZ1489" s="14"/>
      <c r="BA1489" s="14">
        <v>7.3499999999999998E-3</v>
      </c>
      <c r="BB1489" s="14">
        <v>7.0492087221188857</v>
      </c>
      <c r="BC1489" s="14"/>
      <c r="BD1489" s="14">
        <v>959.14583037342618</v>
      </c>
      <c r="BE1489">
        <v>675</v>
      </c>
    </row>
    <row r="1490" spans="1:57" x14ac:dyDescent="0.35">
      <c r="A1490" s="2" t="s">
        <v>30</v>
      </c>
      <c r="B1490" s="28">
        <v>33568</v>
      </c>
      <c r="C1490" s="11"/>
      <c r="Q1490" s="14">
        <v>18.678859556812284</v>
      </c>
      <c r="R1490" s="14">
        <v>1483.85</v>
      </c>
      <c r="S1490" s="14">
        <v>244.375</v>
      </c>
      <c r="T1490" s="14">
        <v>1.435E-2</v>
      </c>
      <c r="U1490" s="14">
        <v>3.5118125000000004</v>
      </c>
      <c r="V1490"/>
      <c r="AA1490" s="14">
        <v>15.522968507319035</v>
      </c>
      <c r="AE1490" s="14">
        <v>1.1299999999999999</v>
      </c>
      <c r="AF1490" s="14">
        <v>0.13573500000000052</v>
      </c>
      <c r="AG1490" s="14">
        <v>11.950000000000045</v>
      </c>
      <c r="AJ1490">
        <v>4.9039999999999999</v>
      </c>
      <c r="AK1490" s="14">
        <v>2.785E-2</v>
      </c>
      <c r="AL1490" s="14">
        <v>6.8937125622876554</v>
      </c>
      <c r="AM1490" s="14">
        <v>250.21537372593428</v>
      </c>
      <c r="AN1490" s="14"/>
      <c r="AO1490" s="14"/>
      <c r="AP1490" s="14">
        <v>195.07363313208822</v>
      </c>
      <c r="AV1490">
        <v>255</v>
      </c>
      <c r="AW1490">
        <v>3.50678125</v>
      </c>
      <c r="AY1490" s="14">
        <v>228.85203149268096</v>
      </c>
      <c r="AZ1490" s="14"/>
      <c r="BA1490" s="14">
        <v>8.4499999999999992E-3</v>
      </c>
      <c r="BB1490" s="14">
        <v>8.2485418233295569</v>
      </c>
      <c r="BC1490" s="14"/>
      <c r="BD1490" s="14">
        <v>977.30962627406564</v>
      </c>
      <c r="BE1490">
        <v>565</v>
      </c>
    </row>
    <row r="1491" spans="1:57" x14ac:dyDescent="0.35">
      <c r="A1491" s="2" t="s">
        <v>30</v>
      </c>
      <c r="B1491" s="28">
        <v>33574</v>
      </c>
      <c r="C1491" s="11"/>
      <c r="E1491">
        <v>249.85999999999999</v>
      </c>
      <c r="F1491">
        <v>8.9499999999999996E-2</v>
      </c>
      <c r="G1491">
        <v>8.4099999999999994E-2</v>
      </c>
      <c r="H1491">
        <v>7.2650000000000006E-2</v>
      </c>
      <c r="I1491">
        <v>0.12645000000000001</v>
      </c>
      <c r="J1491">
        <v>0.18609999999999999</v>
      </c>
      <c r="K1491">
        <v>0.20644999999999999</v>
      </c>
      <c r="L1491">
        <v>0.30354999999999999</v>
      </c>
      <c r="M1491">
        <v>0.18049999999999999</v>
      </c>
      <c r="Q1491" s="14">
        <v>22.238495327180715</v>
      </c>
      <c r="R1491" s="14">
        <v>1662.7750000000001</v>
      </c>
      <c r="S1491" s="14">
        <v>305.82499999999999</v>
      </c>
      <c r="T1491" s="14">
        <v>1.8100000000000002E-2</v>
      </c>
      <c r="U1491" s="14">
        <v>5.5330649999999997</v>
      </c>
      <c r="V1491"/>
      <c r="AA1491" s="14">
        <v>76.972968507319024</v>
      </c>
      <c r="AE1491" s="14">
        <v>0.94</v>
      </c>
      <c r="AF1491" s="14">
        <v>0.10520499999999952</v>
      </c>
      <c r="AG1491" s="14">
        <v>11.424999999999955</v>
      </c>
      <c r="AJ1491">
        <v>4.548</v>
      </c>
      <c r="AK1491" s="14">
        <v>3.4599999999999999E-2</v>
      </c>
      <c r="AL1491" s="14">
        <v>8.1465303297823386</v>
      </c>
      <c r="AM1491" s="14">
        <v>235.58210190621432</v>
      </c>
      <c r="AN1491" s="14"/>
      <c r="AO1491" s="14"/>
      <c r="AP1491" s="14">
        <v>191.8439351484819</v>
      </c>
      <c r="AV1491">
        <v>277.5</v>
      </c>
      <c r="AW1491">
        <v>5.5354324999999998</v>
      </c>
      <c r="AY1491" s="14">
        <v>228.85203149268096</v>
      </c>
      <c r="AZ1491" s="14"/>
      <c r="BA1491" s="14">
        <v>8.0000000000000002E-3</v>
      </c>
      <c r="BB1491" s="14">
        <v>8.8302566751819782</v>
      </c>
      <c r="BC1491" s="14"/>
      <c r="BD1491" s="14">
        <v>1109.9428980937857</v>
      </c>
      <c r="BE1491">
        <v>747.5</v>
      </c>
    </row>
    <row r="1492" spans="1:57" x14ac:dyDescent="0.35">
      <c r="A1492" s="2" t="s">
        <v>30</v>
      </c>
      <c r="B1492" s="28">
        <v>33581</v>
      </c>
      <c r="C1492" s="11"/>
      <c r="E1492">
        <v>240.5</v>
      </c>
      <c r="F1492">
        <v>8.2500000000000004E-2</v>
      </c>
      <c r="G1492">
        <v>8.3949999999999997E-2</v>
      </c>
      <c r="H1492">
        <v>7.22E-2</v>
      </c>
      <c r="I1492">
        <v>0.11584999999999999</v>
      </c>
      <c r="J1492">
        <v>0.17915</v>
      </c>
      <c r="K1492">
        <v>0.19675000000000001</v>
      </c>
      <c r="L1492">
        <v>0.2964</v>
      </c>
      <c r="M1492">
        <v>0.1757</v>
      </c>
      <c r="Q1492" s="14">
        <v>25.715800415781946</v>
      </c>
      <c r="R1492" s="14">
        <v>2105.8999999999996</v>
      </c>
      <c r="S1492" s="14">
        <v>437.5</v>
      </c>
      <c r="T1492" s="14">
        <v>1.6400000000000001E-2</v>
      </c>
      <c r="U1492" s="14">
        <v>7.1521999999999997</v>
      </c>
      <c r="V1492"/>
      <c r="AA1492" s="14">
        <v>208.64796850731904</v>
      </c>
      <c r="AE1492" s="14">
        <v>1.0249999999999999</v>
      </c>
      <c r="AF1492" s="14">
        <v>0.11032500000000001</v>
      </c>
      <c r="AG1492" s="14">
        <v>10.5</v>
      </c>
      <c r="AJ1492">
        <v>4.9989999999999997</v>
      </c>
      <c r="AK1492" s="14">
        <v>3.1400000000000004E-2</v>
      </c>
      <c r="AL1492" s="14">
        <v>8.3798170311436593</v>
      </c>
      <c r="AM1492" s="14">
        <v>259.57621076416302</v>
      </c>
      <c r="AN1492" s="14"/>
      <c r="AO1492" s="14"/>
      <c r="AP1492" s="14">
        <v>194.01662844036696</v>
      </c>
      <c r="AV1492">
        <v>287.5</v>
      </c>
      <c r="AW1492">
        <v>7.1749999999999998</v>
      </c>
      <c r="AY1492" s="14">
        <v>228.85203149268096</v>
      </c>
      <c r="AZ1492" s="14"/>
      <c r="BA1492" s="14">
        <v>7.0500000000000007E-3</v>
      </c>
      <c r="BB1492" s="14">
        <v>10.132645470693927</v>
      </c>
      <c r="BC1492" s="14"/>
      <c r="BD1492" s="14">
        <v>1398.3237892358368</v>
      </c>
      <c r="BE1492">
        <v>712.5</v>
      </c>
    </row>
    <row r="1493" spans="1:57" x14ac:dyDescent="0.35">
      <c r="A1493" s="2" t="s">
        <v>30</v>
      </c>
      <c r="B1493" s="28">
        <v>33585</v>
      </c>
      <c r="C1493" s="11"/>
      <c r="Q1493" s="14">
        <v>23.882085865523333</v>
      </c>
      <c r="R1493" s="14">
        <v>2091.7250000000004</v>
      </c>
      <c r="S1493" s="14">
        <v>493.75</v>
      </c>
      <c r="T1493" s="14">
        <v>1.7600000000000001E-2</v>
      </c>
      <c r="U1493" s="14">
        <v>8.6948749999999997</v>
      </c>
      <c r="V1493"/>
      <c r="AA1493" s="14">
        <v>264.89796850731904</v>
      </c>
      <c r="AE1493" s="14">
        <v>1.1299999999999999</v>
      </c>
      <c r="AF1493" s="14">
        <v>0.19158500000000117</v>
      </c>
      <c r="AG1493" s="14">
        <v>16.650000000000091</v>
      </c>
      <c r="AJ1493">
        <v>4.3730000000000002</v>
      </c>
      <c r="AK1493" s="14">
        <v>2.9050000000000003E-2</v>
      </c>
      <c r="AL1493" s="14">
        <v>6.681512472529521</v>
      </c>
      <c r="AM1493" s="14">
        <v>229.8782145786393</v>
      </c>
      <c r="AN1493" s="14"/>
      <c r="AO1493" s="14"/>
      <c r="AP1493" s="14">
        <v>190.58920456055495</v>
      </c>
      <c r="AV1493">
        <v>275</v>
      </c>
      <c r="AW1493">
        <v>8.69</v>
      </c>
      <c r="AY1493" s="14">
        <v>228.85203149268096</v>
      </c>
      <c r="AZ1493" s="14"/>
      <c r="BA1493" s="14">
        <v>5.9000000000000007E-3</v>
      </c>
      <c r="BB1493" s="14">
        <v>7.9699835642946564</v>
      </c>
      <c r="BC1493" s="14"/>
      <c r="BD1493" s="14">
        <v>1351.4467854213608</v>
      </c>
      <c r="BE1493">
        <v>785</v>
      </c>
    </row>
    <row r="1494" spans="1:57" x14ac:dyDescent="0.35">
      <c r="A1494" s="2" t="s">
        <v>30</v>
      </c>
      <c r="B1494" s="28">
        <v>33588</v>
      </c>
      <c r="C1494" s="11"/>
      <c r="E1494">
        <v>231.38000000000002</v>
      </c>
      <c r="F1494">
        <v>8.3500000000000005E-2</v>
      </c>
      <c r="G1494">
        <v>8.0100000000000005E-2</v>
      </c>
      <c r="H1494">
        <v>6.5699999999999995E-2</v>
      </c>
      <c r="I1494">
        <v>0.10415000000000001</v>
      </c>
      <c r="J1494">
        <v>0.16975000000000001</v>
      </c>
      <c r="K1494">
        <v>0.18909999999999999</v>
      </c>
      <c r="L1494">
        <v>0.2923</v>
      </c>
      <c r="M1494">
        <v>0.17230000000000001</v>
      </c>
      <c r="Q1494" s="14"/>
      <c r="R1494" s="14"/>
      <c r="S1494" s="14"/>
      <c r="T1494" s="14"/>
      <c r="U1494" s="14"/>
      <c r="V1494"/>
      <c r="AA1494" s="14"/>
      <c r="AE1494" s="14"/>
      <c r="AF1494" s="14"/>
      <c r="AG1494" s="14"/>
      <c r="AK1494" s="14"/>
      <c r="AL1494" s="14"/>
      <c r="AM1494" s="14"/>
      <c r="AN1494" s="14"/>
      <c r="AO1494" s="14"/>
      <c r="AP1494" s="14"/>
      <c r="AY1494" s="14"/>
      <c r="AZ1494" s="14"/>
      <c r="BA1494" s="14"/>
      <c r="BB1494" s="14"/>
      <c r="BC1494" s="14"/>
      <c r="BD1494" s="14"/>
    </row>
    <row r="1495" spans="1:57" x14ac:dyDescent="0.35">
      <c r="A1495" s="2" t="s">
        <v>30</v>
      </c>
      <c r="B1495" s="28">
        <v>33590</v>
      </c>
      <c r="C1495" s="11"/>
      <c r="Q1495" s="14">
        <v>19.840604271159798</v>
      </c>
      <c r="R1495" s="14">
        <v>1681.9750000000001</v>
      </c>
      <c r="S1495" s="14">
        <v>437.5</v>
      </c>
      <c r="T1495" s="14">
        <v>1.66E-2</v>
      </c>
      <c r="U1495" s="14">
        <v>7.2692499999999995</v>
      </c>
      <c r="V1495"/>
      <c r="AA1495" s="14">
        <v>208.64796850731904</v>
      </c>
      <c r="AE1495" s="14">
        <v>1.1600000000000001</v>
      </c>
      <c r="AF1495" s="14">
        <v>0.1676450000000006</v>
      </c>
      <c r="AG1495" s="14">
        <v>14.200000000000045</v>
      </c>
      <c r="AJ1495">
        <v>2.7109999999999999</v>
      </c>
      <c r="AK1495" s="14">
        <v>3.295E-2</v>
      </c>
      <c r="AL1495" s="14">
        <v>5.6577051321874574</v>
      </c>
      <c r="AM1495" s="14">
        <v>172.68408824810717</v>
      </c>
      <c r="AN1495" s="14"/>
      <c r="AO1495" s="14"/>
      <c r="AP1495" s="14">
        <v>156.06321815032095</v>
      </c>
      <c r="AW1495">
        <v>7.2625000000000002</v>
      </c>
      <c r="AY1495" s="14">
        <v>228.85203149268096</v>
      </c>
      <c r="AZ1495" s="14"/>
      <c r="BA1495" s="14">
        <v>6.0999999999999995E-3</v>
      </c>
      <c r="BB1495" s="14">
        <v>6.5246248248718448</v>
      </c>
      <c r="BC1495" s="14"/>
      <c r="BD1495" s="14">
        <v>1057.5909117518929</v>
      </c>
      <c r="BE1495">
        <v>490</v>
      </c>
    </row>
    <row r="1496" spans="1:57" x14ac:dyDescent="0.35">
      <c r="A1496" s="2" t="s">
        <v>30</v>
      </c>
      <c r="B1496" s="28">
        <v>33595</v>
      </c>
      <c r="C1496" s="11"/>
      <c r="E1496">
        <v>222.56</v>
      </c>
      <c r="F1496">
        <v>9.1999999999999998E-2</v>
      </c>
      <c r="G1496">
        <v>7.3800000000000004E-2</v>
      </c>
      <c r="H1496">
        <v>6.3399999999999998E-2</v>
      </c>
      <c r="I1496">
        <v>9.3100000000000002E-2</v>
      </c>
      <c r="J1496">
        <v>0.15765000000000001</v>
      </c>
      <c r="K1496">
        <v>0.17699999999999999</v>
      </c>
      <c r="L1496">
        <v>0.28744999999999998</v>
      </c>
      <c r="M1496">
        <v>0.16839999999999999</v>
      </c>
      <c r="Q1496" s="14">
        <v>22.351865498218984</v>
      </c>
      <c r="R1496" s="14">
        <v>2075.2249999999999</v>
      </c>
      <c r="S1496" s="14">
        <v>670</v>
      </c>
      <c r="T1496" s="14">
        <v>1.685E-2</v>
      </c>
      <c r="U1496" s="14">
        <v>11.273</v>
      </c>
      <c r="V1496"/>
      <c r="AA1496" s="14">
        <v>441.14796850731909</v>
      </c>
      <c r="AE1496" s="14">
        <v>0.98499999999999999</v>
      </c>
      <c r="AF1496" s="14">
        <v>0.20706999999999975</v>
      </c>
      <c r="AG1496" s="14">
        <v>21.024999999999977</v>
      </c>
      <c r="AJ1496">
        <v>1.7250000000000001</v>
      </c>
      <c r="AK1496" s="14">
        <v>2.4900000000000002E-2</v>
      </c>
      <c r="AL1496" s="14">
        <v>2.5303656293604964</v>
      </c>
      <c r="AM1496" s="14">
        <v>98.376147414292774</v>
      </c>
      <c r="AN1496" s="14"/>
      <c r="AO1496" s="14"/>
      <c r="AP1496" s="14">
        <v>175.91085271317829</v>
      </c>
      <c r="AW1496">
        <v>11.2895</v>
      </c>
      <c r="AY1496" s="14">
        <v>228.85203149268096</v>
      </c>
      <c r="AZ1496" s="14"/>
      <c r="BA1496" s="14">
        <v>6.0999999999999995E-3</v>
      </c>
      <c r="BB1496" s="14">
        <v>7.8435255007728149</v>
      </c>
      <c r="BC1496" s="14"/>
      <c r="BD1496" s="14">
        <v>1285.8238525857073</v>
      </c>
      <c r="BE1496">
        <v>555</v>
      </c>
    </row>
    <row r="1497" spans="1:57" x14ac:dyDescent="0.35">
      <c r="A1497" s="2" t="s">
        <v>30</v>
      </c>
      <c r="B1497" s="28">
        <v>33602</v>
      </c>
      <c r="C1497" s="11"/>
      <c r="E1497">
        <v>216.48999999999998</v>
      </c>
      <c r="F1497">
        <v>8.7499999999999994E-2</v>
      </c>
      <c r="G1497">
        <v>7.3050000000000004E-2</v>
      </c>
      <c r="H1497">
        <v>5.9900000000000002E-2</v>
      </c>
      <c r="I1497">
        <v>8.72E-2</v>
      </c>
      <c r="J1497">
        <v>0.15379999999999999</v>
      </c>
      <c r="K1497">
        <v>0.1754</v>
      </c>
      <c r="L1497">
        <v>0.27984999999999999</v>
      </c>
      <c r="M1497">
        <v>0.16575000000000001</v>
      </c>
      <c r="Q1497" s="14">
        <v>22.215137853447814</v>
      </c>
      <c r="R1497" s="14">
        <v>1831.0749999999998</v>
      </c>
      <c r="S1497" s="14">
        <v>751.5</v>
      </c>
      <c r="T1497" s="14">
        <v>1.8950000000000002E-2</v>
      </c>
      <c r="U1497" s="14">
        <v>14.197049999999999</v>
      </c>
      <c r="V1497"/>
      <c r="AA1497" s="14">
        <v>522.64796850731909</v>
      </c>
      <c r="AE1497" s="14">
        <v>0.96500000000000008</v>
      </c>
      <c r="AF1497" s="14">
        <v>0.24553999999999937</v>
      </c>
      <c r="AG1497" s="14">
        <v>25.449999999999932</v>
      </c>
      <c r="AJ1497">
        <v>0.80800000000000005</v>
      </c>
      <c r="AK1497" s="14">
        <v>2.6000000000000002E-2</v>
      </c>
      <c r="AL1497" s="14">
        <v>1.0535862559785214</v>
      </c>
      <c r="AM1497" s="14">
        <v>40.10698311111318</v>
      </c>
      <c r="AN1497" s="14"/>
      <c r="AO1497" s="14"/>
      <c r="AP1497" s="14">
        <v>202.08333333333334</v>
      </c>
      <c r="AW1497">
        <v>14.240925000000001</v>
      </c>
      <c r="AY1497" s="14">
        <v>228.85203149268096</v>
      </c>
      <c r="AZ1497" s="14"/>
      <c r="BA1497" s="14">
        <v>6.0499999999999998E-3</v>
      </c>
      <c r="BB1497" s="14">
        <v>6.0190642430039079</v>
      </c>
      <c r="BC1497" s="14"/>
      <c r="BD1497" s="14">
        <v>1014.0180168888869</v>
      </c>
      <c r="BE1497">
        <v>510</v>
      </c>
    </row>
    <row r="1498" spans="1:57" x14ac:dyDescent="0.35">
      <c r="A1498" s="2" t="s">
        <v>30</v>
      </c>
      <c r="B1498" s="28">
        <v>33609</v>
      </c>
      <c r="C1498" s="11"/>
      <c r="E1498">
        <v>215.29000000000002</v>
      </c>
      <c r="F1498">
        <v>8.5000000000000006E-2</v>
      </c>
      <c r="G1498">
        <v>7.4550000000000005E-2</v>
      </c>
      <c r="H1498">
        <v>5.985E-2</v>
      </c>
      <c r="I1498">
        <v>8.8150000000000006E-2</v>
      </c>
      <c r="J1498">
        <v>0.15475</v>
      </c>
      <c r="K1498">
        <v>0.1691</v>
      </c>
      <c r="L1498">
        <v>0.27905000000000002</v>
      </c>
      <c r="M1498">
        <v>0.16600000000000001</v>
      </c>
      <c r="Q1498" s="14"/>
      <c r="R1498" s="14">
        <v>1638</v>
      </c>
      <c r="S1498" s="14">
        <v>748.75</v>
      </c>
      <c r="T1498" s="14">
        <v>1.89E-2</v>
      </c>
      <c r="U1498" s="14">
        <v>14.193200000000001</v>
      </c>
      <c r="V1498"/>
      <c r="AA1498" s="14">
        <v>519.89796850731909</v>
      </c>
      <c r="AE1498" s="14"/>
      <c r="AF1498" s="14"/>
      <c r="AG1498" s="14"/>
      <c r="AK1498" s="14">
        <v>0</v>
      </c>
      <c r="AL1498" s="14"/>
      <c r="AM1498" s="14"/>
      <c r="AN1498" s="14"/>
      <c r="AO1498" s="14"/>
      <c r="AP1498" s="14"/>
      <c r="AW1498">
        <v>14.151375</v>
      </c>
      <c r="AY1498" s="14">
        <v>228.85203149268096</v>
      </c>
      <c r="AZ1498" s="14"/>
      <c r="BA1498" s="14">
        <v>0</v>
      </c>
      <c r="BB1498" s="14"/>
      <c r="BC1498" s="14"/>
      <c r="BD1498" s="14"/>
      <c r="BE1498">
        <v>435</v>
      </c>
    </row>
    <row r="1499" spans="1:57" x14ac:dyDescent="0.35">
      <c r="A1499" s="2" t="s">
        <v>30</v>
      </c>
      <c r="B1499" s="28">
        <v>33613</v>
      </c>
      <c r="C1499" s="11"/>
      <c r="Q1499" s="14"/>
      <c r="R1499" s="14">
        <v>2084.25</v>
      </c>
      <c r="S1499" s="14">
        <v>985</v>
      </c>
      <c r="T1499" s="14">
        <v>2.0150000000000001E-2</v>
      </c>
      <c r="U1499" s="14">
        <v>19.826074999999999</v>
      </c>
      <c r="V1499"/>
      <c r="AA1499" s="14">
        <v>756.14796850731909</v>
      </c>
      <c r="AE1499" s="14"/>
      <c r="AF1499" s="14"/>
      <c r="AG1499" s="14"/>
      <c r="AK1499" s="14">
        <v>0</v>
      </c>
      <c r="AL1499" s="14"/>
      <c r="AM1499" s="14"/>
      <c r="AN1499" s="14"/>
      <c r="AO1499" s="14"/>
      <c r="AP1499" s="14"/>
      <c r="AW1499">
        <v>19.847750000000001</v>
      </c>
      <c r="AY1499" s="14">
        <v>228.85203149268096</v>
      </c>
      <c r="AZ1499" s="14"/>
      <c r="BA1499" s="14">
        <v>0</v>
      </c>
      <c r="BB1499" s="14"/>
      <c r="BC1499" s="14"/>
      <c r="BD1499" s="14"/>
      <c r="BE1499">
        <v>582.5</v>
      </c>
    </row>
    <row r="1500" spans="1:57" x14ac:dyDescent="0.35">
      <c r="A1500" s="2" t="s">
        <v>30</v>
      </c>
      <c r="B1500" s="28">
        <v>33616</v>
      </c>
      <c r="C1500" s="11"/>
      <c r="E1500">
        <v>214.59</v>
      </c>
      <c r="F1500">
        <v>7.85E-2</v>
      </c>
      <c r="G1500">
        <v>7.4300000000000005E-2</v>
      </c>
      <c r="H1500">
        <v>6.2E-2</v>
      </c>
      <c r="I1500">
        <v>8.9899999999999994E-2</v>
      </c>
      <c r="J1500">
        <v>0.15715000000000001</v>
      </c>
      <c r="K1500">
        <v>0.17105000000000001</v>
      </c>
      <c r="L1500">
        <v>0.27429999999999999</v>
      </c>
      <c r="M1500">
        <v>0.16575000000000001</v>
      </c>
      <c r="Q1500" s="14"/>
      <c r="R1500" s="14"/>
      <c r="S1500" s="14"/>
      <c r="T1500" s="14"/>
      <c r="U1500" s="14"/>
      <c r="V1500"/>
      <c r="AA1500" s="14"/>
      <c r="AE1500" s="14"/>
      <c r="AF1500" s="14"/>
      <c r="AG1500" s="14"/>
      <c r="AK1500" s="14"/>
      <c r="AL1500" s="14"/>
      <c r="AM1500" s="14"/>
      <c r="AN1500" s="14"/>
      <c r="AO1500" s="14"/>
      <c r="AP1500" s="14"/>
      <c r="AY1500" s="14"/>
      <c r="AZ1500" s="14"/>
      <c r="BA1500" s="14"/>
      <c r="BB1500" s="14"/>
      <c r="BC1500" s="14"/>
      <c r="BD1500" s="14"/>
    </row>
    <row r="1501" spans="1:57" x14ac:dyDescent="0.35">
      <c r="A1501" s="2" t="s">
        <v>30</v>
      </c>
      <c r="B1501" s="28">
        <v>33618</v>
      </c>
      <c r="C1501" s="11"/>
      <c r="Q1501" s="14"/>
      <c r="R1501" s="14"/>
      <c r="S1501" s="14"/>
      <c r="T1501" s="14"/>
      <c r="U1501" s="14"/>
      <c r="V1501"/>
      <c r="AA1501" s="14">
        <v>0</v>
      </c>
      <c r="AE1501" s="14"/>
      <c r="AF1501" s="14"/>
      <c r="AG1501" s="14"/>
      <c r="AK1501" s="14"/>
      <c r="AL1501" s="14"/>
      <c r="AM1501" s="14"/>
      <c r="AN1501" s="14"/>
      <c r="AO1501" s="14"/>
      <c r="AP1501" s="14"/>
      <c r="AY1501" s="14">
        <v>228.85203149268096</v>
      </c>
      <c r="AZ1501" s="14"/>
      <c r="BA1501" s="14"/>
      <c r="BB1501" s="14"/>
      <c r="BC1501" s="14"/>
      <c r="BD1501" s="14"/>
    </row>
    <row r="1502" spans="1:57" x14ac:dyDescent="0.35">
      <c r="A1502" s="2" t="s">
        <v>30</v>
      </c>
      <c r="B1502" s="28">
        <v>33623</v>
      </c>
      <c r="C1502" s="11" t="s">
        <v>236</v>
      </c>
      <c r="E1502">
        <v>221.83</v>
      </c>
      <c r="F1502">
        <v>0.1105</v>
      </c>
      <c r="G1502">
        <v>7.4300000000000005E-2</v>
      </c>
      <c r="H1502">
        <v>6.3500000000000001E-2</v>
      </c>
      <c r="I1502">
        <v>9.425E-2</v>
      </c>
      <c r="J1502">
        <v>0.15909999999999999</v>
      </c>
      <c r="K1502">
        <v>0.1721</v>
      </c>
      <c r="L1502">
        <v>0.27434999999999998</v>
      </c>
      <c r="M1502">
        <v>0.16105</v>
      </c>
      <c r="Q1502" s="14"/>
      <c r="R1502" s="26">
        <v>1569.5531299082804</v>
      </c>
      <c r="S1502" s="14"/>
      <c r="T1502" s="14"/>
      <c r="U1502" s="14"/>
      <c r="V1502"/>
      <c r="W1502">
        <v>3.2905469999999999E-2</v>
      </c>
      <c r="Y1502">
        <v>16488.840823950282</v>
      </c>
      <c r="AA1502">
        <v>542.57305706727129</v>
      </c>
      <c r="AE1502" s="14"/>
      <c r="AF1502" s="14"/>
      <c r="AG1502" s="14"/>
      <c r="AK1502" s="14"/>
      <c r="AL1502" s="14"/>
      <c r="AM1502" s="14"/>
      <c r="AN1502" s="14"/>
      <c r="AO1502" s="14"/>
      <c r="AP1502" s="14"/>
      <c r="AQ1502" t="s">
        <v>294</v>
      </c>
      <c r="AY1502" s="14"/>
      <c r="AZ1502" s="14"/>
      <c r="BA1502" s="14"/>
      <c r="BB1502" s="14"/>
      <c r="BC1502" s="14"/>
      <c r="BD1502" s="14"/>
    </row>
    <row r="1503" spans="1:57" x14ac:dyDescent="0.35">
      <c r="A1503" s="2" t="s">
        <v>31</v>
      </c>
      <c r="B1503" s="28">
        <v>33483</v>
      </c>
      <c r="C1503" s="11"/>
      <c r="E1503">
        <v>417.13</v>
      </c>
      <c r="F1503">
        <v>0.28100000000000003</v>
      </c>
      <c r="G1503">
        <v>0.27850000000000003</v>
      </c>
      <c r="H1503">
        <v>0.27539999999999998</v>
      </c>
      <c r="I1503">
        <v>0.26979999999999998</v>
      </c>
      <c r="J1503">
        <v>0.252</v>
      </c>
      <c r="K1503">
        <v>0.26715</v>
      </c>
      <c r="L1503">
        <v>0.26229999999999998</v>
      </c>
      <c r="M1503">
        <v>0.19950000000000001</v>
      </c>
      <c r="Q1503" s="14"/>
      <c r="R1503" s="14"/>
      <c r="S1503" s="14"/>
      <c r="T1503" s="14"/>
      <c r="U1503" s="14"/>
      <c r="V1503"/>
      <c r="AA1503" s="14"/>
      <c r="AE1503" s="14"/>
      <c r="AF1503" s="14"/>
      <c r="AG1503" s="14"/>
      <c r="AK1503" s="14"/>
      <c r="AL1503" s="14"/>
      <c r="AM1503" s="14"/>
      <c r="AN1503" s="14"/>
      <c r="AO1503" s="14"/>
      <c r="AP1503" s="14"/>
      <c r="AY1503" s="14"/>
      <c r="AZ1503" s="14"/>
      <c r="BA1503" s="14"/>
      <c r="BB1503" s="14"/>
      <c r="BC1503" s="14"/>
      <c r="BD1503" s="14"/>
    </row>
    <row r="1504" spans="1:57" x14ac:dyDescent="0.35">
      <c r="A1504" s="2" t="s">
        <v>31</v>
      </c>
      <c r="B1504" s="28">
        <v>33491</v>
      </c>
      <c r="C1504" s="11"/>
      <c r="E1504">
        <v>419.04</v>
      </c>
      <c r="F1504">
        <v>0.29049999999999998</v>
      </c>
      <c r="G1504">
        <v>0.27925</v>
      </c>
      <c r="H1504">
        <v>0.27729999999999999</v>
      </c>
      <c r="I1504">
        <v>0.27310000000000001</v>
      </c>
      <c r="J1504">
        <v>0.25004999999999999</v>
      </c>
      <c r="K1504">
        <v>0.26315</v>
      </c>
      <c r="L1504">
        <v>0.26095000000000002</v>
      </c>
      <c r="M1504">
        <v>0.2009</v>
      </c>
      <c r="Q1504" s="14"/>
      <c r="R1504" s="14"/>
      <c r="S1504" s="14"/>
      <c r="T1504" s="14"/>
      <c r="U1504" s="14"/>
      <c r="V1504"/>
      <c r="AA1504" s="14"/>
      <c r="AE1504" s="14"/>
      <c r="AF1504" s="14"/>
      <c r="AG1504" s="14"/>
      <c r="AK1504" s="14"/>
      <c r="AL1504" s="14"/>
      <c r="AM1504" s="14"/>
      <c r="AN1504" s="14"/>
      <c r="AO1504" s="14"/>
      <c r="AP1504" s="14"/>
      <c r="AY1504" s="14"/>
      <c r="AZ1504" s="14"/>
      <c r="BA1504" s="14"/>
      <c r="BB1504" s="14"/>
      <c r="BC1504" s="14"/>
      <c r="BD1504" s="14"/>
    </row>
    <row r="1505" spans="1:57" x14ac:dyDescent="0.35">
      <c r="A1505" s="2" t="s">
        <v>31</v>
      </c>
      <c r="B1505" s="28">
        <v>33497</v>
      </c>
      <c r="C1505" s="11"/>
      <c r="E1505">
        <v>421.90999999999997</v>
      </c>
      <c r="F1505">
        <v>0.29799999999999999</v>
      </c>
      <c r="G1505">
        <v>0.28075</v>
      </c>
      <c r="H1505">
        <v>0.28125</v>
      </c>
      <c r="I1505">
        <v>0.27165</v>
      </c>
      <c r="J1505">
        <v>0.25195000000000001</v>
      </c>
      <c r="K1505">
        <v>0.26334999999999997</v>
      </c>
      <c r="L1505">
        <v>0.26200000000000001</v>
      </c>
      <c r="M1505">
        <v>0.2006</v>
      </c>
      <c r="Q1505" s="14"/>
      <c r="R1505" s="14"/>
      <c r="S1505" s="14"/>
      <c r="T1505" s="14"/>
      <c r="U1505" s="14"/>
      <c r="V1505"/>
      <c r="AA1505" s="14"/>
      <c r="AE1505" s="14"/>
      <c r="AF1505" s="14"/>
      <c r="AG1505" s="14"/>
      <c r="AK1505" s="14"/>
      <c r="AL1505" s="14"/>
      <c r="AM1505" s="14"/>
      <c r="AN1505" s="14"/>
      <c r="AO1505" s="14"/>
      <c r="AP1505" s="14"/>
      <c r="AY1505" s="14"/>
      <c r="AZ1505" s="14"/>
      <c r="BA1505" s="14"/>
      <c r="BB1505" s="14"/>
      <c r="BC1505" s="14"/>
      <c r="BD1505" s="14"/>
    </row>
    <row r="1506" spans="1:57" x14ac:dyDescent="0.35">
      <c r="A1506" s="2" t="s">
        <v>31</v>
      </c>
      <c r="B1506" s="28">
        <v>33504</v>
      </c>
      <c r="C1506" s="11"/>
      <c r="E1506">
        <v>420.97000000000008</v>
      </c>
      <c r="F1506">
        <v>0.29699999999999999</v>
      </c>
      <c r="G1506">
        <v>0.28015000000000001</v>
      </c>
      <c r="H1506">
        <v>0.28070000000000001</v>
      </c>
      <c r="I1506">
        <v>0.27115</v>
      </c>
      <c r="J1506">
        <v>0.25140000000000001</v>
      </c>
      <c r="K1506">
        <v>0.26279999999999998</v>
      </c>
      <c r="L1506">
        <v>0.26145000000000002</v>
      </c>
      <c r="M1506">
        <v>0.20019999999999999</v>
      </c>
      <c r="Q1506" s="14"/>
      <c r="R1506" s="14"/>
      <c r="S1506" s="14"/>
      <c r="T1506" s="14"/>
      <c r="U1506" s="14"/>
      <c r="V1506"/>
      <c r="AA1506" s="14"/>
      <c r="AE1506" s="14"/>
      <c r="AF1506" s="14"/>
      <c r="AG1506" s="14"/>
      <c r="AK1506" s="14"/>
      <c r="AL1506" s="14"/>
      <c r="AM1506" s="14"/>
      <c r="AN1506" s="14"/>
      <c r="AO1506" s="14"/>
      <c r="AP1506" s="14"/>
      <c r="AY1506" s="14"/>
      <c r="AZ1506" s="14"/>
      <c r="BA1506" s="14"/>
      <c r="BB1506" s="14"/>
      <c r="BC1506" s="14"/>
      <c r="BD1506" s="14"/>
    </row>
    <row r="1507" spans="1:57" x14ac:dyDescent="0.35">
      <c r="A1507" s="2" t="s">
        <v>31</v>
      </c>
      <c r="B1507" s="28">
        <v>33505</v>
      </c>
      <c r="C1507" s="11"/>
      <c r="Q1507" s="14"/>
      <c r="R1507" s="14">
        <v>182.97500000000002</v>
      </c>
      <c r="S1507" s="14"/>
      <c r="T1507" s="14"/>
      <c r="U1507" s="14"/>
      <c r="V1507"/>
      <c r="AA1507" s="14"/>
      <c r="AE1507" s="14"/>
      <c r="AF1507" s="14"/>
      <c r="AG1507" s="14"/>
      <c r="AJ1507">
        <v>2.8457006480000002</v>
      </c>
      <c r="AK1507" s="14"/>
      <c r="AL1507" s="14"/>
      <c r="AM1507" s="14">
        <v>114.11545366964444</v>
      </c>
      <c r="AN1507" s="14"/>
      <c r="AO1507" s="14"/>
      <c r="AP1507" s="14">
        <v>249.56660412757975</v>
      </c>
      <c r="AV1507">
        <v>207.5</v>
      </c>
      <c r="AY1507" s="14"/>
      <c r="AZ1507" s="14"/>
      <c r="BA1507" s="14"/>
      <c r="BB1507" s="14"/>
      <c r="BC1507" s="14"/>
      <c r="BD1507" s="14">
        <v>68.859546330355585</v>
      </c>
      <c r="BE1507">
        <v>625</v>
      </c>
    </row>
    <row r="1508" spans="1:57" x14ac:dyDescent="0.35">
      <c r="A1508" s="2" t="s">
        <v>31</v>
      </c>
      <c r="B1508" s="28">
        <v>33512</v>
      </c>
      <c r="C1508" s="11"/>
      <c r="E1508">
        <v>397.71999999999997</v>
      </c>
      <c r="F1508">
        <v>0.2445</v>
      </c>
      <c r="G1508">
        <v>0.25505</v>
      </c>
      <c r="H1508">
        <v>0.26524999999999999</v>
      </c>
      <c r="I1508">
        <v>0.26469999999999999</v>
      </c>
      <c r="J1508">
        <v>0.24390000000000001</v>
      </c>
      <c r="K1508">
        <v>0.25895000000000001</v>
      </c>
      <c r="L1508">
        <v>0.25774999999999998</v>
      </c>
      <c r="M1508">
        <v>0.19850000000000001</v>
      </c>
      <c r="Q1508" s="14"/>
      <c r="R1508" s="14"/>
      <c r="S1508" s="14"/>
      <c r="T1508" s="14"/>
      <c r="U1508" s="14"/>
      <c r="V1508"/>
      <c r="AA1508" s="14"/>
      <c r="AE1508" s="14"/>
      <c r="AF1508" s="14"/>
      <c r="AG1508" s="14"/>
      <c r="AK1508" s="14"/>
      <c r="AL1508" s="14"/>
      <c r="AM1508" s="14"/>
      <c r="AN1508" s="14"/>
      <c r="AO1508" s="14"/>
      <c r="AP1508" s="14"/>
      <c r="AY1508" s="14"/>
      <c r="AZ1508" s="14"/>
      <c r="BA1508" s="14"/>
      <c r="BB1508" s="14"/>
      <c r="BC1508" s="14"/>
      <c r="BD1508" s="14"/>
    </row>
    <row r="1509" spans="1:57" x14ac:dyDescent="0.35">
      <c r="A1509" s="2" t="s">
        <v>31</v>
      </c>
      <c r="B1509" s="28">
        <v>33519</v>
      </c>
      <c r="C1509" s="11"/>
      <c r="E1509">
        <v>404.33</v>
      </c>
      <c r="F1509">
        <v>0.27650000000000002</v>
      </c>
      <c r="G1509">
        <v>0.26029999999999998</v>
      </c>
      <c r="H1509">
        <v>0.26679999999999998</v>
      </c>
      <c r="I1509">
        <v>0.26279999999999998</v>
      </c>
      <c r="J1509">
        <v>0.24210000000000001</v>
      </c>
      <c r="K1509">
        <v>0.25985000000000003</v>
      </c>
      <c r="L1509">
        <v>0.25609999999999999</v>
      </c>
      <c r="M1509">
        <v>0.19719999999999999</v>
      </c>
      <c r="Q1509" s="14"/>
      <c r="R1509" s="14"/>
      <c r="S1509" s="14"/>
      <c r="T1509" s="14"/>
      <c r="U1509" s="14"/>
      <c r="V1509"/>
      <c r="AA1509" s="14"/>
      <c r="AE1509" s="14"/>
      <c r="AF1509" s="14"/>
      <c r="AG1509" s="14"/>
      <c r="AK1509" s="14"/>
      <c r="AL1509" s="14"/>
      <c r="AM1509" s="14"/>
      <c r="AN1509" s="14"/>
      <c r="AO1509" s="14"/>
      <c r="AP1509" s="14"/>
      <c r="AY1509" s="14"/>
      <c r="AZ1509" s="14"/>
      <c r="BA1509" s="14"/>
      <c r="BB1509" s="14"/>
      <c r="BC1509" s="14"/>
      <c r="BD1509" s="14"/>
    </row>
    <row r="1510" spans="1:57" x14ac:dyDescent="0.35">
      <c r="A1510" s="2" t="s">
        <v>31</v>
      </c>
      <c r="B1510" s="28">
        <v>33521</v>
      </c>
      <c r="C1510" s="11"/>
      <c r="Q1510" s="14"/>
      <c r="R1510" s="14">
        <v>414.42499999999995</v>
      </c>
      <c r="S1510" s="14"/>
      <c r="T1510" s="14"/>
      <c r="U1510" s="14"/>
      <c r="V1510"/>
      <c r="AA1510" s="14"/>
      <c r="AE1510" s="14"/>
      <c r="AF1510" s="14"/>
      <c r="AG1510" s="14"/>
      <c r="AJ1510">
        <v>7.1178980440000004</v>
      </c>
      <c r="AK1510" s="14"/>
      <c r="AL1510" s="14"/>
      <c r="AM1510" s="14">
        <v>233.17592776673294</v>
      </c>
      <c r="AN1510" s="14"/>
      <c r="AO1510" s="14"/>
      <c r="AP1510" s="14">
        <v>306.7815977742448</v>
      </c>
      <c r="AV1510">
        <v>275</v>
      </c>
      <c r="AY1510" s="14"/>
      <c r="AZ1510" s="14"/>
      <c r="BA1510" s="14"/>
      <c r="BB1510" s="14"/>
      <c r="BC1510" s="14"/>
      <c r="BD1510" s="14">
        <v>181.24907223326707</v>
      </c>
      <c r="BE1510">
        <v>802.5</v>
      </c>
    </row>
    <row r="1511" spans="1:57" x14ac:dyDescent="0.35">
      <c r="A1511" s="2" t="s">
        <v>31</v>
      </c>
      <c r="B1511" s="28">
        <v>33525</v>
      </c>
      <c r="C1511" s="11"/>
      <c r="E1511">
        <v>396.63999999999993</v>
      </c>
      <c r="F1511">
        <v>0.255</v>
      </c>
      <c r="G1511">
        <v>0.24970000000000001</v>
      </c>
      <c r="H1511">
        <v>0.25724999999999998</v>
      </c>
      <c r="I1511">
        <v>0.26114999999999999</v>
      </c>
      <c r="J1511">
        <v>0.2437</v>
      </c>
      <c r="K1511">
        <v>0.26155</v>
      </c>
      <c r="L1511">
        <v>0.25885000000000002</v>
      </c>
      <c r="M1511">
        <v>0.19600000000000001</v>
      </c>
      <c r="Q1511" s="14"/>
      <c r="R1511" s="14"/>
      <c r="S1511" s="14"/>
      <c r="T1511" s="14"/>
      <c r="U1511" s="14"/>
      <c r="V1511"/>
      <c r="AA1511" s="14"/>
      <c r="AE1511" s="14"/>
      <c r="AF1511" s="14"/>
      <c r="AG1511" s="14"/>
      <c r="AK1511" s="14"/>
      <c r="AL1511" s="14"/>
      <c r="AM1511" s="14"/>
      <c r="AN1511" s="14"/>
      <c r="AO1511" s="14"/>
      <c r="AP1511" s="14"/>
      <c r="AY1511" s="14"/>
      <c r="AZ1511" s="14"/>
      <c r="BA1511" s="14"/>
      <c r="BB1511" s="14"/>
      <c r="BC1511" s="14"/>
      <c r="BD1511" s="14"/>
    </row>
    <row r="1512" spans="1:57" x14ac:dyDescent="0.35">
      <c r="A1512" s="2" t="s">
        <v>31</v>
      </c>
      <c r="B1512" s="28">
        <v>33532</v>
      </c>
      <c r="C1512" s="11"/>
      <c r="E1512">
        <v>384.94</v>
      </c>
      <c r="F1512">
        <v>0.2455</v>
      </c>
      <c r="G1512">
        <v>0.23330000000000001</v>
      </c>
      <c r="H1512">
        <v>0.24565000000000001</v>
      </c>
      <c r="I1512">
        <v>0.25645000000000001</v>
      </c>
      <c r="J1512">
        <v>0.23644999999999999</v>
      </c>
      <c r="K1512">
        <v>0.25609999999999999</v>
      </c>
      <c r="L1512">
        <v>0.25535000000000002</v>
      </c>
      <c r="M1512">
        <v>0.19589999999999999</v>
      </c>
      <c r="Q1512" s="14"/>
      <c r="R1512" s="14"/>
      <c r="S1512" s="14"/>
      <c r="T1512" s="14"/>
      <c r="U1512" s="14"/>
      <c r="V1512"/>
      <c r="AA1512" s="14"/>
      <c r="AE1512" s="14"/>
      <c r="AF1512" s="14"/>
      <c r="AG1512" s="14"/>
      <c r="AK1512" s="14"/>
      <c r="AL1512" s="14"/>
      <c r="AM1512" s="14"/>
      <c r="AN1512" s="14"/>
      <c r="AO1512" s="14"/>
      <c r="AP1512" s="14"/>
      <c r="AY1512" s="14"/>
      <c r="AZ1512" s="14"/>
      <c r="BA1512" s="14"/>
      <c r="BB1512" s="14"/>
      <c r="BC1512" s="14"/>
      <c r="BD1512" s="14"/>
    </row>
    <row r="1513" spans="1:57" x14ac:dyDescent="0.35">
      <c r="A1513" s="2" t="s">
        <v>31</v>
      </c>
      <c r="B1513" s="28">
        <v>33533</v>
      </c>
      <c r="C1513" s="11"/>
      <c r="Q1513" s="14"/>
      <c r="R1513" s="14">
        <v>682.15000000000009</v>
      </c>
      <c r="S1513" s="14"/>
      <c r="T1513" s="14"/>
      <c r="U1513" s="14"/>
      <c r="V1513"/>
      <c r="AA1513" s="14"/>
      <c r="AE1513" s="14"/>
      <c r="AF1513" s="14"/>
      <c r="AG1513" s="14"/>
      <c r="AJ1513">
        <v>8.477960199</v>
      </c>
      <c r="AK1513" s="14"/>
      <c r="AL1513" s="14"/>
      <c r="AM1513" s="14">
        <v>318.76368308721203</v>
      </c>
      <c r="AN1513" s="14"/>
      <c r="AO1513" s="14"/>
      <c r="AP1513" s="14">
        <v>266.20670995670991</v>
      </c>
      <c r="AV1513">
        <v>235</v>
      </c>
      <c r="AY1513" s="14"/>
      <c r="AZ1513" s="14"/>
      <c r="BA1513" s="14"/>
      <c r="BB1513" s="14"/>
      <c r="BC1513" s="14"/>
      <c r="BD1513" s="14">
        <v>363.38631691278812</v>
      </c>
      <c r="BE1513">
        <v>785</v>
      </c>
    </row>
    <row r="1514" spans="1:57" x14ac:dyDescent="0.35">
      <c r="A1514" s="2" t="s">
        <v>31</v>
      </c>
      <c r="B1514" s="28">
        <v>33540</v>
      </c>
      <c r="C1514" s="11"/>
      <c r="E1514">
        <v>389.71999999999997</v>
      </c>
      <c r="F1514">
        <v>0.26150000000000001</v>
      </c>
      <c r="G1514">
        <v>0.25535000000000002</v>
      </c>
      <c r="H1514">
        <v>0.253</v>
      </c>
      <c r="I1514">
        <v>0.2465</v>
      </c>
      <c r="J1514">
        <v>0.23194999999999999</v>
      </c>
      <c r="K1514">
        <v>0.25474999999999998</v>
      </c>
      <c r="L1514">
        <v>0.25269999999999998</v>
      </c>
      <c r="M1514">
        <v>0.19284999999999999</v>
      </c>
      <c r="Q1514" s="14"/>
      <c r="R1514" s="14"/>
      <c r="S1514" s="14"/>
      <c r="T1514" s="14"/>
      <c r="U1514" s="14"/>
      <c r="V1514"/>
      <c r="AA1514" s="14"/>
      <c r="AE1514" s="14"/>
      <c r="AF1514" s="14"/>
      <c r="AG1514" s="14"/>
      <c r="AK1514" s="14"/>
      <c r="AL1514" s="14"/>
      <c r="AM1514" s="14"/>
      <c r="AN1514" s="14"/>
      <c r="AO1514" s="14"/>
      <c r="AP1514" s="14"/>
      <c r="AY1514" s="14"/>
      <c r="AZ1514" s="14"/>
      <c r="BA1514" s="14"/>
      <c r="BB1514" s="14"/>
      <c r="BC1514" s="14"/>
      <c r="BD1514" s="14"/>
    </row>
    <row r="1515" spans="1:57" x14ac:dyDescent="0.35">
      <c r="A1515" s="2" t="s">
        <v>31</v>
      </c>
      <c r="B1515" s="28">
        <v>33546</v>
      </c>
      <c r="C1515" s="11"/>
      <c r="E1515">
        <v>403.32000000000005</v>
      </c>
      <c r="F1515">
        <v>0.28999999999999998</v>
      </c>
      <c r="G1515">
        <v>0.27550000000000002</v>
      </c>
      <c r="H1515">
        <v>0.26869999999999999</v>
      </c>
      <c r="I1515">
        <v>0.25414999999999999</v>
      </c>
      <c r="J1515">
        <v>0.22770000000000001</v>
      </c>
      <c r="K1515">
        <v>0.25045000000000001</v>
      </c>
      <c r="L1515">
        <v>0.25474999999999998</v>
      </c>
      <c r="M1515">
        <v>0.19535</v>
      </c>
      <c r="Q1515" s="14"/>
      <c r="R1515" s="14"/>
      <c r="S1515" s="14"/>
      <c r="T1515" s="14"/>
      <c r="U1515" s="14"/>
      <c r="V1515"/>
      <c r="AA1515" s="14"/>
      <c r="AE1515" s="14"/>
      <c r="AF1515" s="14"/>
      <c r="AG1515" s="14"/>
      <c r="AK1515" s="14"/>
      <c r="AL1515" s="14"/>
      <c r="AM1515" s="14"/>
      <c r="AN1515" s="14"/>
      <c r="AO1515" s="14"/>
      <c r="AP1515" s="14"/>
      <c r="AY1515" s="14"/>
      <c r="AZ1515" s="14"/>
      <c r="BA1515" s="14"/>
      <c r="BB1515" s="14"/>
      <c r="BC1515" s="14"/>
      <c r="BD1515" s="14"/>
    </row>
    <row r="1516" spans="1:57" x14ac:dyDescent="0.35">
      <c r="A1516" s="2" t="s">
        <v>31</v>
      </c>
      <c r="B1516" s="28">
        <v>33547</v>
      </c>
      <c r="C1516" s="11"/>
      <c r="Q1516" s="14">
        <v>20.613440000000001</v>
      </c>
      <c r="R1516" s="14">
        <v>824.57499999999993</v>
      </c>
      <c r="S1516" s="14"/>
      <c r="T1516" s="14"/>
      <c r="U1516" s="14"/>
      <c r="V1516"/>
      <c r="AA1516" s="14"/>
      <c r="AE1516" s="14"/>
      <c r="AF1516" s="14"/>
      <c r="AG1516" s="14">
        <v>4</v>
      </c>
      <c r="AJ1516">
        <v>7.7585468090000003</v>
      </c>
      <c r="AK1516" s="14"/>
      <c r="AL1516" s="14"/>
      <c r="AM1516" s="14">
        <v>302.11982068583791</v>
      </c>
      <c r="AN1516" s="14"/>
      <c r="AO1516" s="14"/>
      <c r="AP1516" s="14">
        <v>258.87362436250947</v>
      </c>
      <c r="AV1516">
        <v>190</v>
      </c>
      <c r="AY1516" s="14"/>
      <c r="AZ1516" s="14"/>
      <c r="BA1516" s="14"/>
      <c r="BB1516" s="14"/>
      <c r="BC1516" s="14"/>
      <c r="BD1516" s="14">
        <v>518.45517931416202</v>
      </c>
      <c r="BE1516">
        <v>622.5</v>
      </c>
    </row>
    <row r="1517" spans="1:57" x14ac:dyDescent="0.35">
      <c r="A1517" s="2" t="s">
        <v>31</v>
      </c>
      <c r="B1517" s="28">
        <v>33553</v>
      </c>
      <c r="C1517" s="11"/>
      <c r="E1517">
        <v>399.34</v>
      </c>
      <c r="F1517">
        <v>0.27600000000000002</v>
      </c>
      <c r="G1517">
        <v>0.26465</v>
      </c>
      <c r="H1517">
        <v>0.27039999999999997</v>
      </c>
      <c r="I1517">
        <v>0.25474999999999998</v>
      </c>
      <c r="J1517">
        <v>0.23430000000000001</v>
      </c>
      <c r="K1517">
        <v>0.25040000000000001</v>
      </c>
      <c r="L1517">
        <v>0.25214999999999999</v>
      </c>
      <c r="M1517">
        <v>0.19405</v>
      </c>
      <c r="Q1517" s="14"/>
      <c r="R1517" s="14"/>
      <c r="S1517" s="14"/>
      <c r="T1517" s="14"/>
      <c r="U1517" s="14"/>
      <c r="V1517"/>
      <c r="AA1517" s="14"/>
      <c r="AE1517" s="14"/>
      <c r="AF1517" s="14"/>
      <c r="AG1517" s="14"/>
      <c r="AK1517" s="14"/>
      <c r="AL1517" s="14"/>
      <c r="AM1517" s="14"/>
      <c r="AN1517" s="14"/>
      <c r="AO1517" s="14"/>
      <c r="AP1517" s="14"/>
      <c r="AY1517" s="14"/>
      <c r="AZ1517" s="14"/>
      <c r="BA1517" s="14"/>
      <c r="BB1517" s="14"/>
      <c r="BC1517" s="14"/>
      <c r="BD1517" s="14"/>
    </row>
    <row r="1518" spans="1:57" x14ac:dyDescent="0.35">
      <c r="A1518" s="2" t="s">
        <v>31</v>
      </c>
      <c r="B1518" s="28">
        <v>33560</v>
      </c>
      <c r="C1518" s="11"/>
      <c r="E1518">
        <v>362.86</v>
      </c>
      <c r="F1518">
        <v>0.19950000000000001</v>
      </c>
      <c r="G1518">
        <v>0.21049999999999999</v>
      </c>
      <c r="H1518">
        <v>0.23344999999999999</v>
      </c>
      <c r="I1518">
        <v>0.24199999999999999</v>
      </c>
      <c r="J1518">
        <v>0.22764999999999999</v>
      </c>
      <c r="K1518">
        <v>0.24959999999999999</v>
      </c>
      <c r="L1518">
        <v>0.25509999999999999</v>
      </c>
      <c r="M1518">
        <v>0.19650000000000001</v>
      </c>
      <c r="Q1518" s="14"/>
      <c r="R1518" s="14"/>
      <c r="S1518" s="14"/>
      <c r="T1518" s="14"/>
      <c r="U1518" s="14"/>
      <c r="V1518"/>
      <c r="AA1518" s="14"/>
      <c r="AE1518" s="14"/>
      <c r="AF1518" s="14"/>
      <c r="AG1518" s="14"/>
      <c r="AK1518" s="14"/>
      <c r="AL1518" s="14"/>
      <c r="AM1518" s="14"/>
      <c r="AN1518" s="14"/>
      <c r="AO1518" s="14"/>
      <c r="AP1518" s="14"/>
      <c r="AY1518" s="14"/>
      <c r="AZ1518" s="14"/>
      <c r="BA1518" s="14"/>
      <c r="BB1518" s="14"/>
      <c r="BC1518" s="14"/>
      <c r="BD1518" s="14"/>
    </row>
    <row r="1519" spans="1:57" x14ac:dyDescent="0.35">
      <c r="A1519" s="2" t="s">
        <v>31</v>
      </c>
      <c r="B1519" s="28">
        <v>33561</v>
      </c>
      <c r="C1519" s="11"/>
      <c r="Q1519" s="14">
        <v>21.055835534043929</v>
      </c>
      <c r="R1519" s="14">
        <v>1647.4749999999999</v>
      </c>
      <c r="S1519" s="14">
        <v>240.75</v>
      </c>
      <c r="T1519" s="14">
        <v>1.6500000000000001E-2</v>
      </c>
      <c r="U1519" s="14">
        <v>3.9856400000000001</v>
      </c>
      <c r="V1519"/>
      <c r="AA1519" s="14">
        <v>11.091188166789678</v>
      </c>
      <c r="AE1519" s="14">
        <v>0.8</v>
      </c>
      <c r="AF1519" s="14">
        <v>4.6050000000000001E-2</v>
      </c>
      <c r="AG1519" s="14">
        <v>5.75</v>
      </c>
      <c r="AJ1519">
        <v>8.0739999999999998</v>
      </c>
      <c r="AK1519" s="14">
        <v>3.0550000000000001E-2</v>
      </c>
      <c r="AL1519" s="14">
        <v>10.125291420314602</v>
      </c>
      <c r="AM1519" s="14">
        <v>331.46172563629386</v>
      </c>
      <c r="AN1519" s="14"/>
      <c r="AO1519" s="14"/>
      <c r="AP1519" s="14">
        <v>243.59583789704271</v>
      </c>
      <c r="AV1519">
        <v>225</v>
      </c>
      <c r="AW1519">
        <v>3.972375</v>
      </c>
      <c r="AY1519" s="14">
        <v>237.51762366642063</v>
      </c>
      <c r="AZ1519" s="14"/>
      <c r="BA1519" s="14">
        <v>6.7500000000000008E-3</v>
      </c>
      <c r="BB1519" s="14">
        <v>7.1561452526636238</v>
      </c>
      <c r="BC1519" s="14"/>
      <c r="BD1519" s="14">
        <v>1069.5132743637062</v>
      </c>
      <c r="BE1519">
        <v>710</v>
      </c>
    </row>
    <row r="1520" spans="1:57" x14ac:dyDescent="0.35">
      <c r="A1520" s="2" t="s">
        <v>31</v>
      </c>
      <c r="B1520" s="28">
        <v>33568</v>
      </c>
      <c r="C1520" s="11"/>
      <c r="Q1520" s="14">
        <v>22.050172577866924</v>
      </c>
      <c r="R1520" s="14">
        <v>1689.1750000000002</v>
      </c>
      <c r="S1520" s="14">
        <v>268.7</v>
      </c>
      <c r="T1520" s="14">
        <v>1.4499999999999999E-2</v>
      </c>
      <c r="U1520" s="14">
        <v>3.89412</v>
      </c>
      <c r="V1520"/>
      <c r="AA1520" s="14">
        <v>31.18237633357937</v>
      </c>
      <c r="AE1520" s="14">
        <v>0.9</v>
      </c>
      <c r="AF1520" s="14">
        <v>8.1855000000000136E-2</v>
      </c>
      <c r="AG1520" s="14">
        <v>9.1000000000000227</v>
      </c>
      <c r="AJ1520">
        <v>6.4249999999999998</v>
      </c>
      <c r="AK1520" s="14">
        <v>2.9600000000000001E-2</v>
      </c>
      <c r="AL1520" s="14">
        <v>8.3737459429733381</v>
      </c>
      <c r="AM1520" s="14">
        <v>281.41328212231781</v>
      </c>
      <c r="AN1520" s="14"/>
      <c r="AO1520" s="14"/>
      <c r="AP1520" s="14">
        <v>226.67288723007198</v>
      </c>
      <c r="AV1520">
        <v>247.5</v>
      </c>
      <c r="AW1520">
        <v>3.89615</v>
      </c>
      <c r="AY1520" s="14">
        <v>237.51762366642063</v>
      </c>
      <c r="AZ1520" s="14"/>
      <c r="BA1520" s="14">
        <v>8.8999999999999999E-3</v>
      </c>
      <c r="BB1520" s="14">
        <v>10.182778996958641</v>
      </c>
      <c r="BC1520" s="14"/>
      <c r="BD1520" s="14">
        <v>1129.9617178776823</v>
      </c>
      <c r="BE1520">
        <v>647.5</v>
      </c>
    </row>
    <row r="1521" spans="1:57" x14ac:dyDescent="0.35">
      <c r="A1521" s="2" t="s">
        <v>31</v>
      </c>
      <c r="B1521" s="28">
        <v>33574</v>
      </c>
      <c r="C1521" s="11"/>
      <c r="E1521">
        <v>296.20999999999998</v>
      </c>
      <c r="F1521">
        <v>0.1135</v>
      </c>
      <c r="G1521">
        <v>0.15254999999999999</v>
      </c>
      <c r="H1521">
        <v>0.15915000000000001</v>
      </c>
      <c r="I1521">
        <v>0.1888</v>
      </c>
      <c r="J1521">
        <v>0.1991</v>
      </c>
      <c r="K1521">
        <v>0.23039999999999999</v>
      </c>
      <c r="L1521">
        <v>0.2442</v>
      </c>
      <c r="M1521">
        <v>0.19334999999999999</v>
      </c>
      <c r="Q1521" s="14">
        <v>22.352178063847262</v>
      </c>
      <c r="R1521" s="14">
        <v>1701.4749999999999</v>
      </c>
      <c r="S1521" s="14">
        <v>290.39999999999998</v>
      </c>
      <c r="T1521" s="14">
        <v>1.6250000000000001E-2</v>
      </c>
      <c r="U1521" s="14">
        <v>4.7570625</v>
      </c>
      <c r="V1521"/>
      <c r="AA1521" s="14">
        <v>52.882376333579344</v>
      </c>
      <c r="AE1521" s="14">
        <v>0.94499999999999995</v>
      </c>
      <c r="AF1521" s="14">
        <v>7.4534999999999393E-2</v>
      </c>
      <c r="AG1521" s="14">
        <v>7.3249999999999318</v>
      </c>
      <c r="AJ1521">
        <v>5.3730000000000002</v>
      </c>
      <c r="AK1521" s="14">
        <v>3.3250000000000002E-2</v>
      </c>
      <c r="AL1521" s="14">
        <v>8.8553084180311004</v>
      </c>
      <c r="AM1521" s="14">
        <v>268.18056585315622</v>
      </c>
      <c r="AN1521" s="14"/>
      <c r="AO1521" s="14"/>
      <c r="AP1521" s="14">
        <v>194.55968072257522</v>
      </c>
      <c r="AV1521">
        <v>272.5</v>
      </c>
      <c r="AW1521">
        <v>4.7190000000000003</v>
      </c>
      <c r="AY1521" s="14">
        <v>237.51762366642063</v>
      </c>
      <c r="AZ1521" s="14"/>
      <c r="BA1521" s="14">
        <v>8.1000000000000013E-3</v>
      </c>
      <c r="BB1521" s="14">
        <v>9.006380879929976</v>
      </c>
      <c r="BC1521" s="14"/>
      <c r="BD1521" s="14">
        <v>1135.5694341468438</v>
      </c>
      <c r="BE1521">
        <v>600</v>
      </c>
    </row>
    <row r="1522" spans="1:57" x14ac:dyDescent="0.35">
      <c r="A1522" s="2" t="s">
        <v>31</v>
      </c>
      <c r="B1522" s="28">
        <v>33581</v>
      </c>
      <c r="C1522" s="11"/>
      <c r="E1522">
        <v>281.39999999999998</v>
      </c>
      <c r="F1522">
        <v>0.11849999999999999</v>
      </c>
      <c r="G1522">
        <v>0.1474</v>
      </c>
      <c r="H1522">
        <v>0.1474</v>
      </c>
      <c r="I1522">
        <v>0.16435</v>
      </c>
      <c r="J1522">
        <v>0.18074999999999999</v>
      </c>
      <c r="K1522">
        <v>0.21834999999999999</v>
      </c>
      <c r="L1522">
        <v>0.2404</v>
      </c>
      <c r="M1522">
        <v>0.18984999999999999</v>
      </c>
      <c r="Q1522" s="14">
        <v>25.407744544694665</v>
      </c>
      <c r="R1522" s="14">
        <v>2266.4250000000002</v>
      </c>
      <c r="S1522" s="14">
        <v>433</v>
      </c>
      <c r="T1522" s="14">
        <v>1.5900000000000001E-2</v>
      </c>
      <c r="U1522" s="14">
        <v>6.8942000000000005</v>
      </c>
      <c r="V1522"/>
      <c r="AA1522" s="14">
        <v>195.48237633357937</v>
      </c>
      <c r="AE1522" s="14">
        <v>1.22</v>
      </c>
      <c r="AF1522" s="14">
        <v>0.10757499999999956</v>
      </c>
      <c r="AG1522" s="14">
        <v>9.0499999999999545</v>
      </c>
      <c r="AJ1522">
        <v>4.923</v>
      </c>
      <c r="AK1522" s="14">
        <v>3.0449999999999998E-2</v>
      </c>
      <c r="AL1522" s="14">
        <v>7.8080625161603097</v>
      </c>
      <c r="AM1522" s="14">
        <v>256.6763897866839</v>
      </c>
      <c r="AN1522" s="14"/>
      <c r="AO1522" s="14"/>
      <c r="AP1522" s="14">
        <v>193.4551656920078</v>
      </c>
      <c r="AV1522">
        <v>270</v>
      </c>
      <c r="AW1522">
        <v>6.8846999999999996</v>
      </c>
      <c r="AY1522" s="14">
        <v>237.51762366642063</v>
      </c>
      <c r="AZ1522" s="14"/>
      <c r="BA1522" s="14">
        <v>6.5999999999999991E-3</v>
      </c>
      <c r="BB1522" s="14">
        <v>10.391905025856495</v>
      </c>
      <c r="BC1522" s="14"/>
      <c r="BD1522" s="14">
        <v>1567.698610213316</v>
      </c>
      <c r="BE1522">
        <v>697.5</v>
      </c>
    </row>
    <row r="1523" spans="1:57" x14ac:dyDescent="0.35">
      <c r="A1523" s="2" t="s">
        <v>31</v>
      </c>
      <c r="B1523" s="28">
        <v>33585</v>
      </c>
      <c r="C1523" s="11"/>
      <c r="Q1523" s="14">
        <v>23.34649388290811</v>
      </c>
      <c r="R1523" s="14">
        <v>2056</v>
      </c>
      <c r="S1523" s="14">
        <v>456.25</v>
      </c>
      <c r="T1523" s="14">
        <v>1.7349999999999997E-2</v>
      </c>
      <c r="U1523" s="14">
        <v>7.9223499999999998</v>
      </c>
      <c r="V1523"/>
      <c r="AA1523" s="14">
        <v>218.73237633357937</v>
      </c>
      <c r="AE1523" s="14">
        <v>1.08</v>
      </c>
      <c r="AF1523" s="14">
        <v>0.14070999999999934</v>
      </c>
      <c r="AG1523" s="14">
        <v>13.074999999999932</v>
      </c>
      <c r="AJ1523">
        <v>4.5449999999999999</v>
      </c>
      <c r="AK1523" s="14">
        <v>2.955E-2</v>
      </c>
      <c r="AL1523" s="14">
        <v>6.5427317537632481</v>
      </c>
      <c r="AM1523" s="14">
        <v>221.18874060756258</v>
      </c>
      <c r="AN1523" s="14"/>
      <c r="AO1523" s="14"/>
      <c r="AP1523" s="14">
        <v>205.60839646673503</v>
      </c>
      <c r="AV1523">
        <v>252.5</v>
      </c>
      <c r="AW1523">
        <v>7.9159375000000001</v>
      </c>
      <c r="AY1523" s="14">
        <v>237.51762366642063</v>
      </c>
      <c r="AZ1523" s="14"/>
      <c r="BA1523" s="14">
        <v>6.3E-3</v>
      </c>
      <c r="BB1523" s="14">
        <v>8.5655019459740629</v>
      </c>
      <c r="BC1523" s="14"/>
      <c r="BD1523" s="14">
        <v>1365.4862593924374</v>
      </c>
      <c r="BE1523">
        <v>612.5</v>
      </c>
    </row>
    <row r="1524" spans="1:57" x14ac:dyDescent="0.35">
      <c r="A1524" s="2" t="s">
        <v>31</v>
      </c>
      <c r="B1524" s="28">
        <v>33588</v>
      </c>
      <c r="C1524" s="11"/>
      <c r="E1524">
        <v>260.31</v>
      </c>
      <c r="F1524">
        <v>9.5500000000000002E-2</v>
      </c>
      <c r="G1524">
        <v>0.1356</v>
      </c>
      <c r="H1524">
        <v>0.12845000000000001</v>
      </c>
      <c r="I1524">
        <v>0.13825000000000001</v>
      </c>
      <c r="J1524">
        <v>0.16925000000000001</v>
      </c>
      <c r="K1524">
        <v>0.20849999999999999</v>
      </c>
      <c r="L1524">
        <v>0.23830000000000001</v>
      </c>
      <c r="M1524">
        <v>0.18770000000000001</v>
      </c>
      <c r="Q1524" s="14"/>
      <c r="R1524" s="14"/>
      <c r="S1524" s="14"/>
      <c r="T1524" s="14"/>
      <c r="U1524" s="14"/>
      <c r="V1524"/>
      <c r="AA1524" s="14"/>
      <c r="AE1524" s="14"/>
      <c r="AF1524" s="14"/>
      <c r="AG1524" s="14"/>
      <c r="AK1524" s="14"/>
      <c r="AL1524" s="14"/>
      <c r="AM1524" s="14"/>
      <c r="AN1524" s="14"/>
      <c r="AO1524" s="14"/>
      <c r="AP1524" s="14"/>
      <c r="AY1524" s="14"/>
      <c r="AZ1524" s="14"/>
      <c r="BA1524" s="14"/>
      <c r="BB1524" s="14"/>
      <c r="BC1524" s="14"/>
      <c r="BD1524" s="14"/>
    </row>
    <row r="1525" spans="1:57" x14ac:dyDescent="0.35">
      <c r="A1525" s="2" t="s">
        <v>31</v>
      </c>
      <c r="B1525" s="28">
        <v>33590</v>
      </c>
      <c r="C1525" s="11"/>
      <c r="Q1525" s="14">
        <v>21.494029661449702</v>
      </c>
      <c r="R1525" s="14">
        <v>1863.675</v>
      </c>
      <c r="S1525" s="14">
        <v>463.5</v>
      </c>
      <c r="T1525" s="14">
        <v>1.6449999999999999E-2</v>
      </c>
      <c r="U1525" s="14">
        <v>7.6278000000000006</v>
      </c>
      <c r="V1525"/>
      <c r="AA1525" s="14">
        <v>225.9823763335794</v>
      </c>
      <c r="AE1525" s="14">
        <v>1.21</v>
      </c>
      <c r="AF1525" s="14">
        <v>0.13866999999999938</v>
      </c>
      <c r="AG1525" s="14">
        <v>11.199999999999932</v>
      </c>
      <c r="AJ1525">
        <v>4.0419999999999998</v>
      </c>
      <c r="AK1525" s="14">
        <v>2.8549999999999999E-2</v>
      </c>
      <c r="AL1525" s="14">
        <v>6.0084634912215087</v>
      </c>
      <c r="AM1525" s="14">
        <v>211.20578376569694</v>
      </c>
      <c r="AN1525" s="14"/>
      <c r="AO1525" s="14"/>
      <c r="AP1525" s="14">
        <v>190.1519379844961</v>
      </c>
      <c r="AW1525">
        <v>7.6245750000000001</v>
      </c>
      <c r="AY1525" s="14">
        <v>237.51762366642063</v>
      </c>
      <c r="AZ1525" s="14"/>
      <c r="BA1525" s="14">
        <v>6.4000000000000003E-3</v>
      </c>
      <c r="BB1525" s="14">
        <v>7.487820144077471</v>
      </c>
      <c r="BC1525" s="14"/>
      <c r="BD1525" s="14">
        <v>1177.7692162343028</v>
      </c>
      <c r="BE1525">
        <v>525</v>
      </c>
    </row>
    <row r="1526" spans="1:57" x14ac:dyDescent="0.35">
      <c r="A1526" s="2" t="s">
        <v>31</v>
      </c>
      <c r="B1526" s="28">
        <v>33595</v>
      </c>
      <c r="C1526" s="11"/>
      <c r="E1526">
        <v>238.12</v>
      </c>
      <c r="F1526">
        <v>9.2499999999999999E-2</v>
      </c>
      <c r="G1526">
        <v>0.11795</v>
      </c>
      <c r="H1526">
        <v>0.1027</v>
      </c>
      <c r="I1526">
        <v>0.10985</v>
      </c>
      <c r="J1526">
        <v>0.1525</v>
      </c>
      <c r="K1526">
        <v>0.19639999999999999</v>
      </c>
      <c r="L1526">
        <v>0.23185</v>
      </c>
      <c r="M1526">
        <v>0.18684999999999999</v>
      </c>
      <c r="Q1526" s="14">
        <v>20.027021623318426</v>
      </c>
      <c r="R1526" s="14">
        <v>1831.4</v>
      </c>
      <c r="S1526" s="14">
        <v>593</v>
      </c>
      <c r="T1526" s="14">
        <v>1.635E-2</v>
      </c>
      <c r="U1526" s="14">
        <v>9.4233750000000001</v>
      </c>
      <c r="V1526"/>
      <c r="AA1526" s="14">
        <v>355.4823763335794</v>
      </c>
      <c r="AE1526" s="14">
        <v>1.125</v>
      </c>
      <c r="AF1526" s="14">
        <v>0.2129324999999998</v>
      </c>
      <c r="AG1526" s="14">
        <v>18.649999999999977</v>
      </c>
      <c r="AJ1526">
        <v>2.08</v>
      </c>
      <c r="AK1526" s="14">
        <v>2.835E-2</v>
      </c>
      <c r="AL1526" s="14">
        <v>3.3392235529027494</v>
      </c>
      <c r="AM1526" s="14">
        <v>122.14435519009243</v>
      </c>
      <c r="AN1526" s="14"/>
      <c r="AO1526" s="14"/>
      <c r="AP1526" s="14">
        <v>153.68709069704855</v>
      </c>
      <c r="AW1526">
        <v>9.6955500000000008</v>
      </c>
      <c r="AY1526" s="14">
        <v>237.51762366642063</v>
      </c>
      <c r="AZ1526" s="14"/>
      <c r="BA1526" s="14">
        <v>6.1000000000000013E-3</v>
      </c>
      <c r="BB1526" s="14">
        <v>6.5894823012807464</v>
      </c>
      <c r="BC1526" s="14"/>
      <c r="BD1526" s="14">
        <v>1097.6056448099075</v>
      </c>
      <c r="BE1526">
        <v>515</v>
      </c>
    </row>
    <row r="1527" spans="1:57" x14ac:dyDescent="0.35">
      <c r="A1527" s="2" t="s">
        <v>31</v>
      </c>
      <c r="B1527" s="28">
        <v>33602</v>
      </c>
      <c r="C1527" s="11"/>
      <c r="E1527">
        <v>225.16</v>
      </c>
      <c r="F1527">
        <v>9.1999999999999998E-2</v>
      </c>
      <c r="G1527">
        <v>0.11165</v>
      </c>
      <c r="H1527">
        <v>9.5350000000000004E-2</v>
      </c>
      <c r="I1527">
        <v>9.8549999999999999E-2</v>
      </c>
      <c r="J1527">
        <v>0.13725000000000001</v>
      </c>
      <c r="K1527">
        <v>0.18290000000000001</v>
      </c>
      <c r="L1527">
        <v>0.22439999999999999</v>
      </c>
      <c r="M1527">
        <v>0.1837</v>
      </c>
      <c r="Q1527" s="14">
        <v>25.977473448619097</v>
      </c>
      <c r="R1527" s="14">
        <v>2186.3000000000002</v>
      </c>
      <c r="S1527" s="14">
        <v>858.25</v>
      </c>
      <c r="T1527" s="14">
        <v>1.8749999999999999E-2</v>
      </c>
      <c r="U1527" s="14">
        <v>16.104150000000001</v>
      </c>
      <c r="V1527"/>
      <c r="AA1527" s="14">
        <v>620.7323763335794</v>
      </c>
      <c r="AE1527" s="14">
        <v>1.1400000000000001</v>
      </c>
      <c r="AF1527" s="14">
        <v>0.30751000000000106</v>
      </c>
      <c r="AG1527" s="14">
        <v>27.150000000000091</v>
      </c>
      <c r="AJ1527">
        <v>1.35</v>
      </c>
      <c r="AK1527" s="14">
        <v>2.665E-2</v>
      </c>
      <c r="AL1527" s="14">
        <v>1.7823153553406677</v>
      </c>
      <c r="AM1527" s="14">
        <v>66.961470531605073</v>
      </c>
      <c r="AN1527" s="14"/>
      <c r="AO1527" s="14"/>
      <c r="AP1527" s="14">
        <v>201.57894736842104</v>
      </c>
      <c r="AW1527">
        <v>16.092187500000001</v>
      </c>
      <c r="AY1527" s="14">
        <v>237.51762366642063</v>
      </c>
      <c r="AZ1527" s="14"/>
      <c r="BA1527" s="14">
        <v>5.1000000000000004E-3</v>
      </c>
      <c r="BB1527" s="14">
        <v>6.2965813821374095</v>
      </c>
      <c r="BC1527" s="14"/>
      <c r="BD1527" s="14">
        <v>1233.938529468395</v>
      </c>
      <c r="BE1527">
        <v>572.5</v>
      </c>
    </row>
    <row r="1528" spans="1:57" x14ac:dyDescent="0.35">
      <c r="A1528" s="2" t="s">
        <v>31</v>
      </c>
      <c r="B1528" s="28">
        <v>33609</v>
      </c>
      <c r="C1528" s="11"/>
      <c r="E1528">
        <v>223.68</v>
      </c>
      <c r="F1528">
        <v>0.09</v>
      </c>
      <c r="G1528">
        <v>0.10929999999999999</v>
      </c>
      <c r="H1528">
        <v>9.4899999999999998E-2</v>
      </c>
      <c r="I1528">
        <v>9.69E-2</v>
      </c>
      <c r="J1528">
        <v>0.13569999999999999</v>
      </c>
      <c r="K1528">
        <v>0.1802</v>
      </c>
      <c r="L1528">
        <v>0.22585</v>
      </c>
      <c r="M1528">
        <v>0.18554999999999999</v>
      </c>
      <c r="Q1528" s="14">
        <v>24.421658215177001</v>
      </c>
      <c r="R1528" s="14">
        <v>2068.9</v>
      </c>
      <c r="S1528" s="14">
        <v>957.5</v>
      </c>
      <c r="T1528" s="14">
        <v>1.9449999999999999E-2</v>
      </c>
      <c r="U1528" s="14">
        <v>18.642800000000001</v>
      </c>
      <c r="V1528"/>
      <c r="AA1528" s="14">
        <v>719.9823763335794</v>
      </c>
      <c r="AE1528" s="14">
        <v>1.1000000000000001</v>
      </c>
      <c r="AF1528" s="14">
        <v>0.26605000000000034</v>
      </c>
      <c r="AG1528" s="14">
        <v>24.350000000000023</v>
      </c>
      <c r="AJ1528">
        <v>0.32600000000000001</v>
      </c>
      <c r="AK1528" s="14">
        <v>2.5000000000000001E-2</v>
      </c>
      <c r="AL1528" s="14">
        <v>0.36031777557100297</v>
      </c>
      <c r="AM1528" s="14">
        <v>18.84148460774578</v>
      </c>
      <c r="AN1528" s="14"/>
      <c r="AO1528" s="14"/>
      <c r="AP1528" s="14">
        <v>166.28477905073652</v>
      </c>
      <c r="AW1528">
        <v>18.623374999999999</v>
      </c>
      <c r="AY1528" s="14">
        <v>237.51762366642063</v>
      </c>
      <c r="AZ1528" s="14"/>
      <c r="BA1528" s="14">
        <v>3.3999999999999998E-3</v>
      </c>
      <c r="BB1528" s="14">
        <v>3.5075594960278051</v>
      </c>
      <c r="BC1528" s="14"/>
      <c r="BD1528" s="14">
        <v>1068.2085153922542</v>
      </c>
      <c r="BE1528">
        <v>500</v>
      </c>
    </row>
    <row r="1529" spans="1:57" x14ac:dyDescent="0.35">
      <c r="A1529" s="2" t="s">
        <v>31</v>
      </c>
      <c r="B1529" s="28">
        <v>33613</v>
      </c>
      <c r="C1529" s="11"/>
      <c r="Q1529" s="14"/>
      <c r="R1529" s="14">
        <v>2813</v>
      </c>
      <c r="S1529" s="14">
        <v>1402</v>
      </c>
      <c r="T1529" s="14">
        <v>0.02</v>
      </c>
      <c r="U1529" s="14">
        <v>28.209600000000002</v>
      </c>
      <c r="V1529"/>
      <c r="AA1529" s="14">
        <v>1164.4823763335794</v>
      </c>
      <c r="AE1529" s="14"/>
      <c r="AF1529" s="14"/>
      <c r="AG1529" s="14"/>
      <c r="AK1529" s="14">
        <v>0</v>
      </c>
      <c r="AL1529" s="14"/>
      <c r="AM1529" s="14"/>
      <c r="AN1529" s="14"/>
      <c r="AO1529" s="14"/>
      <c r="AP1529" s="14"/>
      <c r="AW1529">
        <v>28.04</v>
      </c>
      <c r="AY1529" s="14">
        <v>237.51762366642063</v>
      </c>
      <c r="AZ1529" s="14"/>
      <c r="BA1529" s="14">
        <v>0</v>
      </c>
      <c r="BB1529" s="14"/>
      <c r="BC1529" s="14"/>
      <c r="BD1529" s="14"/>
      <c r="BE1529">
        <v>742.5</v>
      </c>
    </row>
    <row r="1530" spans="1:57" x14ac:dyDescent="0.35">
      <c r="A1530" s="2" t="s">
        <v>31</v>
      </c>
      <c r="B1530" s="28">
        <v>33616</v>
      </c>
      <c r="C1530" s="11"/>
      <c r="E1530">
        <v>218.03999999999996</v>
      </c>
      <c r="F1530">
        <v>8.6499999999999994E-2</v>
      </c>
      <c r="G1530">
        <v>0.10885</v>
      </c>
      <c r="H1530">
        <v>9.4399999999999998E-2</v>
      </c>
      <c r="I1530">
        <v>9.4799999999999995E-2</v>
      </c>
      <c r="J1530">
        <v>0.12939999999999999</v>
      </c>
      <c r="K1530">
        <v>0.1721</v>
      </c>
      <c r="L1530">
        <v>0.22134999999999999</v>
      </c>
      <c r="M1530">
        <v>0.18279999999999999</v>
      </c>
      <c r="Q1530" s="14"/>
      <c r="R1530" s="14"/>
      <c r="S1530" s="14"/>
      <c r="T1530" s="14"/>
      <c r="U1530" s="14"/>
      <c r="V1530"/>
      <c r="AA1530" s="14"/>
      <c r="AE1530" s="14"/>
      <c r="AF1530" s="14"/>
      <c r="AG1530" s="14"/>
      <c r="AK1530" s="14"/>
      <c r="AL1530" s="14"/>
      <c r="AM1530" s="14"/>
      <c r="AN1530" s="14"/>
      <c r="AO1530" s="14"/>
      <c r="AP1530" s="14"/>
      <c r="AY1530" s="14"/>
      <c r="AZ1530" s="14"/>
      <c r="BA1530" s="14"/>
      <c r="BB1530" s="14"/>
      <c r="BC1530" s="14"/>
      <c r="BD1530" s="14"/>
    </row>
    <row r="1531" spans="1:57" x14ac:dyDescent="0.35">
      <c r="A1531" s="2" t="s">
        <v>31</v>
      </c>
      <c r="B1531" s="28">
        <v>33618</v>
      </c>
      <c r="C1531" s="11"/>
      <c r="Q1531" s="14"/>
      <c r="R1531" s="14"/>
      <c r="S1531" s="14"/>
      <c r="T1531" s="14"/>
      <c r="U1531" s="14"/>
      <c r="V1531"/>
      <c r="AA1531" s="14">
        <v>0</v>
      </c>
      <c r="AE1531" s="14"/>
      <c r="AF1531" s="14"/>
      <c r="AG1531" s="14"/>
      <c r="AK1531" s="14"/>
      <c r="AL1531" s="14"/>
      <c r="AM1531" s="14"/>
      <c r="AN1531" s="14"/>
      <c r="AO1531" s="14"/>
      <c r="AP1531" s="14"/>
      <c r="AY1531" s="14">
        <v>237.51762366642063</v>
      </c>
      <c r="AZ1531" s="14"/>
      <c r="BA1531" s="14"/>
      <c r="BB1531" s="14"/>
      <c r="BC1531" s="14"/>
      <c r="BD1531" s="14"/>
    </row>
    <row r="1532" spans="1:57" x14ac:dyDescent="0.35">
      <c r="A1532" s="2" t="s">
        <v>31</v>
      </c>
      <c r="B1532" s="28">
        <v>33623</v>
      </c>
      <c r="C1532" s="11" t="s">
        <v>236</v>
      </c>
      <c r="E1532">
        <v>219.87</v>
      </c>
      <c r="F1532">
        <v>0.10050000000000001</v>
      </c>
      <c r="G1532">
        <v>0.10785</v>
      </c>
      <c r="H1532">
        <v>9.6299999999999997E-2</v>
      </c>
      <c r="I1532">
        <v>9.8650000000000002E-2</v>
      </c>
      <c r="J1532">
        <v>0.1348</v>
      </c>
      <c r="K1532">
        <v>0.16985</v>
      </c>
      <c r="L1532">
        <v>0.21115</v>
      </c>
      <c r="M1532">
        <v>0.18024999999999999</v>
      </c>
      <c r="Q1532" s="14"/>
      <c r="R1532" s="26">
        <v>1952.1901740426151</v>
      </c>
      <c r="S1532" s="14"/>
      <c r="T1532" s="14"/>
      <c r="U1532" s="14"/>
      <c r="V1532"/>
      <c r="W1532">
        <v>3.32247975E-2</v>
      </c>
      <c r="Y1532">
        <v>21183.774188834424</v>
      </c>
      <c r="AA1532">
        <v>703.82660770975053</v>
      </c>
      <c r="AE1532" s="14"/>
      <c r="AF1532" s="14"/>
      <c r="AG1532" s="14"/>
      <c r="AK1532" s="14"/>
      <c r="AL1532" s="14"/>
      <c r="AM1532" s="14"/>
      <c r="AN1532" s="14"/>
      <c r="AO1532" s="14"/>
      <c r="AP1532" s="14"/>
      <c r="AQ1532" t="s">
        <v>294</v>
      </c>
      <c r="AY1532" s="14"/>
      <c r="AZ1532" s="14"/>
      <c r="BA1532" s="14"/>
      <c r="BB1532" s="14"/>
      <c r="BC1532" s="14"/>
      <c r="BD1532" s="14"/>
    </row>
    <row r="1533" spans="1:57" x14ac:dyDescent="0.35">
      <c r="A1533" s="2" t="s">
        <v>188</v>
      </c>
      <c r="B1533" s="28">
        <v>33483</v>
      </c>
      <c r="C1533" s="11"/>
      <c r="E1533">
        <v>414.15999999999997</v>
      </c>
      <c r="F1533">
        <v>0.25950000000000001</v>
      </c>
      <c r="G1533">
        <v>0.28539999999999999</v>
      </c>
      <c r="H1533">
        <v>0.25014999999999998</v>
      </c>
      <c r="I1533">
        <v>0.21195</v>
      </c>
      <c r="J1533">
        <v>0.28370000000000001</v>
      </c>
      <c r="K1533">
        <v>0.30719999999999997</v>
      </c>
      <c r="L1533">
        <v>0.22339999999999999</v>
      </c>
      <c r="M1533">
        <v>0.2495</v>
      </c>
      <c r="Q1533" s="14"/>
      <c r="R1533" s="14"/>
      <c r="S1533" s="14"/>
      <c r="T1533" s="14"/>
      <c r="U1533" s="14"/>
      <c r="V1533"/>
      <c r="AA1533" s="14"/>
      <c r="AE1533" s="14"/>
      <c r="AF1533" s="14"/>
      <c r="AG1533" s="14"/>
      <c r="AK1533" s="14"/>
      <c r="AL1533" s="14"/>
      <c r="AM1533" s="14"/>
      <c r="AN1533" s="14"/>
      <c r="AO1533" s="14"/>
      <c r="AP1533" s="14"/>
      <c r="AY1533" s="14"/>
      <c r="AZ1533" s="14"/>
      <c r="BA1533" s="14"/>
      <c r="BB1533" s="14"/>
      <c r="BC1533" s="14"/>
      <c r="BD1533" s="14"/>
    </row>
    <row r="1534" spans="1:57" x14ac:dyDescent="0.35">
      <c r="A1534" s="2" t="s">
        <v>188</v>
      </c>
      <c r="B1534" s="28">
        <v>33491</v>
      </c>
      <c r="C1534" s="11"/>
      <c r="E1534">
        <v>413.52000000000004</v>
      </c>
      <c r="F1534">
        <v>0.26750000000000002</v>
      </c>
      <c r="G1534">
        <v>0.28184999999999999</v>
      </c>
      <c r="H1534">
        <v>0.25004999999999999</v>
      </c>
      <c r="I1534">
        <v>0.21304999999999999</v>
      </c>
      <c r="J1534">
        <v>0.27905000000000002</v>
      </c>
      <c r="K1534">
        <v>0.30775000000000002</v>
      </c>
      <c r="L1534">
        <v>0.22090000000000001</v>
      </c>
      <c r="M1534">
        <v>0.24745</v>
      </c>
      <c r="Q1534" s="14"/>
      <c r="R1534" s="14"/>
      <c r="S1534" s="14"/>
      <c r="T1534" s="14"/>
      <c r="U1534" s="14"/>
      <c r="V1534"/>
      <c r="AA1534" s="14"/>
      <c r="AE1534" s="14"/>
      <c r="AF1534" s="14"/>
      <c r="AG1534" s="14"/>
      <c r="AK1534" s="14"/>
      <c r="AL1534" s="14"/>
      <c r="AM1534" s="14"/>
      <c r="AN1534" s="14"/>
      <c r="AO1534" s="14"/>
      <c r="AP1534" s="14"/>
      <c r="AY1534" s="14"/>
      <c r="AZ1534" s="14"/>
      <c r="BA1534" s="14"/>
      <c r="BB1534" s="14"/>
      <c r="BC1534" s="14"/>
      <c r="BD1534" s="14"/>
    </row>
    <row r="1535" spans="1:57" x14ac:dyDescent="0.35">
      <c r="A1535" s="2" t="s">
        <v>188</v>
      </c>
      <c r="B1535" s="28">
        <v>33497</v>
      </c>
      <c r="C1535" s="11"/>
      <c r="E1535">
        <v>421.03000000000003</v>
      </c>
      <c r="F1535">
        <v>0.27950000000000003</v>
      </c>
      <c r="G1535">
        <v>0.2878</v>
      </c>
      <c r="H1535">
        <v>0.25090000000000001</v>
      </c>
      <c r="I1535">
        <v>0.221</v>
      </c>
      <c r="J1535">
        <v>0.28394999999999998</v>
      </c>
      <c r="K1535">
        <v>0.31045</v>
      </c>
      <c r="L1535">
        <v>0.22115000000000001</v>
      </c>
      <c r="M1535">
        <v>0.25040000000000001</v>
      </c>
      <c r="Q1535" s="14"/>
      <c r="R1535" s="14"/>
      <c r="S1535" s="14"/>
      <c r="T1535" s="14"/>
      <c r="U1535" s="14"/>
      <c r="V1535"/>
      <c r="AA1535" s="14"/>
      <c r="AE1535" s="14"/>
      <c r="AF1535" s="14"/>
      <c r="AG1535" s="14"/>
      <c r="AK1535" s="14"/>
      <c r="AL1535" s="14"/>
      <c r="AM1535" s="14"/>
      <c r="AN1535" s="14"/>
      <c r="AO1535" s="14"/>
      <c r="AP1535" s="14"/>
      <c r="AY1535" s="14"/>
      <c r="AZ1535" s="14"/>
      <c r="BA1535" s="14"/>
      <c r="BB1535" s="14"/>
      <c r="BC1535" s="14"/>
      <c r="BD1535" s="14"/>
    </row>
    <row r="1536" spans="1:57" x14ac:dyDescent="0.35">
      <c r="A1536" s="2" t="s">
        <v>188</v>
      </c>
      <c r="B1536" s="28">
        <v>33504</v>
      </c>
      <c r="C1536" s="11"/>
      <c r="E1536">
        <v>419.41</v>
      </c>
      <c r="F1536">
        <v>0.27500000000000002</v>
      </c>
      <c r="G1536">
        <v>0.28725000000000001</v>
      </c>
      <c r="H1536">
        <v>0.25035000000000002</v>
      </c>
      <c r="I1536">
        <v>0.22055</v>
      </c>
      <c r="J1536">
        <v>0.28339999999999999</v>
      </c>
      <c r="K1536">
        <v>0.30985000000000001</v>
      </c>
      <c r="L1536">
        <v>0.22070000000000001</v>
      </c>
      <c r="M1536">
        <v>0.24995000000000001</v>
      </c>
      <c r="Q1536" s="14"/>
      <c r="R1536" s="14"/>
      <c r="S1536" s="14"/>
      <c r="T1536" s="14"/>
      <c r="U1536" s="14"/>
      <c r="V1536"/>
      <c r="AA1536" s="14"/>
      <c r="AE1536" s="14"/>
      <c r="AF1536" s="14"/>
      <c r="AG1536" s="14"/>
      <c r="AK1536" s="14"/>
      <c r="AL1536" s="14"/>
      <c r="AM1536" s="14"/>
      <c r="AN1536" s="14"/>
      <c r="AO1536" s="14"/>
      <c r="AP1536" s="14"/>
      <c r="AY1536" s="14"/>
      <c r="AZ1536" s="14"/>
      <c r="BA1536" s="14"/>
      <c r="BB1536" s="14"/>
      <c r="BC1536" s="14"/>
      <c r="BD1536" s="14"/>
    </row>
    <row r="1537" spans="1:57" x14ac:dyDescent="0.35">
      <c r="A1537" s="2" t="s">
        <v>188</v>
      </c>
      <c r="B1537" s="28">
        <v>33505</v>
      </c>
      <c r="C1537" s="11"/>
      <c r="Q1537" s="14"/>
      <c r="R1537" s="14">
        <v>250.79999999999998</v>
      </c>
      <c r="S1537" s="14"/>
      <c r="T1537" s="14"/>
      <c r="U1537" s="14"/>
      <c r="V1537"/>
      <c r="AA1537" s="14"/>
      <c r="AE1537" s="14"/>
      <c r="AF1537" s="14"/>
      <c r="AG1537" s="14"/>
      <c r="AJ1537">
        <v>3.665440663</v>
      </c>
      <c r="AK1537" s="14"/>
      <c r="AL1537" s="14"/>
      <c r="AM1537" s="14">
        <v>156.22328185785386</v>
      </c>
      <c r="AN1537" s="14"/>
      <c r="AO1537" s="14"/>
      <c r="AP1537" s="14">
        <v>234.86064659977703</v>
      </c>
      <c r="AV1537">
        <v>277.5</v>
      </c>
      <c r="AY1537" s="14"/>
      <c r="AZ1537" s="14"/>
      <c r="BA1537" s="14"/>
      <c r="BB1537" s="14"/>
      <c r="BC1537" s="14"/>
      <c r="BD1537" s="14">
        <v>94.576718142146149</v>
      </c>
      <c r="BE1537">
        <v>895</v>
      </c>
    </row>
    <row r="1538" spans="1:57" x14ac:dyDescent="0.35">
      <c r="A1538" s="2" t="s">
        <v>188</v>
      </c>
      <c r="B1538" s="28">
        <v>33512</v>
      </c>
      <c r="C1538" s="11"/>
      <c r="E1538">
        <v>396.52</v>
      </c>
      <c r="F1538">
        <v>0.23849999999999999</v>
      </c>
      <c r="G1538">
        <v>0.25659999999999999</v>
      </c>
      <c r="H1538">
        <v>0.2354</v>
      </c>
      <c r="I1538">
        <v>0.20225000000000001</v>
      </c>
      <c r="J1538">
        <v>0.27765000000000001</v>
      </c>
      <c r="K1538">
        <v>0.30495</v>
      </c>
      <c r="L1538">
        <v>0.22090000000000001</v>
      </c>
      <c r="M1538">
        <v>0.24635000000000001</v>
      </c>
      <c r="Q1538" s="14"/>
      <c r="R1538" s="14"/>
      <c r="S1538" s="14"/>
      <c r="T1538" s="14"/>
      <c r="U1538" s="14"/>
      <c r="V1538"/>
      <c r="AA1538" s="14"/>
      <c r="AE1538" s="14"/>
      <c r="AF1538" s="14"/>
      <c r="AG1538" s="14"/>
      <c r="AK1538" s="14"/>
      <c r="AL1538" s="14"/>
      <c r="AM1538" s="14"/>
      <c r="AN1538" s="14"/>
      <c r="AO1538" s="14"/>
      <c r="AP1538" s="14"/>
      <c r="AY1538" s="14"/>
      <c r="AZ1538" s="14"/>
      <c r="BA1538" s="14"/>
      <c r="BB1538" s="14"/>
      <c r="BC1538" s="14"/>
      <c r="BD1538" s="14"/>
    </row>
    <row r="1539" spans="1:57" x14ac:dyDescent="0.35">
      <c r="A1539" s="2" t="s">
        <v>188</v>
      </c>
      <c r="B1539" s="28">
        <v>33519</v>
      </c>
      <c r="C1539" s="11"/>
      <c r="E1539">
        <v>402.31</v>
      </c>
      <c r="F1539">
        <v>0.249</v>
      </c>
      <c r="G1539">
        <v>0.26950000000000002</v>
      </c>
      <c r="H1539">
        <v>0.2432</v>
      </c>
      <c r="I1539">
        <v>0.20474999999999999</v>
      </c>
      <c r="J1539">
        <v>0.27215</v>
      </c>
      <c r="K1539">
        <v>0.30635000000000001</v>
      </c>
      <c r="L1539">
        <v>0.21815000000000001</v>
      </c>
      <c r="M1539">
        <v>0.24845</v>
      </c>
      <c r="Q1539" s="14"/>
      <c r="R1539" s="14"/>
      <c r="S1539" s="14"/>
      <c r="T1539" s="14"/>
      <c r="U1539" s="14"/>
      <c r="V1539"/>
      <c r="AA1539" s="14"/>
      <c r="AE1539" s="14"/>
      <c r="AF1539" s="14"/>
      <c r="AG1539" s="14"/>
      <c r="AK1539" s="14"/>
      <c r="AL1539" s="14"/>
      <c r="AM1539" s="14"/>
      <c r="AN1539" s="14"/>
      <c r="AO1539" s="14"/>
      <c r="AP1539" s="14"/>
      <c r="AY1539" s="14"/>
      <c r="AZ1539" s="14"/>
      <c r="BA1539" s="14"/>
      <c r="BB1539" s="14"/>
      <c r="BC1539" s="14"/>
      <c r="BD1539" s="14"/>
    </row>
    <row r="1540" spans="1:57" x14ac:dyDescent="0.35">
      <c r="A1540" s="2" t="s">
        <v>188</v>
      </c>
      <c r="B1540" s="28">
        <v>33521</v>
      </c>
      <c r="C1540" s="11"/>
      <c r="Q1540" s="14"/>
      <c r="R1540" s="14">
        <v>438.07500000000005</v>
      </c>
      <c r="S1540" s="14"/>
      <c r="T1540" s="14"/>
      <c r="U1540" s="14"/>
      <c r="V1540"/>
      <c r="AA1540" s="14"/>
      <c r="AE1540" s="14"/>
      <c r="AF1540" s="14"/>
      <c r="AG1540" s="14"/>
      <c r="AJ1540">
        <v>7.6634421909999997</v>
      </c>
      <c r="AK1540" s="14"/>
      <c r="AL1540" s="14"/>
      <c r="AM1540" s="14">
        <v>244.58222534645512</v>
      </c>
      <c r="AN1540" s="14"/>
      <c r="AO1540" s="14"/>
      <c r="AP1540" s="14">
        <v>313.64302967563833</v>
      </c>
      <c r="AV1540">
        <v>265</v>
      </c>
      <c r="AY1540" s="14"/>
      <c r="AZ1540" s="14"/>
      <c r="BA1540" s="14"/>
      <c r="BB1540" s="14"/>
      <c r="BC1540" s="14"/>
      <c r="BD1540" s="14">
        <v>193.49277465354493</v>
      </c>
      <c r="BE1540">
        <v>827.5</v>
      </c>
    </row>
    <row r="1541" spans="1:57" x14ac:dyDescent="0.35">
      <c r="A1541" s="2" t="s">
        <v>188</v>
      </c>
      <c r="B1541" s="28">
        <v>33525</v>
      </c>
      <c r="C1541" s="11"/>
      <c r="E1541">
        <v>393.55999999999995</v>
      </c>
      <c r="F1541">
        <v>0.23549999999999999</v>
      </c>
      <c r="G1541">
        <v>0.25295000000000001</v>
      </c>
      <c r="H1541">
        <v>0.23435</v>
      </c>
      <c r="I1541">
        <v>0.19694999999999999</v>
      </c>
      <c r="J1541">
        <v>0.27474999999999999</v>
      </c>
      <c r="K1541">
        <v>0.30349999999999999</v>
      </c>
      <c r="L1541">
        <v>0.21875</v>
      </c>
      <c r="M1541">
        <v>0.25105</v>
      </c>
      <c r="Q1541" s="14"/>
      <c r="R1541" s="14"/>
      <c r="S1541" s="14"/>
      <c r="T1541" s="14"/>
      <c r="U1541" s="14"/>
      <c r="V1541"/>
      <c r="AA1541" s="14"/>
      <c r="AE1541" s="14"/>
      <c r="AF1541" s="14"/>
      <c r="AG1541" s="14"/>
      <c r="AK1541" s="14"/>
      <c r="AL1541" s="14"/>
      <c r="AM1541" s="14"/>
      <c r="AN1541" s="14"/>
      <c r="AO1541" s="14"/>
      <c r="AP1541" s="14"/>
      <c r="AY1541" s="14"/>
      <c r="AZ1541" s="14"/>
      <c r="BA1541" s="14"/>
      <c r="BB1541" s="14"/>
      <c r="BC1541" s="14"/>
      <c r="BD1541" s="14"/>
    </row>
    <row r="1542" spans="1:57" x14ac:dyDescent="0.35">
      <c r="A1542" s="2" t="s">
        <v>188</v>
      </c>
      <c r="B1542" s="28">
        <v>33532</v>
      </c>
      <c r="C1542" s="11"/>
      <c r="E1542">
        <v>382.57000000000005</v>
      </c>
      <c r="F1542">
        <v>0.223</v>
      </c>
      <c r="G1542">
        <v>0.24129999999999999</v>
      </c>
      <c r="H1542">
        <v>0.22639999999999999</v>
      </c>
      <c r="I1542">
        <v>0.18890000000000001</v>
      </c>
      <c r="J1542">
        <v>0.26719999999999999</v>
      </c>
      <c r="K1542">
        <v>0.30249999999999999</v>
      </c>
      <c r="L1542">
        <v>0.21485000000000001</v>
      </c>
      <c r="M1542">
        <v>0.2487</v>
      </c>
      <c r="Q1542" s="14"/>
      <c r="R1542" s="14"/>
      <c r="S1542" s="14"/>
      <c r="T1542" s="14"/>
      <c r="U1542" s="14"/>
      <c r="V1542"/>
      <c r="AA1542" s="14"/>
      <c r="AE1542" s="14"/>
      <c r="AF1542" s="14"/>
      <c r="AG1542" s="14"/>
      <c r="AK1542" s="14"/>
      <c r="AL1542" s="14"/>
      <c r="AM1542" s="14"/>
      <c r="AN1542" s="14"/>
      <c r="AO1542" s="14"/>
      <c r="AP1542" s="14"/>
      <c r="AY1542" s="14"/>
      <c r="AZ1542" s="14"/>
      <c r="BA1542" s="14"/>
      <c r="BB1542" s="14"/>
      <c r="BC1542" s="14"/>
      <c r="BD1542" s="14"/>
    </row>
    <row r="1543" spans="1:57" x14ac:dyDescent="0.35">
      <c r="A1543" s="2" t="s">
        <v>188</v>
      </c>
      <c r="B1543" s="28">
        <v>33533</v>
      </c>
      <c r="C1543" s="11"/>
      <c r="Q1543" s="14"/>
      <c r="R1543" s="14">
        <v>573.20000000000005</v>
      </c>
      <c r="S1543" s="14"/>
      <c r="T1543" s="14"/>
      <c r="U1543" s="14"/>
      <c r="V1543"/>
      <c r="AA1543" s="14"/>
      <c r="AE1543" s="14"/>
      <c r="AF1543" s="14"/>
      <c r="AG1543" s="14"/>
      <c r="AJ1543">
        <v>7.7522143699999999</v>
      </c>
      <c r="AK1543" s="14"/>
      <c r="AL1543" s="14"/>
      <c r="AM1543" s="14">
        <v>288.99844032549726</v>
      </c>
      <c r="AN1543" s="14"/>
      <c r="AO1543" s="14"/>
      <c r="AP1543" s="14">
        <v>267.40629024130783</v>
      </c>
      <c r="AV1543">
        <v>295</v>
      </c>
      <c r="AY1543" s="14"/>
      <c r="AZ1543" s="14"/>
      <c r="BA1543" s="14"/>
      <c r="BB1543" s="14"/>
      <c r="BC1543" s="14"/>
      <c r="BD1543" s="14">
        <v>284.20155967450268</v>
      </c>
      <c r="BE1543">
        <v>742.5</v>
      </c>
    </row>
    <row r="1544" spans="1:57" x14ac:dyDescent="0.35">
      <c r="A1544" s="2" t="s">
        <v>188</v>
      </c>
      <c r="B1544" s="28">
        <v>33540</v>
      </c>
      <c r="C1544" s="11"/>
      <c r="E1544">
        <v>387.79</v>
      </c>
      <c r="F1544">
        <v>0.24099999999999999</v>
      </c>
      <c r="G1544">
        <v>0.25800000000000001</v>
      </c>
      <c r="H1544">
        <v>0.23085</v>
      </c>
      <c r="I1544">
        <v>0.18445</v>
      </c>
      <c r="J1544">
        <v>0.26469999999999999</v>
      </c>
      <c r="K1544">
        <v>0.29844999999999999</v>
      </c>
      <c r="L1544">
        <v>0.21429999999999999</v>
      </c>
      <c r="M1544">
        <v>0.2472</v>
      </c>
      <c r="Q1544" s="14"/>
      <c r="R1544" s="14"/>
      <c r="S1544" s="14"/>
      <c r="T1544" s="14"/>
      <c r="U1544" s="14"/>
      <c r="V1544"/>
      <c r="AA1544" s="14"/>
      <c r="AE1544" s="14"/>
      <c r="AF1544" s="14"/>
      <c r="AG1544" s="14"/>
      <c r="AK1544" s="14"/>
      <c r="AL1544" s="14"/>
      <c r="AM1544" s="14"/>
      <c r="AN1544" s="14"/>
      <c r="AO1544" s="14"/>
      <c r="AP1544" s="14"/>
      <c r="AY1544" s="14"/>
      <c r="AZ1544" s="14"/>
      <c r="BA1544" s="14"/>
      <c r="BB1544" s="14"/>
      <c r="BC1544" s="14"/>
      <c r="BD1544" s="14"/>
    </row>
    <row r="1545" spans="1:57" x14ac:dyDescent="0.35">
      <c r="A1545" s="2" t="s">
        <v>188</v>
      </c>
      <c r="B1545" s="28">
        <v>33546</v>
      </c>
      <c r="C1545" s="11"/>
      <c r="E1545">
        <v>396.39</v>
      </c>
      <c r="F1545">
        <v>0.25900000000000001</v>
      </c>
      <c r="G1545">
        <v>0.27865000000000001</v>
      </c>
      <c r="H1545">
        <v>0.23565</v>
      </c>
      <c r="I1545">
        <v>0.18834999999999999</v>
      </c>
      <c r="J1545">
        <v>0.26465</v>
      </c>
      <c r="K1545">
        <v>0.29944999999999999</v>
      </c>
      <c r="L1545">
        <v>0.20949999999999999</v>
      </c>
      <c r="M1545">
        <v>0.2467</v>
      </c>
      <c r="Q1545" s="14"/>
      <c r="R1545" s="14"/>
      <c r="S1545" s="14"/>
      <c r="T1545" s="14"/>
      <c r="U1545" s="14"/>
      <c r="V1545"/>
      <c r="AA1545" s="14"/>
      <c r="AE1545" s="14"/>
      <c r="AF1545" s="14"/>
      <c r="AG1545" s="14"/>
      <c r="AK1545" s="14"/>
      <c r="AL1545" s="14"/>
      <c r="AM1545" s="14"/>
      <c r="AN1545" s="14"/>
      <c r="AO1545" s="14"/>
      <c r="AP1545" s="14"/>
      <c r="AY1545" s="14"/>
      <c r="AZ1545" s="14"/>
      <c r="BA1545" s="14"/>
      <c r="BB1545" s="14"/>
      <c r="BC1545" s="14"/>
      <c r="BD1545" s="14"/>
    </row>
    <row r="1546" spans="1:57" x14ac:dyDescent="0.35">
      <c r="A1546" s="2" t="s">
        <v>188</v>
      </c>
      <c r="B1546" s="28">
        <v>33547</v>
      </c>
      <c r="C1546" s="11"/>
      <c r="Q1546" s="14">
        <v>15.638487499999998</v>
      </c>
      <c r="R1546" s="14">
        <v>874.25</v>
      </c>
      <c r="S1546" s="14"/>
      <c r="T1546" s="14"/>
      <c r="U1546" s="14"/>
      <c r="V1546"/>
      <c r="AA1546" s="14"/>
      <c r="AE1546" s="14"/>
      <c r="AF1546" s="14"/>
      <c r="AG1546" s="14">
        <v>4.9749999999999659</v>
      </c>
      <c r="AJ1546">
        <v>8.064813225</v>
      </c>
      <c r="AK1546" s="14"/>
      <c r="AL1546" s="14"/>
      <c r="AM1546" s="14">
        <v>300.95252799562167</v>
      </c>
      <c r="AN1546" s="14"/>
      <c r="AO1546" s="14"/>
      <c r="AP1546" s="14">
        <v>267.93464052287584</v>
      </c>
      <c r="AV1546">
        <v>242.5</v>
      </c>
      <c r="AY1546" s="14"/>
      <c r="AZ1546" s="14"/>
      <c r="BA1546" s="14"/>
      <c r="BB1546" s="14"/>
      <c r="BC1546" s="14"/>
      <c r="BD1546" s="14">
        <v>568.32247200437837</v>
      </c>
      <c r="BE1546">
        <v>662.5</v>
      </c>
    </row>
    <row r="1547" spans="1:57" x14ac:dyDescent="0.35">
      <c r="A1547" s="2" t="s">
        <v>188</v>
      </c>
      <c r="B1547" s="28">
        <v>33553</v>
      </c>
      <c r="C1547" s="11"/>
      <c r="E1547">
        <v>388.90999999999997</v>
      </c>
      <c r="F1547">
        <v>0.2485</v>
      </c>
      <c r="G1547">
        <v>0.26369999999999999</v>
      </c>
      <c r="H1547">
        <v>0.2296</v>
      </c>
      <c r="I1547">
        <v>0.18415000000000001</v>
      </c>
      <c r="J1547">
        <v>0.26474999999999999</v>
      </c>
      <c r="K1547">
        <v>0.29909999999999998</v>
      </c>
      <c r="L1547">
        <v>0.20965</v>
      </c>
      <c r="M1547">
        <v>0.24510000000000001</v>
      </c>
      <c r="Q1547" s="14"/>
      <c r="R1547" s="14"/>
      <c r="S1547" s="14"/>
      <c r="T1547" s="14"/>
      <c r="U1547" s="14"/>
      <c r="V1547"/>
      <c r="AA1547" s="14"/>
      <c r="AE1547" s="14"/>
      <c r="AF1547" s="14"/>
      <c r="AG1547" s="14"/>
      <c r="AK1547" s="14"/>
      <c r="AL1547" s="14"/>
      <c r="AM1547" s="14"/>
      <c r="AN1547" s="14"/>
      <c r="AO1547" s="14"/>
      <c r="AP1547" s="14"/>
      <c r="AY1547" s="14"/>
      <c r="AZ1547" s="14"/>
      <c r="BA1547" s="14"/>
      <c r="BB1547" s="14"/>
      <c r="BC1547" s="14"/>
      <c r="BD1547" s="14"/>
    </row>
    <row r="1548" spans="1:57" x14ac:dyDescent="0.35">
      <c r="A1548" s="2" t="s">
        <v>188</v>
      </c>
      <c r="B1548" s="28">
        <v>33560</v>
      </c>
      <c r="C1548" s="11"/>
      <c r="E1548">
        <v>382.06</v>
      </c>
      <c r="F1548">
        <v>0.23050000000000001</v>
      </c>
      <c r="G1548">
        <v>0.25180000000000002</v>
      </c>
      <c r="H1548">
        <v>0.22070000000000001</v>
      </c>
      <c r="I1548">
        <v>0.1794</v>
      </c>
      <c r="J1548">
        <v>0.26715</v>
      </c>
      <c r="K1548">
        <v>0.30159999999999998</v>
      </c>
      <c r="L1548">
        <v>0.21015</v>
      </c>
      <c r="M1548">
        <v>0.249</v>
      </c>
      <c r="Q1548" s="14"/>
      <c r="R1548" s="14"/>
      <c r="S1548" s="14"/>
      <c r="T1548" s="14"/>
      <c r="U1548" s="14"/>
      <c r="V1548"/>
      <c r="AA1548" s="14"/>
      <c r="AE1548" s="14"/>
      <c r="AF1548" s="14"/>
      <c r="AG1548" s="14"/>
      <c r="AK1548" s="14"/>
      <c r="AL1548" s="14"/>
      <c r="AM1548" s="14"/>
      <c r="AN1548" s="14"/>
      <c r="AO1548" s="14"/>
      <c r="AP1548" s="14"/>
      <c r="AY1548" s="14"/>
      <c r="AZ1548" s="14"/>
      <c r="BA1548" s="14"/>
      <c r="BB1548" s="14"/>
      <c r="BC1548" s="14"/>
      <c r="BD1548" s="14"/>
    </row>
    <row r="1549" spans="1:57" x14ac:dyDescent="0.35">
      <c r="A1549" s="2" t="s">
        <v>188</v>
      </c>
      <c r="B1549" s="28">
        <v>33561</v>
      </c>
      <c r="C1549" s="11"/>
      <c r="Q1549" s="14">
        <v>19.393244734374548</v>
      </c>
      <c r="R1549" s="14">
        <v>1575.0249999999999</v>
      </c>
      <c r="S1549" s="14">
        <v>226.20000000000002</v>
      </c>
      <c r="T1549" s="14">
        <v>1.4700000000000001E-2</v>
      </c>
      <c r="U1549" s="14">
        <v>3.2814900000000007</v>
      </c>
      <c r="V1549"/>
      <c r="AA1549" s="14">
        <v>0</v>
      </c>
      <c r="AE1549" s="14">
        <v>0.88</v>
      </c>
      <c r="AF1549" s="14">
        <v>4.1845000000000153E-2</v>
      </c>
      <c r="AG1549" s="14">
        <v>4.6000000000000227</v>
      </c>
      <c r="AJ1549">
        <v>9.0969999999999995</v>
      </c>
      <c r="AK1549" s="14">
        <v>2.8200000000000003E-2</v>
      </c>
      <c r="AL1549" s="14">
        <v>9.4524320824062791</v>
      </c>
      <c r="AM1549" s="14">
        <v>335.63860109427253</v>
      </c>
      <c r="AN1549" s="14"/>
      <c r="AO1549" s="14"/>
      <c r="AP1549" s="14">
        <v>267.09250364785993</v>
      </c>
      <c r="AV1549">
        <v>260</v>
      </c>
      <c r="AW1549">
        <v>3.3251400000000002</v>
      </c>
      <c r="AY1549" s="14">
        <v>264.46511976123543</v>
      </c>
      <c r="AZ1549" s="14"/>
      <c r="BA1549" s="14">
        <v>6.8000000000000005E-3</v>
      </c>
      <c r="BB1549" s="14">
        <v>6.8213116387501227</v>
      </c>
      <c r="BC1549" s="14"/>
      <c r="BD1549" s="14">
        <v>1008.5863989057274</v>
      </c>
      <c r="BE1549">
        <v>772.5</v>
      </c>
    </row>
    <row r="1550" spans="1:57" x14ac:dyDescent="0.35">
      <c r="A1550" s="2" t="s">
        <v>188</v>
      </c>
      <c r="B1550" s="28">
        <v>33568</v>
      </c>
      <c r="C1550" s="11"/>
      <c r="Q1550" s="14">
        <v>18.970933752784894</v>
      </c>
      <c r="R1550" s="14">
        <v>1622.85</v>
      </c>
      <c r="S1550" s="14">
        <v>246.32500000000002</v>
      </c>
      <c r="T1550" s="14">
        <v>1.5899999999999997E-2</v>
      </c>
      <c r="U1550" s="14">
        <v>3.9466725</v>
      </c>
      <c r="V1550"/>
      <c r="AA1550" s="14">
        <v>0</v>
      </c>
      <c r="AE1550" s="14">
        <v>0.95499999999999996</v>
      </c>
      <c r="AF1550" s="14">
        <v>5.3540000000000212E-2</v>
      </c>
      <c r="AG1550" s="14">
        <v>5.6000000000000227</v>
      </c>
      <c r="AJ1550">
        <v>6.7080000000000002</v>
      </c>
      <c r="AK1550" s="14">
        <v>2.7900000000000001E-2</v>
      </c>
      <c r="AL1550" s="14">
        <v>7.8102355870632634</v>
      </c>
      <c r="AM1550" s="14">
        <v>280.22570482387164</v>
      </c>
      <c r="AN1550" s="14"/>
      <c r="AO1550" s="14"/>
      <c r="AP1550" s="14">
        <v>237.18770019218451</v>
      </c>
      <c r="AV1550">
        <v>262.5</v>
      </c>
      <c r="AW1550">
        <v>3.9165675000000002</v>
      </c>
      <c r="AY1550" s="14">
        <v>264.46511976123543</v>
      </c>
      <c r="AZ1550" s="14"/>
      <c r="BA1550" s="14">
        <v>6.6999999999999994E-3</v>
      </c>
      <c r="BB1550" s="14">
        <v>7.2512337402179865</v>
      </c>
      <c r="BC1550" s="14"/>
      <c r="BD1550" s="14">
        <v>1090.6992951761283</v>
      </c>
      <c r="BE1550">
        <v>630</v>
      </c>
    </row>
    <row r="1551" spans="1:57" x14ac:dyDescent="0.35">
      <c r="A1551" s="2" t="s">
        <v>188</v>
      </c>
      <c r="B1551" s="28">
        <v>33574</v>
      </c>
      <c r="C1551" s="11"/>
      <c r="E1551">
        <v>379.63</v>
      </c>
      <c r="F1551">
        <v>0.20150000000000001</v>
      </c>
      <c r="G1551">
        <v>0.27660000000000001</v>
      </c>
      <c r="H1551">
        <v>0.23419999999999999</v>
      </c>
      <c r="I1551">
        <v>0.18229999999999999</v>
      </c>
      <c r="J1551">
        <v>0.26100000000000001</v>
      </c>
      <c r="K1551">
        <v>0.29494999999999999</v>
      </c>
      <c r="L1551">
        <v>0.20105000000000001</v>
      </c>
      <c r="M1551">
        <v>0.24654999999999999</v>
      </c>
      <c r="Q1551" s="14">
        <v>21.708518895652986</v>
      </c>
      <c r="R1551" s="14">
        <v>2028.4750000000001</v>
      </c>
      <c r="S1551" s="14">
        <v>301.52499999999998</v>
      </c>
      <c r="T1551" s="14">
        <v>1.525E-2</v>
      </c>
      <c r="U1551" s="14">
        <v>4.6642099999999997</v>
      </c>
      <c r="V1551"/>
      <c r="AA1551" s="14">
        <v>53.24244011938228</v>
      </c>
      <c r="AE1551" s="14">
        <v>0.89500000000000002</v>
      </c>
      <c r="AF1551" s="14">
        <v>4.027000000000118E-2</v>
      </c>
      <c r="AG1551" s="14">
        <v>4.6000000000001364</v>
      </c>
      <c r="AJ1551">
        <v>7.3</v>
      </c>
      <c r="AK1551" s="14">
        <v>3.175E-2</v>
      </c>
      <c r="AL1551" s="14">
        <v>9.0636534054359075</v>
      </c>
      <c r="AM1551" s="14">
        <v>286.16972945860374</v>
      </c>
      <c r="AN1551" s="14"/>
      <c r="AO1551" s="14"/>
      <c r="AP1551" s="14">
        <v>254.16383861236801</v>
      </c>
      <c r="AV1551">
        <v>297.5</v>
      </c>
      <c r="AW1551">
        <v>4.5982562500000004</v>
      </c>
      <c r="AY1551" s="14">
        <v>264.46511976123543</v>
      </c>
      <c r="AZ1551" s="14"/>
      <c r="BA1551" s="14">
        <v>5.5499999999999994E-3</v>
      </c>
      <c r="BB1551" s="14">
        <v>8.0000082035487008</v>
      </c>
      <c r="BC1551" s="14"/>
      <c r="BD1551" s="14">
        <v>1436.1802705413963</v>
      </c>
      <c r="BE1551">
        <v>707.5</v>
      </c>
    </row>
    <row r="1552" spans="1:57" x14ac:dyDescent="0.35">
      <c r="A1552" s="2" t="s">
        <v>188</v>
      </c>
      <c r="B1552" s="28">
        <v>33581</v>
      </c>
      <c r="C1552" s="11"/>
      <c r="E1552">
        <v>367.90000000000003</v>
      </c>
      <c r="F1552">
        <v>0.2145</v>
      </c>
      <c r="G1552">
        <v>0.24310000000000001</v>
      </c>
      <c r="H1552">
        <v>0.21515000000000001</v>
      </c>
      <c r="I1552">
        <v>0.1739</v>
      </c>
      <c r="J1552">
        <v>0.25824999999999998</v>
      </c>
      <c r="K1552">
        <v>0.29160000000000003</v>
      </c>
      <c r="L1552">
        <v>0.20399999999999999</v>
      </c>
      <c r="M1552">
        <v>0.23899999999999999</v>
      </c>
      <c r="Q1552" s="14">
        <v>26.087066756783759</v>
      </c>
      <c r="R1552" s="14">
        <v>2044.3249999999998</v>
      </c>
      <c r="S1552" s="14">
        <v>379.75</v>
      </c>
      <c r="T1552" s="14">
        <v>1.6150000000000001E-2</v>
      </c>
      <c r="U1552" s="14">
        <v>6.1033000000000008</v>
      </c>
      <c r="V1552"/>
      <c r="AA1552" s="14">
        <v>115.28488023876457</v>
      </c>
      <c r="AE1552" s="14">
        <v>1.25</v>
      </c>
      <c r="AF1552" s="14">
        <v>0.10403999999999944</v>
      </c>
      <c r="AG1552" s="14">
        <v>8.2999999999999545</v>
      </c>
      <c r="AJ1552">
        <v>6.6909999999999998</v>
      </c>
      <c r="AK1552" s="14">
        <v>3.2300000000000002E-2</v>
      </c>
      <c r="AL1552" s="14">
        <v>9.6795028118176987</v>
      </c>
      <c r="AM1552" s="14">
        <v>299.60757105152129</v>
      </c>
      <c r="AN1552" s="14"/>
      <c r="AO1552" s="14"/>
      <c r="AP1552" s="14">
        <v>223.29896460598709</v>
      </c>
      <c r="AV1552">
        <v>285</v>
      </c>
      <c r="AW1552">
        <v>6.1329624999999997</v>
      </c>
      <c r="AY1552" s="14">
        <v>264.46511976123543</v>
      </c>
      <c r="AZ1552" s="14"/>
      <c r="BA1552" s="14">
        <v>7.45E-3</v>
      </c>
      <c r="BB1552" s="14">
        <v>10.153142189205083</v>
      </c>
      <c r="BC1552" s="14"/>
      <c r="BD1552" s="14">
        <v>1356.6674289484786</v>
      </c>
      <c r="BE1552">
        <v>612.5</v>
      </c>
    </row>
    <row r="1553" spans="1:57" x14ac:dyDescent="0.35">
      <c r="A1553" s="2" t="s">
        <v>188</v>
      </c>
      <c r="B1553" s="28">
        <v>33585</v>
      </c>
      <c r="C1553" s="11"/>
      <c r="Q1553" s="14">
        <v>22.648461156272365</v>
      </c>
      <c r="R1553" s="14">
        <v>1968.4250000000002</v>
      </c>
      <c r="S1553" s="14">
        <v>403.25</v>
      </c>
      <c r="T1553" s="14">
        <v>1.7799999999999996E-2</v>
      </c>
      <c r="U1553" s="14">
        <v>7.1654749999999998</v>
      </c>
      <c r="V1553"/>
      <c r="AA1553" s="14">
        <v>138.78488023876457</v>
      </c>
      <c r="AE1553" s="14">
        <v>1.1099999999999999</v>
      </c>
      <c r="AF1553" s="14">
        <v>0.12003750000000078</v>
      </c>
      <c r="AG1553" s="14">
        <v>10.925000000000068</v>
      </c>
      <c r="AJ1553">
        <v>5.8970000000000002</v>
      </c>
      <c r="AK1553" s="14">
        <v>3.0249999999999999E-2</v>
      </c>
      <c r="AL1553" s="14">
        <v>7.6236997957176644</v>
      </c>
      <c r="AM1553" s="14">
        <v>251.45429603475429</v>
      </c>
      <c r="AN1553" s="14"/>
      <c r="AO1553" s="14"/>
      <c r="AP1553" s="14">
        <v>235.30326916694321</v>
      </c>
      <c r="AV1553">
        <v>232.5</v>
      </c>
      <c r="AW1553">
        <v>7.1778500000000003</v>
      </c>
      <c r="AY1553" s="14">
        <v>264.46511976123543</v>
      </c>
      <c r="AZ1553" s="14"/>
      <c r="BA1553" s="14">
        <v>5.8499999999999993E-3</v>
      </c>
      <c r="BB1553" s="14">
        <v>7.617198509786407</v>
      </c>
      <c r="BC1553" s="14"/>
      <c r="BD1553" s="14">
        <v>1302.7957039652458</v>
      </c>
      <c r="BE1553">
        <v>557.5</v>
      </c>
    </row>
    <row r="1554" spans="1:57" x14ac:dyDescent="0.35">
      <c r="A1554" s="2" t="s">
        <v>188</v>
      </c>
      <c r="B1554" s="28">
        <v>33588</v>
      </c>
      <c r="C1554" s="11"/>
      <c r="E1554">
        <v>343.53</v>
      </c>
      <c r="F1554">
        <v>0.17699999999999999</v>
      </c>
      <c r="G1554">
        <v>0.20269999999999999</v>
      </c>
      <c r="H1554">
        <v>0.19370000000000001</v>
      </c>
      <c r="I1554">
        <v>0.16455</v>
      </c>
      <c r="J1554">
        <v>0.255</v>
      </c>
      <c r="K1554">
        <v>0.28904999999999997</v>
      </c>
      <c r="L1554">
        <v>0.19814999999999999</v>
      </c>
      <c r="M1554">
        <v>0.23749999999999999</v>
      </c>
      <c r="Q1554" s="14"/>
      <c r="R1554" s="14"/>
      <c r="S1554" s="14"/>
      <c r="T1554" s="14"/>
      <c r="U1554" s="14"/>
      <c r="V1554"/>
      <c r="AA1554" s="14"/>
      <c r="AE1554" s="14"/>
      <c r="AF1554" s="14"/>
      <c r="AG1554" s="14"/>
      <c r="AK1554" s="14"/>
      <c r="AL1554" s="14"/>
      <c r="AM1554" s="14"/>
      <c r="AN1554" s="14"/>
      <c r="AO1554" s="14"/>
      <c r="AP1554" s="14"/>
      <c r="AY1554" s="14"/>
      <c r="AZ1554" s="14"/>
      <c r="BA1554" s="14"/>
      <c r="BB1554" s="14"/>
      <c r="BC1554" s="14"/>
      <c r="BD1554" s="14"/>
    </row>
    <row r="1555" spans="1:57" x14ac:dyDescent="0.35">
      <c r="A1555" s="2" t="s">
        <v>188</v>
      </c>
      <c r="B1555" s="28">
        <v>33590</v>
      </c>
      <c r="C1555" s="11"/>
      <c r="Q1555" s="14">
        <v>25.797523105228805</v>
      </c>
      <c r="R1555" s="14">
        <v>2257.625</v>
      </c>
      <c r="S1555" s="14">
        <v>537</v>
      </c>
      <c r="T1555" s="14">
        <v>1.5049999999999999E-2</v>
      </c>
      <c r="U1555" s="14">
        <v>8.1540999999999997</v>
      </c>
      <c r="V1555"/>
      <c r="AA1555" s="14">
        <v>272.53488023876457</v>
      </c>
      <c r="AE1555" s="14">
        <v>1.37</v>
      </c>
      <c r="AF1555" s="14">
        <v>0.1092649999999975</v>
      </c>
      <c r="AG1555" s="14">
        <v>7.8249999999998181</v>
      </c>
      <c r="AJ1555">
        <v>6.6429999999999998</v>
      </c>
      <c r="AK1555" s="14">
        <v>2.9649999999999999E-2</v>
      </c>
      <c r="AL1555" s="14">
        <v>9.0390714536001937</v>
      </c>
      <c r="AM1555" s="14">
        <v>305.01617079314565</v>
      </c>
      <c r="AN1555" s="14"/>
      <c r="AO1555" s="14"/>
      <c r="AP1555" s="14">
        <v>217.96529284164859</v>
      </c>
      <c r="AW1555">
        <v>8.0818499999999993</v>
      </c>
      <c r="AY1555" s="14">
        <v>264.46511976123543</v>
      </c>
      <c r="AZ1555" s="14"/>
      <c r="BA1555" s="14">
        <v>5.7999999999999996E-3</v>
      </c>
      <c r="BB1555" s="14">
        <v>8.1711142984149241</v>
      </c>
      <c r="BC1555" s="14"/>
      <c r="BD1555" s="14">
        <v>1407.7838292068545</v>
      </c>
      <c r="BE1555">
        <v>647.5</v>
      </c>
    </row>
    <row r="1556" spans="1:57" x14ac:dyDescent="0.35">
      <c r="A1556" s="2" t="s">
        <v>188</v>
      </c>
      <c r="B1556" s="28">
        <v>33595</v>
      </c>
      <c r="C1556" s="11"/>
      <c r="E1556">
        <v>302.88</v>
      </c>
      <c r="F1556">
        <v>0.13350000000000001</v>
      </c>
      <c r="G1556">
        <v>0.13714999999999999</v>
      </c>
      <c r="H1556">
        <v>0.14430000000000001</v>
      </c>
      <c r="I1556">
        <v>0.13950000000000001</v>
      </c>
      <c r="J1556">
        <v>0.24295</v>
      </c>
      <c r="K1556">
        <v>0.28434999999999999</v>
      </c>
      <c r="L1556">
        <v>0.19375000000000001</v>
      </c>
      <c r="M1556">
        <v>0.2389</v>
      </c>
      <c r="Q1556" s="14">
        <v>20.152134347584255</v>
      </c>
      <c r="R1556" s="14">
        <v>1932.675</v>
      </c>
      <c r="S1556" s="14">
        <v>579.25</v>
      </c>
      <c r="T1556" s="14">
        <v>1.6899999999999998E-2</v>
      </c>
      <c r="U1556" s="14">
        <v>9.7905749999999987</v>
      </c>
      <c r="V1556"/>
      <c r="AA1556" s="14">
        <v>314.78488023876457</v>
      </c>
      <c r="AE1556" s="14">
        <v>1.18</v>
      </c>
      <c r="AF1556" s="14">
        <v>0.1387999999999992</v>
      </c>
      <c r="AG1556" s="14">
        <v>11.699999999999932</v>
      </c>
      <c r="AJ1556">
        <v>2.9569999999999999</v>
      </c>
      <c r="AK1556" s="14">
        <v>2.545E-2</v>
      </c>
      <c r="AL1556" s="14">
        <v>3.9220809643102266</v>
      </c>
      <c r="AM1556" s="14">
        <v>155.81279610083658</v>
      </c>
      <c r="AN1556" s="14"/>
      <c r="AO1556" s="14"/>
      <c r="AP1556" s="14">
        <v>190.14777187716464</v>
      </c>
      <c r="AW1556">
        <v>9.7893249999999998</v>
      </c>
      <c r="AY1556" s="14">
        <v>264.46511976123543</v>
      </c>
      <c r="AZ1556" s="14"/>
      <c r="BA1556" s="14">
        <v>4.9499999999999995E-3</v>
      </c>
      <c r="BB1556" s="14">
        <v>5.8981580799124451</v>
      </c>
      <c r="BC1556" s="14"/>
      <c r="BD1556" s="14">
        <v>1185.9122038991634</v>
      </c>
      <c r="BE1556">
        <v>475</v>
      </c>
    </row>
    <row r="1557" spans="1:57" x14ac:dyDescent="0.35">
      <c r="A1557" s="2" t="s">
        <v>188</v>
      </c>
      <c r="B1557" s="28">
        <v>33602</v>
      </c>
      <c r="C1557" s="11"/>
      <c r="E1557">
        <v>277.97999999999996</v>
      </c>
      <c r="F1557">
        <v>0.10199999999999999</v>
      </c>
      <c r="G1557">
        <v>0.1178</v>
      </c>
      <c r="H1557">
        <v>0.1242</v>
      </c>
      <c r="I1557">
        <v>0.11075</v>
      </c>
      <c r="J1557">
        <v>0.2306</v>
      </c>
      <c r="K1557">
        <v>0.2782</v>
      </c>
      <c r="L1557">
        <v>0.19155</v>
      </c>
      <c r="M1557">
        <v>0.23480000000000001</v>
      </c>
      <c r="Q1557" s="14">
        <v>12.891999999999999</v>
      </c>
      <c r="R1557" s="14">
        <v>2030.425</v>
      </c>
      <c r="S1557" s="14">
        <v>686</v>
      </c>
      <c r="T1557" s="14">
        <v>1.8749999999999999E-2</v>
      </c>
      <c r="U1557" s="14">
        <v>12.891999999999999</v>
      </c>
      <c r="V1557"/>
      <c r="AA1557" s="14">
        <v>421.53488023876457</v>
      </c>
      <c r="AE1557" s="14"/>
      <c r="AF1557" s="14"/>
      <c r="AG1557" s="14">
        <v>19.174999999999955</v>
      </c>
      <c r="AJ1557">
        <v>2.5419999999999998</v>
      </c>
      <c r="AK1557" s="14">
        <v>0</v>
      </c>
      <c r="AL1557" s="14">
        <v>0</v>
      </c>
      <c r="AM1557" s="14">
        <v>121.67423523708815</v>
      </c>
      <c r="AN1557" s="14"/>
      <c r="AO1557" s="14"/>
      <c r="AP1557" s="14">
        <v>194.86263736263737</v>
      </c>
      <c r="AW1557">
        <v>12.862500000000001</v>
      </c>
      <c r="AY1557" s="14">
        <v>264.46511976123543</v>
      </c>
      <c r="AZ1557" s="14"/>
      <c r="BA1557" s="14">
        <v>0</v>
      </c>
      <c r="BB1557" s="14">
        <v>0</v>
      </c>
      <c r="BC1557" s="14"/>
      <c r="BD1557" s="14">
        <v>1203.5757647629116</v>
      </c>
      <c r="BE1557">
        <v>487.5</v>
      </c>
    </row>
    <row r="1558" spans="1:57" x14ac:dyDescent="0.35">
      <c r="A1558" s="2" t="s">
        <v>188</v>
      </c>
      <c r="B1558" s="28">
        <v>33609</v>
      </c>
      <c r="C1558" s="11"/>
      <c r="E1558">
        <v>263.08999999999997</v>
      </c>
      <c r="F1558">
        <v>8.3000000000000004E-2</v>
      </c>
      <c r="G1558">
        <v>0.1101</v>
      </c>
      <c r="H1558">
        <v>0.1086</v>
      </c>
      <c r="I1558">
        <v>9.5149999999999998E-2</v>
      </c>
      <c r="J1558">
        <v>0.21959999999999999</v>
      </c>
      <c r="K1558">
        <v>0.27424999999999999</v>
      </c>
      <c r="L1558">
        <v>0.188</v>
      </c>
      <c r="M1558">
        <v>0.23674999999999999</v>
      </c>
      <c r="Q1558" s="14">
        <v>22.157459434369997</v>
      </c>
      <c r="R1558" s="14">
        <v>1944.2750000000001</v>
      </c>
      <c r="S1558" s="14">
        <v>838</v>
      </c>
      <c r="T1558" s="14">
        <v>1.83E-2</v>
      </c>
      <c r="U1558" s="14">
        <v>15.212399999999999</v>
      </c>
      <c r="V1558"/>
      <c r="AA1558" s="14">
        <v>573.53488023876457</v>
      </c>
      <c r="AE1558" s="14">
        <v>1.17</v>
      </c>
      <c r="AF1558" s="14">
        <v>0.29487249999999965</v>
      </c>
      <c r="AG1558" s="14">
        <v>24.774999999999977</v>
      </c>
      <c r="AJ1558">
        <v>0.46</v>
      </c>
      <c r="AK1558" s="14">
        <v>2.6000000000000002E-2</v>
      </c>
      <c r="AL1558" s="14">
        <v>0.62554141671984687</v>
      </c>
      <c r="AM1558" s="14">
        <v>25.789020373317346</v>
      </c>
      <c r="AN1558" s="14"/>
      <c r="AO1558" s="14"/>
      <c r="AP1558" s="14">
        <v>141.91176470588235</v>
      </c>
      <c r="AW1558">
        <v>15.3354</v>
      </c>
      <c r="AY1558" s="14">
        <v>264.46511976123543</v>
      </c>
      <c r="AZ1558" s="14"/>
      <c r="BA1558" s="14">
        <v>4.3000000000000009E-3</v>
      </c>
      <c r="BB1558" s="14">
        <v>4.5511042470644689</v>
      </c>
      <c r="BC1558" s="14"/>
      <c r="BD1558" s="14">
        <v>1055.7109796266827</v>
      </c>
      <c r="BE1558">
        <v>497.5</v>
      </c>
    </row>
    <row r="1559" spans="1:57" x14ac:dyDescent="0.35">
      <c r="A1559" s="2" t="s">
        <v>188</v>
      </c>
      <c r="B1559" s="28">
        <v>33613</v>
      </c>
      <c r="C1559" s="11"/>
      <c r="Q1559" s="14"/>
      <c r="R1559" s="14">
        <v>2470.65</v>
      </c>
      <c r="S1559" s="14">
        <v>1156.5</v>
      </c>
      <c r="T1559" s="14">
        <v>2.0049999999999998E-2</v>
      </c>
      <c r="U1559" s="14">
        <v>23.070974999999997</v>
      </c>
      <c r="V1559"/>
      <c r="AA1559" s="14">
        <v>892.03488023876457</v>
      </c>
      <c r="AE1559" s="14"/>
      <c r="AF1559" s="14"/>
      <c r="AG1559" s="14">
        <v>12.525000000000091</v>
      </c>
      <c r="AJ1559">
        <v>0.315</v>
      </c>
      <c r="AK1559" s="14">
        <v>2.18E-2</v>
      </c>
      <c r="AL1559" s="14"/>
      <c r="AM1559" s="14"/>
      <c r="AN1559" s="14"/>
      <c r="AO1559" s="14"/>
      <c r="AP1559" s="14">
        <v>193.61702127659575</v>
      </c>
      <c r="AW1559">
        <v>23.187825</v>
      </c>
      <c r="AY1559" s="14">
        <v>264.46511976123543</v>
      </c>
      <c r="AZ1559" s="14"/>
      <c r="BA1559" s="14">
        <v>3.3E-3</v>
      </c>
      <c r="BB1559" s="14"/>
      <c r="BC1559" s="14"/>
      <c r="BD1559" s="14"/>
      <c r="BE1559">
        <v>565</v>
      </c>
    </row>
    <row r="1560" spans="1:57" x14ac:dyDescent="0.35">
      <c r="A1560" s="2" t="s">
        <v>188</v>
      </c>
      <c r="B1560" s="28">
        <v>33616</v>
      </c>
      <c r="C1560" s="11"/>
      <c r="E1560">
        <v>253.26</v>
      </c>
      <c r="F1560">
        <v>8.2500000000000004E-2</v>
      </c>
      <c r="G1560">
        <v>0.10685</v>
      </c>
      <c r="H1560">
        <v>0.10115</v>
      </c>
      <c r="I1560">
        <v>8.4199999999999997E-2</v>
      </c>
      <c r="J1560">
        <v>0.21290000000000001</v>
      </c>
      <c r="K1560">
        <v>0.26274999999999998</v>
      </c>
      <c r="L1560">
        <v>0.182</v>
      </c>
      <c r="M1560">
        <v>0.23394999999999999</v>
      </c>
      <c r="Q1560" s="14"/>
      <c r="R1560" s="14"/>
      <c r="S1560" s="14"/>
      <c r="T1560" s="14"/>
      <c r="U1560" s="14"/>
      <c r="V1560"/>
      <c r="AA1560" s="14"/>
      <c r="AE1560" s="14"/>
      <c r="AF1560" s="14"/>
      <c r="AG1560" s="14"/>
      <c r="AK1560" s="14"/>
      <c r="AL1560" s="14"/>
      <c r="AM1560" s="14"/>
      <c r="AN1560" s="14"/>
      <c r="AO1560" s="14"/>
      <c r="AP1560" s="14"/>
      <c r="AY1560" s="14"/>
      <c r="AZ1560" s="14"/>
      <c r="BA1560" s="14"/>
      <c r="BB1560" s="14"/>
      <c r="BC1560" s="14"/>
      <c r="BD1560" s="14"/>
    </row>
    <row r="1561" spans="1:57" x14ac:dyDescent="0.35">
      <c r="A1561" s="2" t="s">
        <v>188</v>
      </c>
      <c r="B1561" s="28">
        <v>33618</v>
      </c>
      <c r="C1561" s="11"/>
      <c r="Q1561" s="14"/>
      <c r="R1561" s="14">
        <v>2184</v>
      </c>
      <c r="S1561" s="14">
        <v>1071.25</v>
      </c>
      <c r="T1561" s="14">
        <v>1.9550000000000001E-2</v>
      </c>
      <c r="U1561" s="14">
        <v>20.899625</v>
      </c>
      <c r="V1561"/>
      <c r="AA1561" s="14">
        <v>806.78488023876457</v>
      </c>
      <c r="AE1561" s="14"/>
      <c r="AF1561" s="14"/>
      <c r="AG1561" s="14"/>
      <c r="AK1561" s="14"/>
      <c r="AL1561" s="14"/>
      <c r="AM1561" s="14"/>
      <c r="AN1561" s="14"/>
      <c r="AO1561" s="14"/>
      <c r="AP1561" s="14"/>
      <c r="AW1561">
        <v>20.942937499999999</v>
      </c>
      <c r="AY1561" s="14">
        <v>264.46511976123543</v>
      </c>
      <c r="AZ1561" s="14"/>
      <c r="BA1561" s="14"/>
      <c r="BB1561" s="14"/>
      <c r="BC1561" s="14"/>
      <c r="BD1561" s="14"/>
    </row>
    <row r="1562" spans="1:57" x14ac:dyDescent="0.35">
      <c r="A1562" s="2" t="s">
        <v>188</v>
      </c>
      <c r="B1562" s="28">
        <v>33623</v>
      </c>
      <c r="C1562" s="11" t="s">
        <v>236</v>
      </c>
      <c r="E1562">
        <v>256.04999999999995</v>
      </c>
      <c r="F1562">
        <v>0.1255</v>
      </c>
      <c r="G1562">
        <v>0.1013</v>
      </c>
      <c r="H1562">
        <v>9.8199999999999996E-2</v>
      </c>
      <c r="I1562">
        <v>8.1350000000000006E-2</v>
      </c>
      <c r="J1562">
        <v>0.20724999999999999</v>
      </c>
      <c r="K1562">
        <v>0.2596</v>
      </c>
      <c r="L1562">
        <v>0.17785000000000001</v>
      </c>
      <c r="M1562">
        <v>0.22919999999999999</v>
      </c>
      <c r="Q1562" s="14"/>
      <c r="R1562" s="26">
        <v>2179.6248573955354</v>
      </c>
      <c r="S1562" s="14"/>
      <c r="T1562" s="14"/>
      <c r="U1562" s="14"/>
      <c r="V1562"/>
      <c r="W1562">
        <v>3.60154975E-2</v>
      </c>
      <c r="Y1562">
        <v>21016.473696022076</v>
      </c>
      <c r="AA1562">
        <v>756.91875585789887</v>
      </c>
      <c r="AE1562" s="14"/>
      <c r="AF1562" s="14"/>
      <c r="AG1562" s="14"/>
      <c r="AK1562" s="14"/>
      <c r="AL1562" s="14"/>
      <c r="AM1562" s="14"/>
      <c r="AN1562" s="14"/>
      <c r="AO1562" s="14"/>
      <c r="AP1562" s="14"/>
      <c r="AQ1562" t="s">
        <v>294</v>
      </c>
      <c r="AY1562" s="14"/>
      <c r="AZ1562" s="14"/>
      <c r="BA1562" s="14"/>
      <c r="BB1562" s="14"/>
      <c r="BC1562" s="14"/>
      <c r="BD1562" s="14"/>
    </row>
    <row r="1563" spans="1:57" x14ac:dyDescent="0.35">
      <c r="A1563" s="2" t="s">
        <v>182</v>
      </c>
      <c r="B1563" s="28">
        <v>33483</v>
      </c>
      <c r="C1563" s="11"/>
      <c r="E1563">
        <v>408.21000000000004</v>
      </c>
      <c r="F1563">
        <v>0.27800000000000002</v>
      </c>
      <c r="G1563">
        <v>0.26469999999999999</v>
      </c>
      <c r="H1563">
        <v>0.17344999999999999</v>
      </c>
      <c r="I1563">
        <v>0.24854999999999999</v>
      </c>
      <c r="J1563">
        <v>0.30980000000000002</v>
      </c>
      <c r="K1563">
        <v>0.2417</v>
      </c>
      <c r="L1563">
        <v>0.2427</v>
      </c>
      <c r="M1563">
        <v>0.28215000000000001</v>
      </c>
      <c r="Q1563" s="14"/>
      <c r="R1563" s="14"/>
      <c r="S1563" s="14"/>
      <c r="T1563" s="14"/>
      <c r="U1563" s="14"/>
      <c r="V1563"/>
      <c r="AA1563" s="14"/>
      <c r="AE1563" s="14"/>
      <c r="AF1563" s="14"/>
      <c r="AG1563" s="14"/>
      <c r="AK1563" s="14"/>
      <c r="AL1563" s="14"/>
      <c r="AM1563" s="14"/>
      <c r="AN1563" s="14"/>
      <c r="AO1563" s="14"/>
      <c r="AP1563" s="14"/>
      <c r="AY1563" s="14"/>
      <c r="AZ1563" s="14"/>
      <c r="BA1563" s="14"/>
      <c r="BB1563" s="14"/>
      <c r="BC1563" s="14"/>
      <c r="BD1563" s="14"/>
    </row>
    <row r="1564" spans="1:57" x14ac:dyDescent="0.35">
      <c r="A1564" s="2" t="s">
        <v>182</v>
      </c>
      <c r="B1564" s="28">
        <v>33491</v>
      </c>
      <c r="C1564" s="11"/>
      <c r="E1564">
        <v>413.31</v>
      </c>
      <c r="F1564">
        <v>0.28299999999999997</v>
      </c>
      <c r="G1564">
        <v>0.26595000000000002</v>
      </c>
      <c r="H1564">
        <v>0.18179999999999999</v>
      </c>
      <c r="I1564">
        <v>0.23995</v>
      </c>
      <c r="J1564">
        <v>0.31469999999999998</v>
      </c>
      <c r="K1564">
        <v>0.2409</v>
      </c>
      <c r="L1564">
        <v>0.24925</v>
      </c>
      <c r="M1564">
        <v>0.29099999999999998</v>
      </c>
      <c r="Q1564" s="14"/>
      <c r="R1564" s="14"/>
      <c r="S1564" s="14"/>
      <c r="T1564" s="14"/>
      <c r="U1564" s="14"/>
      <c r="V1564"/>
      <c r="AA1564" s="14"/>
      <c r="AE1564" s="14"/>
      <c r="AF1564" s="14"/>
      <c r="AG1564" s="14"/>
      <c r="AK1564" s="14"/>
      <c r="AL1564" s="14"/>
      <c r="AM1564" s="14"/>
      <c r="AN1564" s="14"/>
      <c r="AO1564" s="14"/>
      <c r="AP1564" s="14"/>
      <c r="AY1564" s="14"/>
      <c r="AZ1564" s="14"/>
      <c r="BA1564" s="14"/>
      <c r="BB1564" s="14"/>
      <c r="BC1564" s="14"/>
      <c r="BD1564" s="14"/>
    </row>
    <row r="1565" spans="1:57" x14ac:dyDescent="0.35">
      <c r="A1565" s="2" t="s">
        <v>182</v>
      </c>
      <c r="B1565" s="28">
        <v>33497</v>
      </c>
      <c r="C1565" s="11"/>
      <c r="E1565">
        <v>442.79999999999995</v>
      </c>
      <c r="F1565">
        <v>0.32100000000000001</v>
      </c>
      <c r="G1565">
        <v>0.27245000000000003</v>
      </c>
      <c r="H1565">
        <v>0.21390000000000001</v>
      </c>
      <c r="I1565">
        <v>0.28470000000000001</v>
      </c>
      <c r="J1565">
        <v>0.31935000000000002</v>
      </c>
      <c r="K1565">
        <v>0.26229999999999998</v>
      </c>
      <c r="L1565">
        <v>0.24895</v>
      </c>
      <c r="M1565">
        <v>0.29135</v>
      </c>
      <c r="Q1565" s="14"/>
      <c r="R1565" s="14"/>
      <c r="S1565" s="14"/>
      <c r="T1565" s="14"/>
      <c r="U1565" s="14"/>
      <c r="V1565"/>
      <c r="AA1565" s="14"/>
      <c r="AE1565" s="14"/>
      <c r="AF1565" s="14"/>
      <c r="AG1565" s="14"/>
      <c r="AK1565" s="14"/>
      <c r="AL1565" s="14"/>
      <c r="AM1565" s="14"/>
      <c r="AN1565" s="14"/>
      <c r="AO1565" s="14"/>
      <c r="AP1565" s="14"/>
      <c r="AY1565" s="14"/>
      <c r="AZ1565" s="14"/>
      <c r="BA1565" s="14"/>
      <c r="BB1565" s="14"/>
      <c r="BC1565" s="14"/>
      <c r="BD1565" s="14"/>
    </row>
    <row r="1566" spans="1:57" x14ac:dyDescent="0.35">
      <c r="A1566" s="2" t="s">
        <v>182</v>
      </c>
      <c r="B1566" s="28">
        <v>33504</v>
      </c>
      <c r="C1566" s="11"/>
      <c r="E1566">
        <v>439.04</v>
      </c>
      <c r="F1566">
        <v>0.30599999999999999</v>
      </c>
      <c r="G1566">
        <v>0.27184999999999998</v>
      </c>
      <c r="H1566">
        <v>0.21345</v>
      </c>
      <c r="I1566">
        <v>0.28415000000000001</v>
      </c>
      <c r="J1566">
        <v>0.31869999999999998</v>
      </c>
      <c r="K1566">
        <v>0.26179999999999998</v>
      </c>
      <c r="L1566">
        <v>0.24845</v>
      </c>
      <c r="M1566">
        <v>0.2908</v>
      </c>
      <c r="Q1566" s="14"/>
      <c r="R1566" s="14"/>
      <c r="S1566" s="14"/>
      <c r="T1566" s="14"/>
      <c r="U1566" s="14"/>
      <c r="V1566"/>
      <c r="AA1566" s="14"/>
      <c r="AE1566" s="14"/>
      <c r="AF1566" s="14"/>
      <c r="AG1566" s="14"/>
      <c r="AK1566" s="14"/>
      <c r="AL1566" s="14"/>
      <c r="AM1566" s="14"/>
      <c r="AN1566" s="14"/>
      <c r="AO1566" s="14"/>
      <c r="AP1566" s="14"/>
      <c r="AY1566" s="14"/>
      <c r="AZ1566" s="14"/>
      <c r="BA1566" s="14"/>
      <c r="BB1566" s="14"/>
      <c r="BC1566" s="14"/>
      <c r="BD1566" s="14"/>
    </row>
    <row r="1567" spans="1:57" x14ac:dyDescent="0.35">
      <c r="A1567" s="2" t="s">
        <v>182</v>
      </c>
      <c r="B1567" s="28">
        <v>33505</v>
      </c>
      <c r="C1567" s="11"/>
      <c r="Q1567" s="14"/>
      <c r="R1567" s="14">
        <v>187.52500000000001</v>
      </c>
      <c r="S1567" s="14"/>
      <c r="T1567" s="14"/>
      <c r="U1567" s="14"/>
      <c r="V1567"/>
      <c r="AA1567" s="14"/>
      <c r="AE1567" s="14"/>
      <c r="AF1567" s="14"/>
      <c r="AG1567" s="14"/>
      <c r="AJ1567">
        <v>2.7386151339999998</v>
      </c>
      <c r="AK1567" s="14"/>
      <c r="AL1567" s="14"/>
      <c r="AM1567" s="14">
        <v>117.38731840473767</v>
      </c>
      <c r="AN1567" s="14"/>
      <c r="AO1567" s="14"/>
      <c r="AP1567" s="14">
        <v>232.78769841269843</v>
      </c>
      <c r="AV1567">
        <v>192.5</v>
      </c>
      <c r="AY1567" s="14"/>
      <c r="AZ1567" s="14"/>
      <c r="BA1567" s="14"/>
      <c r="BB1567" s="14"/>
      <c r="BC1567" s="14"/>
      <c r="BD1567" s="14">
        <v>70.137681595262336</v>
      </c>
      <c r="BE1567">
        <v>627.5</v>
      </c>
    </row>
    <row r="1568" spans="1:57" x14ac:dyDescent="0.35">
      <c r="A1568" s="2" t="s">
        <v>182</v>
      </c>
      <c r="B1568" s="28">
        <v>33512</v>
      </c>
      <c r="C1568" s="11"/>
      <c r="E1568">
        <v>409.74</v>
      </c>
      <c r="F1568">
        <v>0.26600000000000001</v>
      </c>
      <c r="G1568">
        <v>0.25209999999999999</v>
      </c>
      <c r="H1568">
        <v>0.16985</v>
      </c>
      <c r="I1568">
        <v>0.24199999999999999</v>
      </c>
      <c r="J1568">
        <v>0.31785000000000002</v>
      </c>
      <c r="K1568">
        <v>0.25659999999999999</v>
      </c>
      <c r="L1568">
        <v>0.24970000000000001</v>
      </c>
      <c r="M1568">
        <v>0.29459999999999997</v>
      </c>
      <c r="Q1568" s="14"/>
      <c r="R1568" s="14"/>
      <c r="S1568" s="14"/>
      <c r="T1568" s="14"/>
      <c r="U1568" s="14"/>
      <c r="V1568"/>
      <c r="AA1568" s="14"/>
      <c r="AE1568" s="14"/>
      <c r="AF1568" s="14"/>
      <c r="AG1568" s="14"/>
      <c r="AK1568" s="14"/>
      <c r="AL1568" s="14"/>
      <c r="AM1568" s="14"/>
      <c r="AN1568" s="14"/>
      <c r="AO1568" s="14"/>
      <c r="AP1568" s="14"/>
      <c r="AY1568" s="14"/>
      <c r="AZ1568" s="14"/>
      <c r="BA1568" s="14"/>
      <c r="BB1568" s="14"/>
      <c r="BC1568" s="14"/>
      <c r="BD1568" s="14"/>
    </row>
    <row r="1569" spans="1:57" x14ac:dyDescent="0.35">
      <c r="A1569" s="2" t="s">
        <v>182</v>
      </c>
      <c r="B1569" s="28">
        <v>33519</v>
      </c>
      <c r="C1569" s="11"/>
      <c r="E1569">
        <v>416.13</v>
      </c>
      <c r="F1569">
        <v>0.27650000000000002</v>
      </c>
      <c r="G1569">
        <v>0.26300000000000001</v>
      </c>
      <c r="H1569">
        <v>0.17829999999999999</v>
      </c>
      <c r="I1569">
        <v>0.24825</v>
      </c>
      <c r="J1569">
        <v>0.31514999999999999</v>
      </c>
      <c r="K1569">
        <v>0.25559999999999999</v>
      </c>
      <c r="L1569">
        <v>0.24945000000000001</v>
      </c>
      <c r="M1569">
        <v>0.2944</v>
      </c>
      <c r="Q1569" s="14"/>
      <c r="R1569" s="14"/>
      <c r="S1569" s="14"/>
      <c r="T1569" s="14"/>
      <c r="U1569" s="14"/>
      <c r="V1569"/>
      <c r="AA1569" s="14"/>
      <c r="AE1569" s="14"/>
      <c r="AF1569" s="14"/>
      <c r="AG1569" s="14"/>
      <c r="AK1569" s="14"/>
      <c r="AL1569" s="14"/>
      <c r="AM1569" s="14"/>
      <c r="AN1569" s="14"/>
      <c r="AO1569" s="14"/>
      <c r="AP1569" s="14"/>
      <c r="AY1569" s="14"/>
      <c r="AZ1569" s="14"/>
      <c r="BA1569" s="14"/>
      <c r="BB1569" s="14"/>
      <c r="BC1569" s="14"/>
      <c r="BD1569" s="14"/>
    </row>
    <row r="1570" spans="1:57" x14ac:dyDescent="0.35">
      <c r="A1570" s="2" t="s">
        <v>182</v>
      </c>
      <c r="B1570" s="28">
        <v>33521</v>
      </c>
      <c r="C1570" s="11"/>
      <c r="Q1570" s="14"/>
      <c r="R1570" s="14">
        <v>399</v>
      </c>
      <c r="S1570" s="14"/>
      <c r="T1570" s="14"/>
      <c r="U1570" s="14"/>
      <c r="V1570"/>
      <c r="AA1570" s="14"/>
      <c r="AE1570" s="14"/>
      <c r="AF1570" s="14"/>
      <c r="AG1570" s="14"/>
      <c r="AJ1570">
        <v>6.9698080850000004</v>
      </c>
      <c r="AK1570" s="14"/>
      <c r="AL1570" s="14"/>
      <c r="AM1570" s="14">
        <v>230.06111848060178</v>
      </c>
      <c r="AN1570" s="14"/>
      <c r="AO1570" s="14"/>
      <c r="AP1570" s="14">
        <v>301.67113828747324</v>
      </c>
      <c r="AV1570">
        <v>247.5</v>
      </c>
      <c r="AY1570" s="14"/>
      <c r="AZ1570" s="14"/>
      <c r="BA1570" s="14"/>
      <c r="BB1570" s="14"/>
      <c r="BC1570" s="14"/>
      <c r="BD1570" s="14">
        <v>168.93888151939822</v>
      </c>
      <c r="BE1570">
        <v>830</v>
      </c>
    </row>
    <row r="1571" spans="1:57" x14ac:dyDescent="0.35">
      <c r="A1571" s="2" t="s">
        <v>182</v>
      </c>
      <c r="B1571" s="28">
        <v>33525</v>
      </c>
      <c r="C1571" s="11"/>
      <c r="E1571">
        <v>409.09000000000003</v>
      </c>
      <c r="F1571">
        <v>0.26450000000000001</v>
      </c>
      <c r="G1571">
        <v>0.26029999999999998</v>
      </c>
      <c r="H1571">
        <v>0.16450000000000001</v>
      </c>
      <c r="I1571">
        <v>0.23985000000000001</v>
      </c>
      <c r="J1571">
        <v>0.31780000000000003</v>
      </c>
      <c r="K1571">
        <v>0.25535000000000002</v>
      </c>
      <c r="L1571">
        <v>0.24565000000000001</v>
      </c>
      <c r="M1571">
        <v>0.29749999999999999</v>
      </c>
      <c r="Q1571" s="14"/>
      <c r="R1571" s="14"/>
      <c r="S1571" s="14"/>
      <c r="T1571" s="14"/>
      <c r="U1571" s="14"/>
      <c r="V1571"/>
      <c r="AA1571" s="14"/>
      <c r="AE1571" s="14"/>
      <c r="AF1571" s="14"/>
      <c r="AG1571" s="14"/>
      <c r="AK1571" s="14"/>
      <c r="AL1571" s="14"/>
      <c r="AM1571" s="14"/>
      <c r="AN1571" s="14"/>
      <c r="AO1571" s="14"/>
      <c r="AP1571" s="14"/>
      <c r="AY1571" s="14"/>
      <c r="AZ1571" s="14"/>
      <c r="BA1571" s="14"/>
      <c r="BB1571" s="14"/>
      <c r="BC1571" s="14"/>
      <c r="BD1571" s="14"/>
    </row>
    <row r="1572" spans="1:57" x14ac:dyDescent="0.35">
      <c r="A1572" s="2" t="s">
        <v>182</v>
      </c>
      <c r="B1572" s="28">
        <v>33532</v>
      </c>
      <c r="C1572" s="11"/>
      <c r="E1572">
        <v>399.83000000000004</v>
      </c>
      <c r="F1572">
        <v>0.26050000000000001</v>
      </c>
      <c r="G1572">
        <v>0.25159999999999999</v>
      </c>
      <c r="H1572">
        <v>0.15659999999999999</v>
      </c>
      <c r="I1572">
        <v>0.23219999999999999</v>
      </c>
      <c r="J1572">
        <v>0.31135000000000002</v>
      </c>
      <c r="K1572">
        <v>0.24829999999999999</v>
      </c>
      <c r="L1572">
        <v>0.24715000000000001</v>
      </c>
      <c r="M1572">
        <v>0.29144999999999999</v>
      </c>
      <c r="Q1572" s="14"/>
      <c r="R1572" s="14"/>
      <c r="S1572" s="14"/>
      <c r="T1572" s="14"/>
      <c r="U1572" s="14"/>
      <c r="V1572"/>
      <c r="AA1572" s="14"/>
      <c r="AE1572" s="14"/>
      <c r="AF1572" s="14"/>
      <c r="AG1572" s="14"/>
      <c r="AK1572" s="14"/>
      <c r="AL1572" s="14"/>
      <c r="AM1572" s="14"/>
      <c r="AN1572" s="14"/>
      <c r="AO1572" s="14"/>
      <c r="AP1572" s="14"/>
      <c r="AY1572" s="14"/>
      <c r="AZ1572" s="14"/>
      <c r="BA1572" s="14"/>
      <c r="BB1572" s="14"/>
      <c r="BC1572" s="14"/>
      <c r="BD1572" s="14"/>
    </row>
    <row r="1573" spans="1:57" x14ac:dyDescent="0.35">
      <c r="A1573" s="2" t="s">
        <v>182</v>
      </c>
      <c r="B1573" s="28">
        <v>33533</v>
      </c>
      <c r="C1573" s="11"/>
      <c r="Q1573" s="14"/>
      <c r="R1573" s="14">
        <v>676.3</v>
      </c>
      <c r="S1573" s="14"/>
      <c r="T1573" s="14"/>
      <c r="U1573" s="14"/>
      <c r="V1573"/>
      <c r="AA1573" s="14"/>
      <c r="AE1573" s="14"/>
      <c r="AF1573" s="14"/>
      <c r="AG1573" s="14"/>
      <c r="AJ1573">
        <v>8.8118021330000005</v>
      </c>
      <c r="AK1573" s="14"/>
      <c r="AL1573" s="14"/>
      <c r="AM1573" s="14">
        <v>326.24021874256084</v>
      </c>
      <c r="AN1573" s="14"/>
      <c r="AO1573" s="14"/>
      <c r="AP1573" s="14">
        <v>269.61279317697227</v>
      </c>
      <c r="AV1573">
        <v>270</v>
      </c>
      <c r="AY1573" s="14"/>
      <c r="AZ1573" s="14"/>
      <c r="BA1573" s="14"/>
      <c r="BB1573" s="14"/>
      <c r="BC1573" s="14"/>
      <c r="BD1573" s="14">
        <v>350.05978125743911</v>
      </c>
      <c r="BE1573">
        <v>777.5</v>
      </c>
    </row>
    <row r="1574" spans="1:57" x14ac:dyDescent="0.35">
      <c r="A1574" s="2" t="s">
        <v>182</v>
      </c>
      <c r="B1574" s="28">
        <v>33540</v>
      </c>
      <c r="C1574" s="11"/>
      <c r="E1574">
        <v>404.63</v>
      </c>
      <c r="F1574">
        <v>0.27150000000000002</v>
      </c>
      <c r="G1574">
        <v>0.25969999999999999</v>
      </c>
      <c r="H1574">
        <v>0.16794999999999999</v>
      </c>
      <c r="I1574">
        <v>0.23805000000000001</v>
      </c>
      <c r="J1574">
        <v>0.31135000000000002</v>
      </c>
      <c r="K1574">
        <v>0.2414</v>
      </c>
      <c r="L1574">
        <v>0.24579999999999999</v>
      </c>
      <c r="M1574">
        <v>0.28739999999999999</v>
      </c>
      <c r="Q1574" s="14"/>
      <c r="R1574" s="14"/>
      <c r="S1574" s="14"/>
      <c r="T1574" s="14"/>
      <c r="U1574" s="14"/>
      <c r="V1574"/>
      <c r="AA1574" s="14"/>
      <c r="AE1574" s="14"/>
      <c r="AF1574" s="14"/>
      <c r="AG1574" s="14"/>
      <c r="AK1574" s="14"/>
      <c r="AL1574" s="14"/>
      <c r="AM1574" s="14"/>
      <c r="AN1574" s="14"/>
      <c r="AO1574" s="14"/>
      <c r="AP1574" s="14"/>
      <c r="AY1574" s="14"/>
      <c r="AZ1574" s="14"/>
      <c r="BA1574" s="14"/>
      <c r="BB1574" s="14"/>
      <c r="BC1574" s="14"/>
      <c r="BD1574" s="14"/>
    </row>
    <row r="1575" spans="1:57" x14ac:dyDescent="0.35">
      <c r="A1575" s="2" t="s">
        <v>182</v>
      </c>
      <c r="B1575" s="28">
        <v>33546</v>
      </c>
      <c r="C1575" s="11"/>
      <c r="E1575">
        <v>411.93999999999994</v>
      </c>
      <c r="F1575">
        <v>0.28949999999999998</v>
      </c>
      <c r="G1575">
        <v>0.26495000000000002</v>
      </c>
      <c r="H1575">
        <v>0.17695</v>
      </c>
      <c r="I1575">
        <v>0.25069999999999998</v>
      </c>
      <c r="J1575">
        <v>0.30880000000000002</v>
      </c>
      <c r="K1575">
        <v>0.23824999999999999</v>
      </c>
      <c r="L1575">
        <v>0.24254999999999999</v>
      </c>
      <c r="M1575">
        <v>0.28799999999999998</v>
      </c>
      <c r="Q1575" s="14"/>
      <c r="R1575" s="14"/>
      <c r="S1575" s="14"/>
      <c r="T1575" s="14"/>
      <c r="U1575" s="14"/>
      <c r="V1575"/>
      <c r="AA1575" s="14"/>
      <c r="AE1575" s="14"/>
      <c r="AF1575" s="14"/>
      <c r="AG1575" s="14"/>
      <c r="AK1575" s="14"/>
      <c r="AL1575" s="14"/>
      <c r="AM1575" s="14"/>
      <c r="AN1575" s="14"/>
      <c r="AO1575" s="14"/>
      <c r="AP1575" s="14"/>
      <c r="AY1575" s="14"/>
      <c r="AZ1575" s="14"/>
      <c r="BA1575" s="14"/>
      <c r="BB1575" s="14"/>
      <c r="BC1575" s="14"/>
      <c r="BD1575" s="14"/>
    </row>
    <row r="1576" spans="1:57" x14ac:dyDescent="0.35">
      <c r="A1576" s="2" t="s">
        <v>182</v>
      </c>
      <c r="B1576" s="28">
        <v>33547</v>
      </c>
      <c r="C1576" s="11"/>
      <c r="Q1576" s="14">
        <v>24.593334999999996</v>
      </c>
      <c r="R1576" s="14">
        <v>1088.3999999999999</v>
      </c>
      <c r="S1576" s="14"/>
      <c r="T1576" s="14"/>
      <c r="U1576" s="14"/>
      <c r="V1576"/>
      <c r="AA1576" s="14"/>
      <c r="AE1576" s="14"/>
      <c r="AF1576" s="14"/>
      <c r="AG1576" s="14">
        <v>4.9249999999999545</v>
      </c>
      <c r="AJ1576">
        <v>9.7764080030000002</v>
      </c>
      <c r="AK1576" s="14"/>
      <c r="AL1576" s="14"/>
      <c r="AM1576" s="14">
        <v>384.40057761110393</v>
      </c>
      <c r="AN1576" s="14"/>
      <c r="AO1576" s="14"/>
      <c r="AP1576" s="14">
        <v>254.45597986544698</v>
      </c>
      <c r="AV1576">
        <v>237.5</v>
      </c>
      <c r="AY1576" s="14"/>
      <c r="AZ1576" s="14"/>
      <c r="BA1576" s="14"/>
      <c r="BB1576" s="14"/>
      <c r="BC1576" s="14"/>
      <c r="BD1576" s="14">
        <v>699.0744223888961</v>
      </c>
      <c r="BE1576">
        <v>787.5</v>
      </c>
    </row>
    <row r="1577" spans="1:57" x14ac:dyDescent="0.35">
      <c r="A1577" s="2" t="s">
        <v>182</v>
      </c>
      <c r="B1577" s="28">
        <v>33553</v>
      </c>
      <c r="C1577" s="11"/>
      <c r="E1577">
        <v>404.93999999999994</v>
      </c>
      <c r="F1577">
        <v>0.27500000000000002</v>
      </c>
      <c r="G1577">
        <v>0.26079999999999998</v>
      </c>
      <c r="H1577">
        <v>0.1736</v>
      </c>
      <c r="I1577">
        <v>0.24379999999999999</v>
      </c>
      <c r="J1577">
        <v>0.31019999999999998</v>
      </c>
      <c r="K1577">
        <v>0.23669999999999999</v>
      </c>
      <c r="L1577">
        <v>0.24104999999999999</v>
      </c>
      <c r="M1577">
        <v>0.28355000000000002</v>
      </c>
      <c r="Q1577" s="14"/>
      <c r="R1577" s="14"/>
      <c r="S1577" s="14"/>
      <c r="T1577" s="14"/>
      <c r="U1577" s="14"/>
      <c r="V1577"/>
      <c r="AA1577" s="14"/>
      <c r="AE1577" s="14"/>
      <c r="AF1577" s="14"/>
      <c r="AG1577" s="14"/>
      <c r="AK1577" s="14"/>
      <c r="AL1577" s="14"/>
      <c r="AM1577" s="14"/>
      <c r="AN1577" s="14"/>
      <c r="AO1577" s="14"/>
      <c r="AP1577" s="14"/>
      <c r="AY1577" s="14"/>
      <c r="AZ1577" s="14"/>
      <c r="BA1577" s="14"/>
      <c r="BB1577" s="14"/>
      <c r="BC1577" s="14"/>
      <c r="BD1577" s="14"/>
    </row>
    <row r="1578" spans="1:57" x14ac:dyDescent="0.35">
      <c r="A1578" s="2" t="s">
        <v>182</v>
      </c>
      <c r="B1578" s="28">
        <v>33560</v>
      </c>
      <c r="C1578" s="11"/>
      <c r="E1578">
        <v>395.36</v>
      </c>
      <c r="F1578">
        <v>0.26400000000000001</v>
      </c>
      <c r="G1578">
        <v>0.25390000000000001</v>
      </c>
      <c r="H1578">
        <v>0.15720000000000001</v>
      </c>
      <c r="I1578">
        <v>0.23435</v>
      </c>
      <c r="J1578">
        <v>0.30840000000000001</v>
      </c>
      <c r="K1578">
        <v>0.23515</v>
      </c>
      <c r="L1578">
        <v>0.2404</v>
      </c>
      <c r="M1578">
        <v>0.28339999999999999</v>
      </c>
      <c r="Q1578" s="14"/>
      <c r="R1578" s="14"/>
      <c r="S1578" s="14"/>
      <c r="T1578" s="14"/>
      <c r="U1578" s="14"/>
      <c r="V1578"/>
      <c r="AA1578" s="14"/>
      <c r="AE1578" s="14"/>
      <c r="AF1578" s="14"/>
      <c r="AG1578" s="14"/>
      <c r="AK1578" s="14"/>
      <c r="AL1578" s="14"/>
      <c r="AM1578" s="14"/>
      <c r="AN1578" s="14"/>
      <c r="AO1578" s="14"/>
      <c r="AP1578" s="14"/>
      <c r="AY1578" s="14"/>
      <c r="AZ1578" s="14"/>
      <c r="BA1578" s="14"/>
      <c r="BB1578" s="14"/>
      <c r="BC1578" s="14"/>
      <c r="BD1578" s="14"/>
    </row>
    <row r="1579" spans="1:57" x14ac:dyDescent="0.35">
      <c r="A1579" s="2" t="s">
        <v>182</v>
      </c>
      <c r="B1579" s="28">
        <v>33561</v>
      </c>
      <c r="C1579" s="11"/>
      <c r="Q1579" s="14">
        <v>17.022420765822428</v>
      </c>
      <c r="R1579" s="14">
        <v>1266.1750000000002</v>
      </c>
      <c r="S1579" s="14">
        <v>183.25</v>
      </c>
      <c r="T1579" s="14">
        <v>1.5449999999999998E-2</v>
      </c>
      <c r="U1579" s="14">
        <v>2.8357799999999997</v>
      </c>
      <c r="V1579"/>
      <c r="AA1579" s="14">
        <v>0</v>
      </c>
      <c r="AE1579" s="14">
        <v>0.89500000000000002</v>
      </c>
      <c r="AF1579" s="14">
        <v>3.8432500000000619E-2</v>
      </c>
      <c r="AG1579" s="14">
        <v>4.3000000000000682</v>
      </c>
      <c r="AJ1579">
        <v>7.1360000000000001</v>
      </c>
      <c r="AK1579" s="14">
        <v>3.295E-2</v>
      </c>
      <c r="AL1579" s="14">
        <v>8.9447701849872754</v>
      </c>
      <c r="AM1579" s="14">
        <v>270.64600151400259</v>
      </c>
      <c r="AN1579" s="14"/>
      <c r="AO1579" s="14"/>
      <c r="AP1579" s="14">
        <v>263.50460961508418</v>
      </c>
      <c r="AV1579">
        <v>215</v>
      </c>
      <c r="AW1579">
        <v>2.8312124999999999</v>
      </c>
      <c r="AY1579" s="14">
        <v>250.88211406971794</v>
      </c>
      <c r="AZ1579" s="14"/>
      <c r="BA1579" s="14">
        <v>6.7000000000000002E-3</v>
      </c>
      <c r="BB1579" s="14">
        <v>5.4134592898561831</v>
      </c>
      <c r="BC1579" s="14"/>
      <c r="BD1579" s="14">
        <v>807.97899848599741</v>
      </c>
      <c r="BE1579">
        <v>585</v>
      </c>
    </row>
    <row r="1580" spans="1:57" x14ac:dyDescent="0.35">
      <c r="A1580" s="2" t="s">
        <v>182</v>
      </c>
      <c r="B1580" s="28">
        <v>33568</v>
      </c>
      <c r="C1580" s="11"/>
      <c r="Q1580" s="14">
        <v>23.896532254609156</v>
      </c>
      <c r="R1580" s="14">
        <v>1751.7749999999999</v>
      </c>
      <c r="S1580" s="14">
        <v>269.64999999999998</v>
      </c>
      <c r="T1580" s="14">
        <v>1.5800000000000002E-2</v>
      </c>
      <c r="U1580" s="14">
        <v>4.4542900000000003</v>
      </c>
      <c r="V1580"/>
      <c r="AA1580" s="14">
        <v>53.433942965141028</v>
      </c>
      <c r="AE1580" s="14">
        <v>1.0050000000000001</v>
      </c>
      <c r="AF1580" s="14">
        <v>8.7599999999998901E-2</v>
      </c>
      <c r="AG1580" s="14">
        <v>8.7499999999998863</v>
      </c>
      <c r="AJ1580">
        <v>7.8070000000000004</v>
      </c>
      <c r="AK1580" s="14">
        <v>3.0449999999999998E-2</v>
      </c>
      <c r="AL1580" s="14">
        <v>10.752485306898034</v>
      </c>
      <c r="AM1580" s="14">
        <v>348.77740929298727</v>
      </c>
      <c r="AN1580" s="14"/>
      <c r="AO1580" s="14"/>
      <c r="AP1580" s="14">
        <v>221.67218388660947</v>
      </c>
      <c r="AV1580">
        <v>212.5</v>
      </c>
      <c r="AW1580">
        <v>4.2604699999999998</v>
      </c>
      <c r="AY1580" s="14">
        <v>250.88211406971794</v>
      </c>
      <c r="AZ1580" s="14"/>
      <c r="BA1580" s="14">
        <v>8.0000000000000002E-3</v>
      </c>
      <c r="BB1580" s="14">
        <v>9.2205468636168071</v>
      </c>
      <c r="BC1580" s="14"/>
      <c r="BD1580" s="14">
        <v>1124.5975907070126</v>
      </c>
      <c r="BE1580">
        <v>700</v>
      </c>
    </row>
    <row r="1581" spans="1:57" x14ac:dyDescent="0.35">
      <c r="A1581" s="2" t="s">
        <v>182</v>
      </c>
      <c r="B1581" s="28">
        <v>33574</v>
      </c>
      <c r="C1581" s="11"/>
      <c r="E1581">
        <v>397.01000000000005</v>
      </c>
      <c r="F1581">
        <v>0.26150000000000001</v>
      </c>
      <c r="G1581">
        <v>0.26415</v>
      </c>
      <c r="H1581">
        <v>0.17960000000000001</v>
      </c>
      <c r="I1581">
        <v>0.24410000000000001</v>
      </c>
      <c r="J1581">
        <v>0.30625000000000002</v>
      </c>
      <c r="K1581">
        <v>0.21834999999999999</v>
      </c>
      <c r="L1581">
        <v>0.23369999999999999</v>
      </c>
      <c r="M1581">
        <v>0.27739999999999998</v>
      </c>
      <c r="Q1581" s="14">
        <v>26.100903977456412</v>
      </c>
      <c r="R1581" s="14">
        <v>1984.3000000000002</v>
      </c>
      <c r="S1581" s="14">
        <v>305.875</v>
      </c>
      <c r="T1581" s="14">
        <v>1.525E-2</v>
      </c>
      <c r="U1581" s="14">
        <v>4.6692499999999999</v>
      </c>
      <c r="V1581"/>
      <c r="AA1581" s="14">
        <v>54.992885930282057</v>
      </c>
      <c r="AE1581" s="14">
        <v>1.07</v>
      </c>
      <c r="AF1581" s="14">
        <v>6.5805000000000974E-2</v>
      </c>
      <c r="AG1581" s="14">
        <v>6.1500000000000909</v>
      </c>
      <c r="AJ1581">
        <v>6.282</v>
      </c>
      <c r="AK1581" s="14">
        <v>3.2549999999999996E-2</v>
      </c>
      <c r="AL1581" s="14">
        <v>10.174772233496423</v>
      </c>
      <c r="AM1581" s="14">
        <v>312.64313444262945</v>
      </c>
      <c r="AN1581" s="14"/>
      <c r="AO1581" s="14"/>
      <c r="AP1581" s="14">
        <v>201.06991288809471</v>
      </c>
      <c r="AV1581">
        <v>227.5</v>
      </c>
      <c r="AW1581">
        <v>4.6645937499999999</v>
      </c>
      <c r="AY1581" s="14">
        <v>250.88211406971794</v>
      </c>
      <c r="AZ1581" s="14"/>
      <c r="BA1581" s="14">
        <v>8.4499999999999992E-3</v>
      </c>
      <c r="BB1581" s="14">
        <v>11.393040907855962</v>
      </c>
      <c r="BC1581" s="14"/>
      <c r="BD1581" s="14">
        <v>1359.6318655573705</v>
      </c>
      <c r="BE1581">
        <v>672.5</v>
      </c>
    </row>
    <row r="1582" spans="1:57" x14ac:dyDescent="0.35">
      <c r="A1582" s="2" t="s">
        <v>182</v>
      </c>
      <c r="B1582" s="28">
        <v>33581</v>
      </c>
      <c r="C1582" s="11"/>
      <c r="E1582">
        <v>403.27</v>
      </c>
      <c r="F1582">
        <v>0.28349999999999997</v>
      </c>
      <c r="G1582">
        <v>0.26684999999999998</v>
      </c>
      <c r="H1582">
        <v>0.19120000000000001</v>
      </c>
      <c r="I1582">
        <v>0.25455</v>
      </c>
      <c r="J1582">
        <v>0.30430000000000001</v>
      </c>
      <c r="K1582">
        <v>0.21604999999999999</v>
      </c>
      <c r="L1582">
        <v>0.22770000000000001</v>
      </c>
      <c r="M1582">
        <v>0.2722</v>
      </c>
      <c r="Q1582" s="14">
        <v>26.3597665274375</v>
      </c>
      <c r="R1582" s="14">
        <v>2140</v>
      </c>
      <c r="S1582" s="14">
        <v>387.1</v>
      </c>
      <c r="T1582" s="14">
        <v>1.6049999999999998E-2</v>
      </c>
      <c r="U1582" s="14">
        <v>6.2053600000000007</v>
      </c>
      <c r="V1582"/>
      <c r="AA1582" s="14">
        <v>136.21788593028205</v>
      </c>
      <c r="AE1582" s="14">
        <v>1.2050000000000001</v>
      </c>
      <c r="AF1582" s="14">
        <v>0.10535</v>
      </c>
      <c r="AG1582" s="14">
        <v>8.75</v>
      </c>
      <c r="AJ1582">
        <v>5.5709999999999997</v>
      </c>
      <c r="AK1582" s="14">
        <v>3.2850000000000004E-2</v>
      </c>
      <c r="AL1582" s="14">
        <v>9.14434861061258</v>
      </c>
      <c r="AM1582" s="14">
        <v>279.12476643440431</v>
      </c>
      <c r="AN1582" s="14"/>
      <c r="AO1582" s="14"/>
      <c r="AP1582" s="14">
        <v>199.42592592592592</v>
      </c>
      <c r="AV1582">
        <v>320</v>
      </c>
      <c r="AW1582">
        <v>6.212955</v>
      </c>
      <c r="AY1582" s="14">
        <v>250.88211406971794</v>
      </c>
      <c r="AZ1582" s="14"/>
      <c r="BA1582" s="14">
        <v>7.4000000000000003E-3</v>
      </c>
      <c r="BB1582" s="14">
        <v>10.8470447310448</v>
      </c>
      <c r="BC1582" s="14"/>
      <c r="BD1582" s="14">
        <v>1465.0252335655957</v>
      </c>
      <c r="BE1582">
        <v>620</v>
      </c>
    </row>
    <row r="1583" spans="1:57" x14ac:dyDescent="0.35">
      <c r="A1583" s="2" t="s">
        <v>182</v>
      </c>
      <c r="B1583" s="28">
        <v>33585</v>
      </c>
      <c r="C1583" s="11"/>
      <c r="Q1583" s="14">
        <v>28.392232839861201</v>
      </c>
      <c r="R1583" s="14">
        <v>2301.6750000000002</v>
      </c>
      <c r="S1583" s="14">
        <v>484.25</v>
      </c>
      <c r="T1583" s="14">
        <v>1.6049999999999998E-2</v>
      </c>
      <c r="U1583" s="14">
        <v>7.7493000000000007</v>
      </c>
      <c r="V1583"/>
      <c r="AA1583" s="14">
        <v>233.36788593028206</v>
      </c>
      <c r="AE1583" s="14">
        <v>1.105</v>
      </c>
      <c r="AF1583" s="14">
        <v>8.934250000000013E-2</v>
      </c>
      <c r="AG1583" s="14">
        <v>8</v>
      </c>
      <c r="AJ1583">
        <v>7.4080000000000004</v>
      </c>
      <c r="AK1583" s="14">
        <v>2.9400000000000003E-2</v>
      </c>
      <c r="AL1583" s="14">
        <v>9.1832167590098663</v>
      </c>
      <c r="AM1583" s="14">
        <v>311.7876512593449</v>
      </c>
      <c r="AN1583" s="14"/>
      <c r="AO1583" s="14"/>
      <c r="AP1583" s="14">
        <v>237.62076711269987</v>
      </c>
      <c r="AV1583">
        <v>320</v>
      </c>
      <c r="AW1583">
        <v>7.7722125000000002</v>
      </c>
      <c r="AY1583" s="14">
        <v>250.88211406971794</v>
      </c>
      <c r="AZ1583" s="14"/>
      <c r="BA1583" s="14">
        <v>7.6E-3</v>
      </c>
      <c r="BB1583" s="14">
        <v>11.380057963237903</v>
      </c>
      <c r="BC1583" s="14"/>
      <c r="BD1583" s="14">
        <v>1497.6373487406549</v>
      </c>
      <c r="BE1583">
        <v>647.5</v>
      </c>
    </row>
    <row r="1584" spans="1:57" x14ac:dyDescent="0.35">
      <c r="A1584" s="2" t="s">
        <v>182</v>
      </c>
      <c r="B1584" s="28">
        <v>33588</v>
      </c>
      <c r="C1584" s="11"/>
      <c r="E1584">
        <v>404.16</v>
      </c>
      <c r="F1584">
        <v>0.26600000000000001</v>
      </c>
      <c r="G1584">
        <v>0.26840000000000003</v>
      </c>
      <c r="H1584">
        <v>0.19814999999999999</v>
      </c>
      <c r="I1584">
        <v>0.26135000000000003</v>
      </c>
      <c r="J1584">
        <v>0.30595</v>
      </c>
      <c r="K1584">
        <v>0.21840000000000001</v>
      </c>
      <c r="L1584">
        <v>0.22714999999999999</v>
      </c>
      <c r="M1584">
        <v>0.27539999999999998</v>
      </c>
      <c r="Q1584" s="14"/>
      <c r="R1584" s="14"/>
      <c r="S1584" s="14"/>
      <c r="T1584" s="14"/>
      <c r="U1584" s="14"/>
      <c r="V1584"/>
      <c r="AA1584" s="14"/>
      <c r="AE1584" s="14"/>
      <c r="AF1584" s="14"/>
      <c r="AG1584" s="14"/>
      <c r="AK1584" s="14"/>
      <c r="AL1584" s="14"/>
      <c r="AM1584" s="14"/>
      <c r="AN1584" s="14"/>
      <c r="AO1584" s="14"/>
      <c r="AP1584" s="14"/>
      <c r="AY1584" s="14"/>
      <c r="AZ1584" s="14"/>
      <c r="BA1584" s="14"/>
      <c r="BB1584" s="14"/>
      <c r="BC1584" s="14"/>
      <c r="BD1584" s="14"/>
    </row>
    <row r="1585" spans="1:57" x14ac:dyDescent="0.35">
      <c r="A1585" s="2" t="s">
        <v>182</v>
      </c>
      <c r="B1585" s="28">
        <v>33590</v>
      </c>
      <c r="C1585" s="11"/>
      <c r="Q1585" s="14">
        <v>24.686860245265972</v>
      </c>
      <c r="R1585" s="14">
        <v>2140.4499999999998</v>
      </c>
      <c r="S1585" s="14">
        <v>474.75</v>
      </c>
      <c r="T1585" s="14">
        <v>1.5900000000000001E-2</v>
      </c>
      <c r="U1585" s="14">
        <v>7.5433500000000002</v>
      </c>
      <c r="V1585"/>
      <c r="AA1585" s="14">
        <v>223.86788593028206</v>
      </c>
      <c r="AE1585" s="14">
        <v>1.44</v>
      </c>
      <c r="AF1585" s="14">
        <v>9.2550000000000007E-2</v>
      </c>
      <c r="AG1585" s="14">
        <v>6.5</v>
      </c>
      <c r="AJ1585">
        <v>5.734</v>
      </c>
      <c r="AK1585" s="14">
        <v>2.9349999999999998E-2</v>
      </c>
      <c r="AL1585" s="14">
        <v>8.0095700239424072</v>
      </c>
      <c r="AM1585" s="14">
        <v>273.84656054951955</v>
      </c>
      <c r="AN1585" s="14"/>
      <c r="AO1585" s="14"/>
      <c r="AP1585" s="14">
        <v>210.31658859634953</v>
      </c>
      <c r="AW1585">
        <v>7.5485249999999997</v>
      </c>
      <c r="AY1585" s="14">
        <v>250.88211406971794</v>
      </c>
      <c r="AZ1585" s="14"/>
      <c r="BA1585" s="14">
        <v>6.4000000000000003E-3</v>
      </c>
      <c r="BB1585" s="14">
        <v>8.8090228275156033</v>
      </c>
      <c r="BC1585" s="14"/>
      <c r="BD1585" s="14">
        <v>1385.3534394504804</v>
      </c>
      <c r="BE1585">
        <v>637.5</v>
      </c>
    </row>
    <row r="1586" spans="1:57" x14ac:dyDescent="0.35">
      <c r="A1586" s="2" t="s">
        <v>182</v>
      </c>
      <c r="B1586" s="28">
        <v>33595</v>
      </c>
      <c r="C1586" s="11"/>
      <c r="E1586">
        <v>350.27</v>
      </c>
      <c r="F1586">
        <v>0.19350000000000001</v>
      </c>
      <c r="G1586">
        <v>0.21245</v>
      </c>
      <c r="H1586">
        <v>0.12945000000000001</v>
      </c>
      <c r="I1586">
        <v>0.2145</v>
      </c>
      <c r="J1586">
        <v>0.29794999999999999</v>
      </c>
      <c r="K1586">
        <v>0.21235000000000001</v>
      </c>
      <c r="L1586">
        <v>0.22289999999999999</v>
      </c>
      <c r="M1586">
        <v>0.26824999999999999</v>
      </c>
      <c r="Q1586" s="14">
        <v>30.039810027182575</v>
      </c>
      <c r="R1586" s="14">
        <v>2174.8249999999998</v>
      </c>
      <c r="S1586" s="14">
        <v>604.75</v>
      </c>
      <c r="T1586" s="14">
        <v>1.6899999999999998E-2</v>
      </c>
      <c r="U1586" s="14">
        <v>10.257524999999999</v>
      </c>
      <c r="V1586"/>
      <c r="AA1586" s="14">
        <v>353.867885930282</v>
      </c>
      <c r="AE1586" s="14">
        <v>1.2949999999999999</v>
      </c>
      <c r="AF1586" s="14">
        <v>0.17440000000000178</v>
      </c>
      <c r="AG1586" s="14">
        <v>13.475000000000136</v>
      </c>
      <c r="AJ1586">
        <v>5.5759999999999996</v>
      </c>
      <c r="AK1586" s="14">
        <v>3.0250000000000003E-2</v>
      </c>
      <c r="AL1586" s="14">
        <v>7.7109320836113877</v>
      </c>
      <c r="AM1586" s="14">
        <v>249.87107455679842</v>
      </c>
      <c r="AN1586" s="14"/>
      <c r="AO1586" s="14"/>
      <c r="AP1586" s="14">
        <v>222.22311040056843</v>
      </c>
      <c r="AW1586">
        <v>10.220275000000001</v>
      </c>
      <c r="AY1586" s="14">
        <v>250.88211406971794</v>
      </c>
      <c r="AZ1586" s="14"/>
      <c r="BA1586" s="14">
        <v>8.3499999999999998E-3</v>
      </c>
      <c r="BB1586" s="14">
        <v>11.839543498248714</v>
      </c>
      <c r="BC1586" s="14"/>
      <c r="BD1586" s="14">
        <v>1306.7289254432012</v>
      </c>
      <c r="BE1586">
        <v>567.5</v>
      </c>
    </row>
    <row r="1587" spans="1:57" x14ac:dyDescent="0.35">
      <c r="A1587" s="2" t="s">
        <v>182</v>
      </c>
      <c r="B1587" s="28">
        <v>33602</v>
      </c>
      <c r="C1587" s="11"/>
      <c r="E1587">
        <v>312.65999999999997</v>
      </c>
      <c r="F1587">
        <v>0.14599999999999999</v>
      </c>
      <c r="G1587">
        <v>0.15725</v>
      </c>
      <c r="H1587">
        <v>9.375E-2</v>
      </c>
      <c r="I1587">
        <v>0.18970000000000001</v>
      </c>
      <c r="J1587">
        <v>0.29004999999999997</v>
      </c>
      <c r="K1587">
        <v>0.19805</v>
      </c>
      <c r="L1587">
        <v>0.22159999999999999</v>
      </c>
      <c r="M1587">
        <v>0.26690000000000003</v>
      </c>
      <c r="Q1587" s="14">
        <v>17.86764331225131</v>
      </c>
      <c r="R1587" s="14">
        <v>2112</v>
      </c>
      <c r="S1587" s="14">
        <v>758.25</v>
      </c>
      <c r="T1587" s="14">
        <v>1.8600000000000002E-2</v>
      </c>
      <c r="U1587" s="14">
        <v>6.5518500000000008</v>
      </c>
      <c r="V1587"/>
      <c r="AA1587" s="14">
        <v>507.367885930282</v>
      </c>
      <c r="AE1587" s="14">
        <v>1.2350000000000001</v>
      </c>
      <c r="AF1587" s="14">
        <v>0.19349000000000116</v>
      </c>
      <c r="AG1587" s="14">
        <v>15.900000000000091</v>
      </c>
      <c r="AJ1587">
        <v>3.0489999999999999</v>
      </c>
      <c r="AK1587" s="14">
        <v>2.8849999999999997E-2</v>
      </c>
      <c r="AL1587" s="14">
        <v>4.3310396201710368</v>
      </c>
      <c r="AM1587" s="14">
        <v>146.48843511092355</v>
      </c>
      <c r="AN1587" s="14"/>
      <c r="AO1587" s="14"/>
      <c r="AP1587" s="14">
        <v>209.01473296500922</v>
      </c>
      <c r="AW1587">
        <v>7.0517250000000002</v>
      </c>
      <c r="AY1587" s="14">
        <v>250.88211406971794</v>
      </c>
      <c r="AZ1587" s="14"/>
      <c r="BA1587" s="14">
        <v>5.1000000000000004E-3</v>
      </c>
      <c r="BB1587" s="14">
        <v>6.0615760940700092</v>
      </c>
      <c r="BC1587" s="14"/>
      <c r="BD1587" s="14">
        <v>1191.3615648890766</v>
      </c>
      <c r="BE1587">
        <v>520</v>
      </c>
    </row>
    <row r="1588" spans="1:57" x14ac:dyDescent="0.35">
      <c r="A1588" s="2" t="s">
        <v>182</v>
      </c>
      <c r="B1588" s="28">
        <v>33609</v>
      </c>
      <c r="C1588" s="11"/>
      <c r="E1588">
        <v>289.07</v>
      </c>
      <c r="F1588">
        <v>0.105</v>
      </c>
      <c r="G1588">
        <v>0.12575</v>
      </c>
      <c r="H1588">
        <v>7.8149999999999997E-2</v>
      </c>
      <c r="I1588">
        <v>0.17745</v>
      </c>
      <c r="J1588">
        <v>0.28615000000000002</v>
      </c>
      <c r="K1588">
        <v>0.18940000000000001</v>
      </c>
      <c r="L1588">
        <v>0.21959999999999999</v>
      </c>
      <c r="M1588">
        <v>0.26384999999999997</v>
      </c>
      <c r="Q1588" s="14">
        <v>29.396660210718551</v>
      </c>
      <c r="R1588" s="14">
        <v>2391.8249999999998</v>
      </c>
      <c r="S1588" s="14">
        <v>1044.5</v>
      </c>
      <c r="T1588" s="14">
        <v>1.8149999999999999E-2</v>
      </c>
      <c r="U1588" s="14">
        <v>18.961200000000002</v>
      </c>
      <c r="V1588"/>
      <c r="AA1588" s="14">
        <v>793.617885930282</v>
      </c>
      <c r="AE1588" s="14">
        <v>1.28</v>
      </c>
      <c r="AF1588" s="14">
        <v>0.22383999999999871</v>
      </c>
      <c r="AG1588" s="14">
        <v>17.599999999999909</v>
      </c>
      <c r="AJ1588">
        <v>2.04</v>
      </c>
      <c r="AK1588" s="14">
        <v>2.6000000000000002E-2</v>
      </c>
      <c r="AL1588" s="14">
        <v>2.8512603528367748</v>
      </c>
      <c r="AM1588" s="14">
        <v>104.90799621282805</v>
      </c>
      <c r="AN1588" s="14"/>
      <c r="AO1588" s="14"/>
      <c r="AP1588" s="14">
        <v>196.31620868180008</v>
      </c>
      <c r="AW1588">
        <v>18.957674999999998</v>
      </c>
      <c r="AY1588" s="14">
        <v>250.88211406971794</v>
      </c>
      <c r="AZ1588" s="14"/>
      <c r="BA1588" s="14">
        <v>5.1500000000000001E-3</v>
      </c>
      <c r="BB1588" s="14">
        <v>6.2939955588729255</v>
      </c>
      <c r="BC1588" s="14"/>
      <c r="BD1588" s="14">
        <v>1224.8170037871723</v>
      </c>
      <c r="BE1588">
        <v>587.5</v>
      </c>
    </row>
    <row r="1589" spans="1:57" x14ac:dyDescent="0.35">
      <c r="A1589" s="2" t="s">
        <v>182</v>
      </c>
      <c r="B1589" s="28">
        <v>33613</v>
      </c>
      <c r="C1589" s="11"/>
      <c r="Q1589" s="14">
        <v>28.441120927870472</v>
      </c>
      <c r="R1589" s="14">
        <v>2747.95</v>
      </c>
      <c r="S1589" s="14">
        <v>1359.25</v>
      </c>
      <c r="T1589" s="14">
        <v>1.8200000000000001E-2</v>
      </c>
      <c r="U1589" s="14">
        <v>24.770825000000002</v>
      </c>
      <c r="V1589"/>
      <c r="AA1589" s="14">
        <v>1108.367885930282</v>
      </c>
      <c r="AE1589" s="14"/>
      <c r="AF1589" s="14"/>
      <c r="AG1589" s="14">
        <v>19.724999999999909</v>
      </c>
      <c r="AJ1589">
        <v>0.38300000000000001</v>
      </c>
      <c r="AK1589" s="14">
        <v>3.6900000000000002E-2</v>
      </c>
      <c r="AL1589" s="14">
        <v>0.46028105569540584</v>
      </c>
      <c r="AM1589" s="14">
        <v>21.737254860272483</v>
      </c>
      <c r="AN1589" s="14"/>
      <c r="AO1589" s="14"/>
      <c r="AP1589" s="14">
        <v>170.94827586206895</v>
      </c>
      <c r="AW1589">
        <v>24.738350000000001</v>
      </c>
      <c r="AY1589" s="14">
        <v>250.88211406971794</v>
      </c>
      <c r="AZ1589" s="14"/>
      <c r="BA1589" s="14">
        <v>3.0499999999999998E-3</v>
      </c>
      <c r="BB1589" s="14">
        <v>4.1051487018012338</v>
      </c>
      <c r="BC1589" s="14"/>
      <c r="BD1589" s="14">
        <v>1347.2377451397274</v>
      </c>
      <c r="BE1589">
        <v>617.5</v>
      </c>
    </row>
    <row r="1590" spans="1:57" x14ac:dyDescent="0.35">
      <c r="A1590" s="2" t="s">
        <v>182</v>
      </c>
      <c r="B1590" s="28">
        <v>33616</v>
      </c>
      <c r="C1590" s="11"/>
      <c r="E1590">
        <v>273.70999999999998</v>
      </c>
      <c r="F1590">
        <v>0.108</v>
      </c>
      <c r="G1590">
        <v>0.11075</v>
      </c>
      <c r="H1590">
        <v>6.9550000000000001E-2</v>
      </c>
      <c r="I1590">
        <v>0.16250000000000001</v>
      </c>
      <c r="J1590">
        <v>0.27095000000000002</v>
      </c>
      <c r="K1590">
        <v>0.1744</v>
      </c>
      <c r="L1590">
        <v>0.2122</v>
      </c>
      <c r="M1590">
        <v>0.26019999999999999</v>
      </c>
      <c r="Q1590" s="14"/>
      <c r="R1590" s="14"/>
      <c r="S1590" s="14"/>
      <c r="T1590" s="14"/>
      <c r="U1590" s="14"/>
      <c r="V1590"/>
      <c r="AA1590" s="14"/>
      <c r="AE1590" s="14"/>
      <c r="AF1590" s="14"/>
      <c r="AG1590" s="14"/>
      <c r="AK1590" s="14"/>
      <c r="AL1590" s="14"/>
      <c r="AM1590" s="14"/>
      <c r="AN1590" s="14"/>
      <c r="AO1590" s="14"/>
      <c r="AP1590" s="14"/>
      <c r="AY1590" s="14"/>
      <c r="AZ1590" s="14"/>
      <c r="BA1590" s="14"/>
      <c r="BB1590" s="14"/>
      <c r="BC1590" s="14"/>
      <c r="BD1590" s="14"/>
    </row>
    <row r="1591" spans="1:57" x14ac:dyDescent="0.35">
      <c r="A1591" s="2" t="s">
        <v>182</v>
      </c>
      <c r="B1591" s="28">
        <v>33618</v>
      </c>
      <c r="C1591" s="11"/>
      <c r="Q1591" s="14"/>
      <c r="R1591" s="14">
        <v>2511.25</v>
      </c>
      <c r="S1591" s="14">
        <v>1281.75</v>
      </c>
      <c r="T1591" s="14">
        <v>1.9199999999999998E-2</v>
      </c>
      <c r="U1591" s="14">
        <v>24.470624999999998</v>
      </c>
      <c r="V1591"/>
      <c r="AA1591" s="14">
        <v>1030.867885930282</v>
      </c>
      <c r="AE1591" s="14"/>
      <c r="AF1591" s="14"/>
      <c r="AG1591" s="14"/>
      <c r="AK1591" s="14"/>
      <c r="AL1591" s="14"/>
      <c r="AM1591" s="14"/>
      <c r="AN1591" s="14"/>
      <c r="AO1591" s="14"/>
      <c r="AP1591" s="14"/>
      <c r="AW1591">
        <v>24.6096</v>
      </c>
      <c r="AY1591" s="14">
        <v>250.88211406971794</v>
      </c>
      <c r="AZ1591" s="14"/>
      <c r="BA1591" s="14"/>
      <c r="BB1591" s="14"/>
      <c r="BC1591" s="14"/>
      <c r="BD1591" s="14"/>
    </row>
    <row r="1592" spans="1:57" x14ac:dyDescent="0.35">
      <c r="A1592" s="2" t="s">
        <v>182</v>
      </c>
      <c r="B1592" s="28">
        <v>33623</v>
      </c>
      <c r="C1592" s="11" t="s">
        <v>236</v>
      </c>
      <c r="E1592">
        <v>267.5</v>
      </c>
      <c r="F1592">
        <v>0.11700000000000001</v>
      </c>
      <c r="G1592">
        <v>0.1096</v>
      </c>
      <c r="H1592">
        <v>7.1400000000000005E-2</v>
      </c>
      <c r="I1592">
        <v>0.15959999999999999</v>
      </c>
      <c r="J1592">
        <v>0.26129999999999998</v>
      </c>
      <c r="K1592">
        <v>0.16445000000000001</v>
      </c>
      <c r="L1592">
        <v>0.2044</v>
      </c>
      <c r="M1592">
        <v>0.24975</v>
      </c>
      <c r="Q1592" s="14"/>
      <c r="R1592" s="26">
        <v>2117.0510892814873</v>
      </c>
      <c r="S1592" s="14"/>
      <c r="T1592" s="14"/>
      <c r="U1592" s="14"/>
      <c r="V1592"/>
      <c r="W1592">
        <v>3.7273174999999999E-2</v>
      </c>
      <c r="Y1592">
        <v>21446.020499522117</v>
      </c>
      <c r="AA1592">
        <v>799.3612751322753</v>
      </c>
      <c r="AE1592" s="14"/>
      <c r="AF1592" s="14"/>
      <c r="AG1592" s="14"/>
      <c r="AK1592" s="14"/>
      <c r="AL1592" s="14"/>
      <c r="AM1592" s="14"/>
      <c r="AN1592" s="14"/>
      <c r="AO1592" s="14"/>
      <c r="AP1592" s="14"/>
      <c r="AQ1592" t="s">
        <v>294</v>
      </c>
      <c r="AY1592" s="14"/>
      <c r="AZ1592" s="14"/>
      <c r="BA1592" s="14"/>
      <c r="BB1592" s="14"/>
      <c r="BC1592" s="14"/>
      <c r="BD1592" s="14"/>
    </row>
    <row r="1593" spans="1:57" x14ac:dyDescent="0.35">
      <c r="A1593" s="2" t="s">
        <v>32</v>
      </c>
      <c r="B1593" s="28">
        <v>33483</v>
      </c>
      <c r="C1593" s="24"/>
      <c r="E1593">
        <v>376.64000000000004</v>
      </c>
      <c r="F1593">
        <v>0.23749999999999999</v>
      </c>
      <c r="G1593">
        <v>0.2666</v>
      </c>
      <c r="H1593">
        <v>0.26340000000000002</v>
      </c>
      <c r="I1593">
        <v>0.23089999999999999</v>
      </c>
      <c r="J1593">
        <v>0.23805000000000001</v>
      </c>
      <c r="K1593">
        <v>0.2339</v>
      </c>
      <c r="L1593">
        <v>0.22814999999999999</v>
      </c>
      <c r="M1593">
        <v>0.1847</v>
      </c>
      <c r="Q1593" s="14"/>
      <c r="R1593" s="14"/>
      <c r="S1593" s="14"/>
      <c r="T1593" s="14"/>
      <c r="U1593" s="14"/>
      <c r="V1593"/>
      <c r="AA1593" s="14"/>
      <c r="AE1593" s="14"/>
      <c r="AF1593" s="14"/>
      <c r="AG1593" s="14"/>
      <c r="AK1593" s="14"/>
      <c r="AL1593" s="14"/>
      <c r="AM1593" s="14"/>
      <c r="AN1593" s="14"/>
      <c r="AO1593" s="14"/>
      <c r="AP1593" s="14"/>
      <c r="AY1593" s="14"/>
      <c r="AZ1593" s="14"/>
      <c r="BA1593" s="14"/>
      <c r="BB1593" s="14"/>
      <c r="BC1593" s="14"/>
      <c r="BD1593" s="14"/>
    </row>
    <row r="1594" spans="1:57" x14ac:dyDescent="0.35">
      <c r="A1594" s="2" t="s">
        <v>32</v>
      </c>
      <c r="B1594" s="28">
        <v>33491</v>
      </c>
      <c r="C1594" s="24"/>
      <c r="E1594">
        <v>370.24</v>
      </c>
      <c r="F1594">
        <v>0.2175</v>
      </c>
      <c r="G1594">
        <v>0.25385000000000002</v>
      </c>
      <c r="H1594">
        <v>0.26219999999999999</v>
      </c>
      <c r="I1594">
        <v>0.23094999999999999</v>
      </c>
      <c r="J1594">
        <v>0.23845</v>
      </c>
      <c r="K1594">
        <v>0.23255000000000001</v>
      </c>
      <c r="L1594">
        <v>0.22844999999999999</v>
      </c>
      <c r="M1594">
        <v>0.18725</v>
      </c>
      <c r="Q1594" s="14"/>
      <c r="R1594" s="14"/>
      <c r="S1594" s="14"/>
      <c r="T1594" s="14"/>
      <c r="U1594" s="14"/>
      <c r="V1594"/>
      <c r="AA1594" s="14"/>
      <c r="AE1594" s="14"/>
      <c r="AF1594" s="14"/>
      <c r="AG1594" s="14"/>
      <c r="AK1594" s="14"/>
      <c r="AL1594" s="14"/>
      <c r="AM1594" s="14"/>
      <c r="AN1594" s="14"/>
      <c r="AO1594" s="14"/>
      <c r="AP1594" s="14"/>
      <c r="AY1594" s="14"/>
      <c r="AZ1594" s="14"/>
      <c r="BA1594" s="14"/>
      <c r="BB1594" s="14"/>
      <c r="BC1594" s="14"/>
      <c r="BD1594" s="14"/>
    </row>
    <row r="1595" spans="1:57" x14ac:dyDescent="0.35">
      <c r="A1595" s="2" t="s">
        <v>32</v>
      </c>
      <c r="B1595" s="28">
        <v>33497</v>
      </c>
      <c r="C1595" s="24"/>
      <c r="E1595">
        <v>362.11</v>
      </c>
      <c r="F1595">
        <v>0.19950000000000001</v>
      </c>
      <c r="G1595">
        <v>0.24024999999999999</v>
      </c>
      <c r="H1595">
        <v>0.25705</v>
      </c>
      <c r="I1595">
        <v>0.22925000000000001</v>
      </c>
      <c r="J1595">
        <v>0.23685</v>
      </c>
      <c r="K1595">
        <v>0.23219999999999999</v>
      </c>
      <c r="L1595">
        <v>0.22735</v>
      </c>
      <c r="M1595">
        <v>0.18809999999999999</v>
      </c>
      <c r="Q1595" s="14"/>
      <c r="R1595" s="14"/>
      <c r="S1595" s="14"/>
      <c r="T1595" s="14"/>
      <c r="U1595" s="14"/>
      <c r="V1595"/>
      <c r="AA1595" s="14"/>
      <c r="AE1595" s="14"/>
      <c r="AF1595" s="14"/>
      <c r="AG1595" s="14"/>
      <c r="AK1595" s="14"/>
      <c r="AL1595" s="14"/>
      <c r="AM1595" s="14"/>
      <c r="AN1595" s="14"/>
      <c r="AO1595" s="14"/>
      <c r="AP1595" s="14"/>
      <c r="AY1595" s="14"/>
      <c r="AZ1595" s="14"/>
      <c r="BA1595" s="14"/>
      <c r="BB1595" s="14"/>
      <c r="BC1595" s="14"/>
      <c r="BD1595" s="14"/>
    </row>
    <row r="1596" spans="1:57" x14ac:dyDescent="0.35">
      <c r="A1596" s="2" t="s">
        <v>32</v>
      </c>
      <c r="B1596" s="28">
        <v>33504</v>
      </c>
      <c r="C1596" s="24"/>
      <c r="E1596">
        <v>357.65000000000003</v>
      </c>
      <c r="F1596">
        <v>0.18049999999999999</v>
      </c>
      <c r="G1596">
        <v>0.23974999999999999</v>
      </c>
      <c r="H1596">
        <v>0.25655</v>
      </c>
      <c r="I1596">
        <v>0.22875000000000001</v>
      </c>
      <c r="J1596">
        <v>0.2364</v>
      </c>
      <c r="K1596">
        <v>0.23169999999999999</v>
      </c>
      <c r="L1596">
        <v>0.22689999999999999</v>
      </c>
      <c r="M1596">
        <v>0.18770000000000001</v>
      </c>
      <c r="Q1596" s="14"/>
      <c r="R1596" s="14"/>
      <c r="S1596" s="14"/>
      <c r="T1596" s="14"/>
      <c r="U1596" s="14"/>
      <c r="V1596"/>
      <c r="AA1596" s="14"/>
      <c r="AE1596" s="14"/>
      <c r="AF1596" s="14"/>
      <c r="AG1596" s="14"/>
      <c r="AK1596" s="14"/>
      <c r="AL1596" s="14"/>
      <c r="AM1596" s="14"/>
      <c r="AN1596" s="14"/>
      <c r="AO1596" s="14"/>
      <c r="AP1596" s="14"/>
      <c r="AY1596" s="14"/>
      <c r="AZ1596" s="14"/>
      <c r="BA1596" s="14"/>
      <c r="BB1596" s="14"/>
      <c r="BC1596" s="14"/>
      <c r="BD1596" s="14"/>
    </row>
    <row r="1597" spans="1:57" x14ac:dyDescent="0.35">
      <c r="A1597" s="2" t="s">
        <v>32</v>
      </c>
      <c r="B1597" s="28">
        <v>33505</v>
      </c>
      <c r="C1597" s="24"/>
      <c r="Q1597" s="14"/>
      <c r="R1597" s="14">
        <v>164.82499999999999</v>
      </c>
      <c r="S1597" s="14"/>
      <c r="T1597" s="14"/>
      <c r="U1597" s="14"/>
      <c r="V1597"/>
      <c r="AA1597" s="14"/>
      <c r="AE1597" s="14"/>
      <c r="AF1597" s="14"/>
      <c r="AG1597" s="14"/>
      <c r="AJ1597">
        <v>1.940871494</v>
      </c>
      <c r="AK1597" s="14"/>
      <c r="AL1597" s="14"/>
      <c r="AM1597" s="14">
        <v>97.48582324530085</v>
      </c>
      <c r="AN1597" s="14"/>
      <c r="AO1597" s="14"/>
      <c r="AP1597" s="14">
        <v>195.00176587683811</v>
      </c>
      <c r="AV1597">
        <v>215</v>
      </c>
      <c r="AY1597" s="14"/>
      <c r="AZ1597" s="14"/>
      <c r="BA1597" s="14"/>
      <c r="BB1597" s="14"/>
      <c r="BC1597" s="14"/>
      <c r="BD1597" s="14">
        <v>67.339176754699167</v>
      </c>
      <c r="BE1597">
        <v>615</v>
      </c>
    </row>
    <row r="1598" spans="1:57" x14ac:dyDescent="0.35">
      <c r="A1598" s="2" t="s">
        <v>32</v>
      </c>
      <c r="B1598" s="28">
        <v>33512</v>
      </c>
      <c r="C1598" s="24"/>
      <c r="E1598">
        <v>343.80999999999995</v>
      </c>
      <c r="F1598">
        <v>0.1575</v>
      </c>
      <c r="G1598">
        <v>0.21285000000000001</v>
      </c>
      <c r="H1598">
        <v>0.24940000000000001</v>
      </c>
      <c r="I1598">
        <v>0.2248</v>
      </c>
      <c r="J1598">
        <v>0.2296</v>
      </c>
      <c r="K1598">
        <v>0.23125000000000001</v>
      </c>
      <c r="L1598">
        <v>0.2286</v>
      </c>
      <c r="M1598">
        <v>0.18504999999999999</v>
      </c>
      <c r="Q1598" s="14"/>
      <c r="R1598" s="14"/>
      <c r="S1598" s="14"/>
      <c r="T1598" s="14"/>
      <c r="U1598" s="14"/>
      <c r="V1598"/>
      <c r="AA1598" s="14"/>
      <c r="AE1598" s="14"/>
      <c r="AF1598" s="14"/>
      <c r="AG1598" s="14"/>
      <c r="AK1598" s="14"/>
      <c r="AL1598" s="14"/>
      <c r="AM1598" s="14"/>
      <c r="AN1598" s="14"/>
      <c r="AO1598" s="14"/>
      <c r="AP1598" s="14"/>
      <c r="AY1598" s="14"/>
      <c r="AZ1598" s="14"/>
      <c r="BA1598" s="14"/>
      <c r="BB1598" s="14"/>
      <c r="BC1598" s="14"/>
      <c r="BD1598" s="14"/>
    </row>
    <row r="1599" spans="1:57" x14ac:dyDescent="0.35">
      <c r="A1599" s="2" t="s">
        <v>32</v>
      </c>
      <c r="B1599" s="28">
        <v>33519</v>
      </c>
      <c r="C1599" s="24"/>
      <c r="E1599">
        <v>331.59</v>
      </c>
      <c r="F1599">
        <v>0.14199999999999999</v>
      </c>
      <c r="G1599">
        <v>0.19864999999999999</v>
      </c>
      <c r="H1599">
        <v>0.24145</v>
      </c>
      <c r="I1599">
        <v>0.21515000000000001</v>
      </c>
      <c r="J1599">
        <v>0.22685</v>
      </c>
      <c r="K1599">
        <v>0.22739999999999999</v>
      </c>
      <c r="L1599">
        <v>0.22464999999999999</v>
      </c>
      <c r="M1599">
        <v>0.18179999999999999</v>
      </c>
      <c r="Q1599" s="14"/>
      <c r="R1599" s="14"/>
      <c r="S1599" s="14"/>
      <c r="T1599" s="14"/>
      <c r="U1599" s="14"/>
      <c r="V1599"/>
      <c r="AA1599" s="14"/>
      <c r="AE1599" s="14"/>
      <c r="AF1599" s="14"/>
      <c r="AG1599" s="14"/>
      <c r="AK1599" s="14"/>
      <c r="AL1599" s="14"/>
      <c r="AM1599" s="14"/>
      <c r="AN1599" s="14"/>
      <c r="AO1599" s="14"/>
      <c r="AP1599" s="14"/>
      <c r="AY1599" s="14"/>
      <c r="AZ1599" s="14"/>
      <c r="BA1599" s="14"/>
      <c r="BB1599" s="14"/>
      <c r="BC1599" s="14"/>
      <c r="BD1599" s="14"/>
    </row>
    <row r="1600" spans="1:57" x14ac:dyDescent="0.35">
      <c r="A1600" s="2" t="s">
        <v>32</v>
      </c>
      <c r="B1600" s="28">
        <v>33521</v>
      </c>
      <c r="C1600" s="24"/>
      <c r="Q1600" s="14"/>
      <c r="R1600" s="14">
        <v>395.75</v>
      </c>
      <c r="S1600" s="14"/>
      <c r="T1600" s="14"/>
      <c r="U1600" s="14"/>
      <c r="V1600"/>
      <c r="AA1600" s="14"/>
      <c r="AE1600" s="14"/>
      <c r="AF1600" s="14"/>
      <c r="AG1600" s="14"/>
      <c r="AJ1600">
        <v>4.558588233</v>
      </c>
      <c r="AK1600" s="14"/>
      <c r="AL1600" s="14"/>
      <c r="AM1600" s="14">
        <v>185.3139632651795</v>
      </c>
      <c r="AN1600" s="14"/>
      <c r="AO1600" s="14"/>
      <c r="AP1600" s="14">
        <v>245.41125541125541</v>
      </c>
      <c r="AV1600">
        <v>302.5</v>
      </c>
      <c r="AY1600" s="14"/>
      <c r="AZ1600" s="14"/>
      <c r="BA1600" s="14"/>
      <c r="BB1600" s="14"/>
      <c r="BC1600" s="14"/>
      <c r="BD1600" s="14">
        <v>210.43603673482053</v>
      </c>
      <c r="BE1600">
        <v>777.5</v>
      </c>
    </row>
    <row r="1601" spans="1:57" x14ac:dyDescent="0.35">
      <c r="A1601" s="2" t="s">
        <v>32</v>
      </c>
      <c r="B1601" s="28">
        <v>33525</v>
      </c>
      <c r="C1601" s="24"/>
      <c r="E1601">
        <v>319.02</v>
      </c>
      <c r="F1601">
        <v>0.113</v>
      </c>
      <c r="G1601">
        <v>0.18315000000000001</v>
      </c>
      <c r="H1601">
        <v>0.23365</v>
      </c>
      <c r="I1601">
        <v>0.2102</v>
      </c>
      <c r="J1601">
        <v>0.22065000000000001</v>
      </c>
      <c r="K1601">
        <v>0.22789999999999999</v>
      </c>
      <c r="L1601">
        <v>0.2228</v>
      </c>
      <c r="M1601">
        <v>0.18375</v>
      </c>
      <c r="Q1601" s="14"/>
      <c r="R1601" s="14"/>
      <c r="S1601" s="14"/>
      <c r="T1601" s="14"/>
      <c r="U1601" s="14"/>
      <c r="V1601"/>
      <c r="AA1601" s="14"/>
      <c r="AE1601" s="14"/>
      <c r="AF1601" s="14"/>
      <c r="AG1601" s="14"/>
      <c r="AK1601" s="14"/>
      <c r="AL1601" s="14"/>
      <c r="AM1601" s="14"/>
      <c r="AN1601" s="14"/>
      <c r="AO1601" s="14"/>
      <c r="AP1601" s="14"/>
      <c r="AY1601" s="14"/>
      <c r="AZ1601" s="14"/>
      <c r="BA1601" s="14"/>
      <c r="BB1601" s="14"/>
      <c r="BC1601" s="14"/>
      <c r="BD1601" s="14"/>
    </row>
    <row r="1602" spans="1:57" x14ac:dyDescent="0.35">
      <c r="A1602" s="2" t="s">
        <v>32</v>
      </c>
      <c r="B1602" s="28">
        <v>33532</v>
      </c>
      <c r="C1602" s="24"/>
      <c r="E1602">
        <v>301.84000000000003</v>
      </c>
      <c r="F1602">
        <v>0.09</v>
      </c>
      <c r="G1602">
        <v>0.16475000000000001</v>
      </c>
      <c r="H1602">
        <v>0.21879999999999999</v>
      </c>
      <c r="I1602">
        <v>0.19205</v>
      </c>
      <c r="J1602">
        <v>0.2137</v>
      </c>
      <c r="K1602">
        <v>0.2213</v>
      </c>
      <c r="L1602">
        <v>0.22459999999999999</v>
      </c>
      <c r="M1602">
        <v>0.184</v>
      </c>
      <c r="Q1602" s="14"/>
      <c r="R1602" s="14"/>
      <c r="S1602" s="14"/>
      <c r="T1602" s="14"/>
      <c r="U1602" s="14"/>
      <c r="V1602"/>
      <c r="AA1602" s="14"/>
      <c r="AE1602" s="14"/>
      <c r="AF1602" s="14"/>
      <c r="AG1602" s="14"/>
      <c r="AK1602" s="14"/>
      <c r="AL1602" s="14"/>
      <c r="AM1602" s="14"/>
      <c r="AN1602" s="14"/>
      <c r="AO1602" s="14"/>
      <c r="AP1602" s="14"/>
      <c r="AY1602" s="14"/>
      <c r="AZ1602" s="14"/>
      <c r="BA1602" s="14"/>
      <c r="BB1602" s="14"/>
      <c r="BC1602" s="14"/>
      <c r="BD1602" s="14"/>
    </row>
    <row r="1603" spans="1:57" x14ac:dyDescent="0.35">
      <c r="A1603" s="2" t="s">
        <v>32</v>
      </c>
      <c r="B1603" s="28">
        <v>33533</v>
      </c>
      <c r="C1603" s="24"/>
      <c r="Q1603" s="14"/>
      <c r="R1603" s="14">
        <v>569.77499999999998</v>
      </c>
      <c r="S1603" s="14"/>
      <c r="T1603" s="14"/>
      <c r="U1603" s="14"/>
      <c r="V1603"/>
      <c r="AA1603" s="14"/>
      <c r="AE1603" s="14"/>
      <c r="AF1603" s="14"/>
      <c r="AG1603" s="14"/>
      <c r="AJ1603">
        <v>6.3142750369999998</v>
      </c>
      <c r="AK1603" s="14"/>
      <c r="AL1603" s="14"/>
      <c r="AM1603" s="14">
        <v>244.63974036330495</v>
      </c>
      <c r="AN1603" s="14"/>
      <c r="AO1603" s="14"/>
      <c r="AP1603" s="14">
        <v>254.93749161336495</v>
      </c>
      <c r="AV1603">
        <v>270</v>
      </c>
      <c r="AY1603" s="14"/>
      <c r="AZ1603" s="14"/>
      <c r="BA1603" s="14"/>
      <c r="BB1603" s="14"/>
      <c r="BC1603" s="14"/>
      <c r="BD1603" s="14">
        <v>325.13525963669503</v>
      </c>
      <c r="BE1603">
        <v>680</v>
      </c>
    </row>
    <row r="1604" spans="1:57" x14ac:dyDescent="0.35">
      <c r="A1604" s="2" t="s">
        <v>32</v>
      </c>
      <c r="B1604" s="28">
        <v>33540</v>
      </c>
      <c r="C1604" s="24"/>
      <c r="E1604">
        <v>285.08</v>
      </c>
      <c r="F1604">
        <v>8.3000000000000004E-2</v>
      </c>
      <c r="G1604">
        <v>0.15079999999999999</v>
      </c>
      <c r="H1604">
        <v>0.20480000000000001</v>
      </c>
      <c r="I1604">
        <v>0.17244999999999999</v>
      </c>
      <c r="J1604">
        <v>0.19994999999999999</v>
      </c>
      <c r="K1604">
        <v>0.21124999999999999</v>
      </c>
      <c r="L1604">
        <v>0.22209999999999999</v>
      </c>
      <c r="M1604">
        <v>0.18104999999999999</v>
      </c>
      <c r="Q1604" s="14"/>
      <c r="R1604" s="14"/>
      <c r="S1604" s="14"/>
      <c r="T1604" s="14"/>
      <c r="U1604" s="14"/>
      <c r="V1604"/>
      <c r="AA1604" s="14"/>
      <c r="AE1604" s="14"/>
      <c r="AF1604" s="14"/>
      <c r="AG1604" s="14"/>
      <c r="AK1604" s="14"/>
      <c r="AL1604" s="14"/>
      <c r="AM1604" s="14"/>
      <c r="AN1604" s="14"/>
      <c r="AO1604" s="14"/>
      <c r="AP1604" s="14"/>
      <c r="AY1604" s="14"/>
      <c r="AZ1604" s="14"/>
      <c r="BA1604" s="14"/>
      <c r="BB1604" s="14"/>
      <c r="BC1604" s="14"/>
      <c r="BD1604" s="14"/>
    </row>
    <row r="1605" spans="1:57" x14ac:dyDescent="0.35">
      <c r="A1605" s="2" t="s">
        <v>32</v>
      </c>
      <c r="B1605" s="28">
        <v>33546</v>
      </c>
      <c r="C1605" s="24"/>
      <c r="E1605">
        <v>276.10000000000002</v>
      </c>
      <c r="F1605">
        <v>8.0500000000000002E-2</v>
      </c>
      <c r="G1605">
        <v>0.1482</v>
      </c>
      <c r="H1605">
        <v>0.19755</v>
      </c>
      <c r="I1605">
        <v>0.15984999999999999</v>
      </c>
      <c r="J1605">
        <v>0.19225</v>
      </c>
      <c r="K1605">
        <v>0.20644999999999999</v>
      </c>
      <c r="L1605">
        <v>0.21904999999999999</v>
      </c>
      <c r="M1605">
        <v>0.17665</v>
      </c>
      <c r="Q1605" s="14"/>
      <c r="R1605" s="14"/>
      <c r="S1605" s="14"/>
      <c r="T1605" s="14"/>
      <c r="U1605" s="14"/>
      <c r="V1605"/>
      <c r="AA1605" s="14"/>
      <c r="AE1605" s="14"/>
      <c r="AF1605" s="14"/>
      <c r="AG1605" s="14"/>
      <c r="AK1605" s="14"/>
      <c r="AL1605" s="14"/>
      <c r="AM1605" s="14"/>
      <c r="AN1605" s="14"/>
      <c r="AO1605" s="14"/>
      <c r="AP1605" s="14"/>
      <c r="AY1605" s="14"/>
      <c r="AZ1605" s="14"/>
      <c r="BA1605" s="14"/>
      <c r="BB1605" s="14"/>
      <c r="BC1605" s="14"/>
      <c r="BD1605" s="14"/>
    </row>
    <row r="1606" spans="1:57" x14ac:dyDescent="0.35">
      <c r="A1606" s="2" t="s">
        <v>32</v>
      </c>
      <c r="B1606" s="28">
        <v>33547</v>
      </c>
      <c r="C1606" s="24"/>
      <c r="Q1606" s="14">
        <v>14.0964975</v>
      </c>
      <c r="R1606" s="14">
        <v>818.52499999999998</v>
      </c>
      <c r="S1606" s="14"/>
      <c r="T1606" s="14"/>
      <c r="U1606" s="14"/>
      <c r="V1606"/>
      <c r="AA1606" s="14"/>
      <c r="AE1606" s="14"/>
      <c r="AF1606" s="14"/>
      <c r="AG1606" s="14">
        <v>2.6499999999999773</v>
      </c>
      <c r="AJ1606">
        <v>4.8155442439999998</v>
      </c>
      <c r="AK1606" s="14"/>
      <c r="AL1606" s="14"/>
      <c r="AM1606" s="14">
        <v>223.5951233471996</v>
      </c>
      <c r="AN1606" s="14"/>
      <c r="AO1606" s="14"/>
      <c r="AP1606" s="14">
        <v>215.71854259785997</v>
      </c>
      <c r="AV1606">
        <v>240</v>
      </c>
      <c r="AY1606" s="14"/>
      <c r="AZ1606" s="14"/>
      <c r="BA1606" s="14"/>
      <c r="BB1606" s="14"/>
      <c r="BC1606" s="14"/>
      <c r="BD1606" s="14">
        <v>592.27987665280034</v>
      </c>
      <c r="BE1606">
        <v>610</v>
      </c>
    </row>
    <row r="1607" spans="1:57" x14ac:dyDescent="0.35">
      <c r="A1607" s="2" t="s">
        <v>32</v>
      </c>
      <c r="B1607" s="28">
        <v>33553</v>
      </c>
      <c r="C1607" s="24"/>
      <c r="E1607">
        <v>266.85000000000002</v>
      </c>
      <c r="F1607">
        <v>8.6499999999999994E-2</v>
      </c>
      <c r="G1607">
        <v>0.14185</v>
      </c>
      <c r="H1607">
        <v>0.186</v>
      </c>
      <c r="I1607">
        <v>0.14495</v>
      </c>
      <c r="J1607">
        <v>0.18225</v>
      </c>
      <c r="K1607">
        <v>0.20075000000000001</v>
      </c>
      <c r="L1607">
        <v>0.21659999999999999</v>
      </c>
      <c r="M1607">
        <v>0.17535000000000001</v>
      </c>
      <c r="Q1607" s="14"/>
      <c r="R1607" s="14"/>
      <c r="S1607" s="14"/>
      <c r="T1607" s="14"/>
      <c r="U1607" s="14"/>
      <c r="V1607"/>
      <c r="AA1607" s="14"/>
      <c r="AE1607" s="14"/>
      <c r="AF1607" s="14"/>
      <c r="AG1607" s="14"/>
      <c r="AK1607" s="14"/>
      <c r="AL1607" s="14"/>
      <c r="AM1607" s="14"/>
      <c r="AN1607" s="14"/>
      <c r="AO1607" s="14"/>
      <c r="AP1607" s="14"/>
      <c r="AY1607" s="14"/>
      <c r="AZ1607" s="14"/>
      <c r="BA1607" s="14"/>
      <c r="BB1607" s="14"/>
      <c r="BC1607" s="14"/>
      <c r="BD1607" s="14"/>
    </row>
    <row r="1608" spans="1:57" x14ac:dyDescent="0.35">
      <c r="A1608" s="2" t="s">
        <v>32</v>
      </c>
      <c r="B1608" s="28">
        <v>33560</v>
      </c>
      <c r="C1608" s="24"/>
      <c r="E1608">
        <v>257.66000000000003</v>
      </c>
      <c r="F1608">
        <v>8.6999999999999994E-2</v>
      </c>
      <c r="G1608">
        <v>0.13420000000000001</v>
      </c>
      <c r="H1608">
        <v>0.17255000000000001</v>
      </c>
      <c r="I1608">
        <v>0.13335</v>
      </c>
      <c r="J1608">
        <v>0.1729</v>
      </c>
      <c r="K1608">
        <v>0.1973</v>
      </c>
      <c r="L1608">
        <v>0.21654999999999999</v>
      </c>
      <c r="M1608">
        <v>0.17444999999999999</v>
      </c>
      <c r="Q1608" s="14"/>
      <c r="R1608" s="14"/>
      <c r="S1608" s="14"/>
      <c r="T1608" s="14"/>
      <c r="U1608" s="14"/>
      <c r="V1608"/>
      <c r="AA1608" s="14"/>
      <c r="AE1608" s="14"/>
      <c r="AF1608" s="14"/>
      <c r="AG1608" s="14"/>
      <c r="AK1608" s="14"/>
      <c r="AL1608" s="14"/>
      <c r="AM1608" s="14"/>
      <c r="AN1608" s="14"/>
      <c r="AO1608" s="14"/>
      <c r="AP1608" s="14"/>
      <c r="AY1608" s="14"/>
      <c r="AZ1608" s="14"/>
      <c r="BA1608" s="14"/>
      <c r="BB1608" s="14"/>
      <c r="BC1608" s="14"/>
      <c r="BD1608" s="14"/>
    </row>
    <row r="1609" spans="1:57" x14ac:dyDescent="0.35">
      <c r="A1609" s="2" t="s">
        <v>32</v>
      </c>
      <c r="B1609" s="28">
        <v>33561</v>
      </c>
      <c r="C1609" s="24"/>
      <c r="Q1609" s="14">
        <v>11.388520169829846</v>
      </c>
      <c r="R1609" s="14">
        <v>1024.25</v>
      </c>
      <c r="S1609" s="14">
        <v>179.2</v>
      </c>
      <c r="T1609" s="14">
        <v>1.635E-2</v>
      </c>
      <c r="U1609" s="14">
        <v>2.8824125</v>
      </c>
      <c r="V1609"/>
      <c r="AA1609" s="14">
        <v>28.063647063962136</v>
      </c>
      <c r="AE1609" s="14">
        <v>0.76</v>
      </c>
      <c r="AF1609" s="14">
        <v>5.6065000000000295E-2</v>
      </c>
      <c r="AG1609" s="14">
        <v>7.5250000000000341</v>
      </c>
      <c r="AJ1609">
        <v>3.6859999999999999</v>
      </c>
      <c r="AK1609" s="14">
        <v>2.5099999999999997E-2</v>
      </c>
      <c r="AL1609" s="14">
        <v>4.4498975643042176</v>
      </c>
      <c r="AM1609" s="14">
        <v>179.87121594842336</v>
      </c>
      <c r="AN1609" s="14"/>
      <c r="AO1609" s="14"/>
      <c r="AP1609" s="14">
        <v>203.34580443586503</v>
      </c>
      <c r="AV1609">
        <v>235</v>
      </c>
      <c r="AW1609">
        <v>2.9299200000000001</v>
      </c>
      <c r="AY1609" s="14">
        <v>153.72270587207572</v>
      </c>
      <c r="AZ1609" s="14"/>
      <c r="BA1609" s="14">
        <v>6.2500000000000003E-3</v>
      </c>
      <c r="BB1609" s="14">
        <v>4.1726706627921963</v>
      </c>
      <c r="BC1609" s="14"/>
      <c r="BD1609" s="14">
        <v>657.65378405157662</v>
      </c>
      <c r="BE1609">
        <v>517.5</v>
      </c>
    </row>
    <row r="1610" spans="1:57" x14ac:dyDescent="0.35">
      <c r="A1610" s="2" t="s">
        <v>32</v>
      </c>
      <c r="B1610" s="28">
        <v>33568</v>
      </c>
      <c r="C1610" s="24"/>
      <c r="Q1610" s="14">
        <v>12.171628961599959</v>
      </c>
      <c r="R1610" s="14">
        <v>1055.4250000000002</v>
      </c>
      <c r="S1610" s="14">
        <v>201.4</v>
      </c>
      <c r="T1610" s="14">
        <v>1.52E-2</v>
      </c>
      <c r="U1610" s="14">
        <v>3.0240400000000003</v>
      </c>
      <c r="V1610"/>
      <c r="AA1610" s="14">
        <v>47.677294127924284</v>
      </c>
      <c r="AE1610" s="14">
        <v>0.98</v>
      </c>
      <c r="AF1610" s="14">
        <v>7.5215000000000282E-2</v>
      </c>
      <c r="AG1610" s="14">
        <v>7.6000000000000227</v>
      </c>
      <c r="AJ1610">
        <v>2.726</v>
      </c>
      <c r="AK1610" s="14">
        <v>2.9050000000000003E-2</v>
      </c>
      <c r="AL1610" s="14">
        <v>3.9952368672941421</v>
      </c>
      <c r="AM1610" s="14">
        <v>137.5531901696061</v>
      </c>
      <c r="AN1610" s="14"/>
      <c r="AO1610" s="14"/>
      <c r="AP1610" s="14">
        <v>198.05540371073025</v>
      </c>
      <c r="AV1610">
        <v>232.5</v>
      </c>
      <c r="AW1610">
        <v>3.06128</v>
      </c>
      <c r="AY1610" s="14">
        <v>153.72270587207572</v>
      </c>
      <c r="AZ1610" s="14"/>
      <c r="BA1610" s="14">
        <v>7.4000000000000003E-3</v>
      </c>
      <c r="BB1610" s="14">
        <v>5.13993847861828</v>
      </c>
      <c r="BC1610" s="14"/>
      <c r="BD1610" s="14">
        <v>708.871809830394</v>
      </c>
      <c r="BE1610">
        <v>545</v>
      </c>
    </row>
    <row r="1611" spans="1:57" x14ac:dyDescent="0.35">
      <c r="A1611" s="2" t="s">
        <v>32</v>
      </c>
      <c r="B1611" s="28">
        <v>33574</v>
      </c>
      <c r="C1611" s="24"/>
      <c r="E1611">
        <v>239.19000000000003</v>
      </c>
      <c r="F1611">
        <v>7.7499999999999999E-2</v>
      </c>
      <c r="G1611">
        <v>0.12805</v>
      </c>
      <c r="H1611">
        <v>0.15945000000000001</v>
      </c>
      <c r="I1611">
        <v>0.1206</v>
      </c>
      <c r="J1611">
        <v>0.15390000000000001</v>
      </c>
      <c r="K1611">
        <v>0.18279999999999999</v>
      </c>
      <c r="L1611">
        <v>0.2059</v>
      </c>
      <c r="M1611">
        <v>0.16775000000000001</v>
      </c>
      <c r="Q1611" s="14">
        <v>14.109775458893131</v>
      </c>
      <c r="R1611" s="14">
        <v>1266.675</v>
      </c>
      <c r="S1611" s="14">
        <v>264.52499999999998</v>
      </c>
      <c r="T1611" s="14">
        <v>1.8799999999999997E-2</v>
      </c>
      <c r="U1611" s="14">
        <v>4.9856550000000004</v>
      </c>
      <c r="V1611"/>
      <c r="AA1611" s="14">
        <v>110.80229412792428</v>
      </c>
      <c r="AE1611" s="14">
        <v>0.85499999999999998</v>
      </c>
      <c r="AF1611" s="14">
        <v>9.6357499999999971E-2</v>
      </c>
      <c r="AG1611" s="14">
        <v>11</v>
      </c>
      <c r="AJ1611">
        <v>2.0659999999999998</v>
      </c>
      <c r="AK1611" s="14">
        <v>2.76E-2</v>
      </c>
      <c r="AL1611" s="14">
        <v>3.9568860081523622</v>
      </c>
      <c r="AM1611" s="14">
        <v>142.65443298720055</v>
      </c>
      <c r="AN1611" s="14"/>
      <c r="AO1611" s="14"/>
      <c r="AP1611" s="14">
        <v>142.98019145970892</v>
      </c>
      <c r="AV1611">
        <v>252.5</v>
      </c>
      <c r="AW1611">
        <v>4.9730699999999999</v>
      </c>
      <c r="AY1611" s="14">
        <v>153.72270587207572</v>
      </c>
      <c r="AZ1611" s="14"/>
      <c r="BA1611" s="14">
        <v>6.0499999999999998E-3</v>
      </c>
      <c r="BB1611" s="14">
        <v>5.1066757846899593</v>
      </c>
      <c r="BC1611" s="14"/>
      <c r="BD1611" s="14">
        <v>848.49556701279926</v>
      </c>
      <c r="BE1611">
        <v>492.5</v>
      </c>
    </row>
    <row r="1612" spans="1:57" x14ac:dyDescent="0.35">
      <c r="A1612" s="2" t="s">
        <v>32</v>
      </c>
      <c r="B1612" s="28">
        <v>33581</v>
      </c>
      <c r="C1612" s="24"/>
      <c r="E1612">
        <v>234.4</v>
      </c>
      <c r="F1612">
        <v>7.6999999999999999E-2</v>
      </c>
      <c r="G1612">
        <v>0.12554999999999999</v>
      </c>
      <c r="H1612">
        <v>0.157</v>
      </c>
      <c r="I1612">
        <v>0.11584999999999999</v>
      </c>
      <c r="J1612">
        <v>0.15129999999999999</v>
      </c>
      <c r="K1612">
        <v>0.17544999999999999</v>
      </c>
      <c r="L1612">
        <v>0.20405000000000001</v>
      </c>
      <c r="M1612">
        <v>0.1658</v>
      </c>
      <c r="Q1612" s="14">
        <v>14.881637890802335</v>
      </c>
      <c r="R1612" s="14">
        <v>1387.15</v>
      </c>
      <c r="S1612" s="14">
        <v>331.5</v>
      </c>
      <c r="T1612" s="14">
        <v>1.865E-2</v>
      </c>
      <c r="U1612" s="14">
        <v>6.125775</v>
      </c>
      <c r="V1612"/>
      <c r="AA1612" s="14">
        <v>177.77729412792428</v>
      </c>
      <c r="AE1612" s="14">
        <v>1.0049999999999999</v>
      </c>
      <c r="AF1612" s="14">
        <v>0.18212750000000011</v>
      </c>
      <c r="AG1612" s="14">
        <v>17.725000000000023</v>
      </c>
      <c r="AJ1612">
        <v>1.5840000000000001</v>
      </c>
      <c r="AK1612" s="14">
        <v>2.8149999999999998E-2</v>
      </c>
      <c r="AL1612" s="14">
        <v>2.8555474317172034</v>
      </c>
      <c r="AM1612" s="14">
        <v>101.46102187990299</v>
      </c>
      <c r="AN1612" s="14"/>
      <c r="AO1612" s="14"/>
      <c r="AP1612" s="14">
        <v>156.32298373895011</v>
      </c>
      <c r="AV1612">
        <v>302.5</v>
      </c>
      <c r="AW1612">
        <v>6.1824750000000002</v>
      </c>
      <c r="AY1612" s="14">
        <v>153.72270587207572</v>
      </c>
      <c r="AZ1612" s="14"/>
      <c r="BA1612" s="14">
        <v>5.7499999999999999E-3</v>
      </c>
      <c r="BB1612" s="14">
        <v>5.3873379124642229</v>
      </c>
      <c r="BC1612" s="14"/>
      <c r="BD1612" s="14">
        <v>936.46397812009684</v>
      </c>
      <c r="BE1612">
        <v>530</v>
      </c>
    </row>
    <row r="1613" spans="1:57" x14ac:dyDescent="0.35">
      <c r="A1613" s="2" t="s">
        <v>32</v>
      </c>
      <c r="B1613" s="28">
        <v>33585</v>
      </c>
      <c r="C1613" s="24"/>
      <c r="Q1613" s="14">
        <v>13.256577354986016</v>
      </c>
      <c r="R1613" s="14">
        <v>1231.4250000000002</v>
      </c>
      <c r="S1613" s="14">
        <v>335</v>
      </c>
      <c r="T1613" s="14">
        <v>1.8100000000000002E-2</v>
      </c>
      <c r="U1613" s="14">
        <v>5.8407500000000008</v>
      </c>
      <c r="V1613"/>
      <c r="AA1613" s="14">
        <v>181.27729412792428</v>
      </c>
      <c r="AE1613" s="14">
        <v>0.98</v>
      </c>
      <c r="AF1613" s="14">
        <v>0.19451250000000034</v>
      </c>
      <c r="AG1613" s="14">
        <v>19.475000000000023</v>
      </c>
      <c r="AJ1613">
        <v>0.96699999999999997</v>
      </c>
      <c r="AK1613" s="14">
        <v>2.3499999999999997E-2</v>
      </c>
      <c r="AL1613" s="14">
        <v>1.3465033165912963</v>
      </c>
      <c r="AM1613" s="14">
        <v>57.988813043067012</v>
      </c>
      <c r="AN1613" s="14"/>
      <c r="AO1613" s="14"/>
      <c r="AP1613" s="14">
        <v>166.37426900584796</v>
      </c>
      <c r="AV1613">
        <v>242.5</v>
      </c>
      <c r="AW1613">
        <v>6.0635000000000003</v>
      </c>
      <c r="AY1613" s="14">
        <v>153.72270587207572</v>
      </c>
      <c r="AZ1613" s="14"/>
      <c r="BA1613" s="14">
        <v>6.8999999999999999E-3</v>
      </c>
      <c r="BB1613" s="14">
        <v>5.5637759553569825</v>
      </c>
      <c r="BC1613" s="14"/>
      <c r="BD1613" s="14">
        <v>818.96118695693303</v>
      </c>
      <c r="BE1613">
        <v>465</v>
      </c>
    </row>
    <row r="1614" spans="1:57" x14ac:dyDescent="0.35">
      <c r="A1614" s="2" t="s">
        <v>32</v>
      </c>
      <c r="B1614" s="28">
        <v>33588</v>
      </c>
      <c r="C1614" s="24"/>
      <c r="E1614">
        <v>232.34</v>
      </c>
      <c r="F1614">
        <v>0.08</v>
      </c>
      <c r="G1614">
        <v>0.12545000000000001</v>
      </c>
      <c r="H1614">
        <v>0.15445</v>
      </c>
      <c r="I1614">
        <v>0.1147</v>
      </c>
      <c r="J1614">
        <v>0.14935000000000001</v>
      </c>
      <c r="K1614">
        <v>0.17355000000000001</v>
      </c>
      <c r="L1614">
        <v>0.2031</v>
      </c>
      <c r="M1614">
        <v>0.16109999999999999</v>
      </c>
      <c r="Q1614" s="14"/>
      <c r="R1614" s="14"/>
      <c r="S1614" s="14"/>
      <c r="T1614" s="14"/>
      <c r="U1614" s="14"/>
      <c r="V1614"/>
      <c r="AA1614" s="14"/>
      <c r="AE1614" s="14"/>
      <c r="AF1614" s="14"/>
      <c r="AG1614" s="14"/>
      <c r="AK1614" s="14"/>
      <c r="AL1614" s="14"/>
      <c r="AM1614" s="14"/>
      <c r="AN1614" s="14"/>
      <c r="AO1614" s="14"/>
      <c r="AP1614" s="14"/>
      <c r="AY1614" s="14"/>
      <c r="AZ1614" s="14"/>
      <c r="BA1614" s="14"/>
      <c r="BB1614" s="14"/>
      <c r="BC1614" s="14"/>
      <c r="BD1614" s="14"/>
    </row>
    <row r="1615" spans="1:57" x14ac:dyDescent="0.35">
      <c r="A1615" s="2" t="s">
        <v>32</v>
      </c>
      <c r="B1615" s="28">
        <v>33590</v>
      </c>
      <c r="C1615" s="24"/>
      <c r="Q1615" s="14">
        <v>14.978670666226913</v>
      </c>
      <c r="R1615" s="14">
        <v>1455.9749999999999</v>
      </c>
      <c r="S1615" s="14">
        <v>456.75</v>
      </c>
      <c r="T1615" s="14">
        <v>1.89E-2</v>
      </c>
      <c r="U1615" s="14">
        <v>8.4749499999999998</v>
      </c>
      <c r="V1615"/>
      <c r="AA1615" s="14">
        <v>303.02729412792428</v>
      </c>
      <c r="AE1615" s="14">
        <v>1.1000000000000001</v>
      </c>
      <c r="AF1615" s="14">
        <v>0.22068749999999998</v>
      </c>
      <c r="AG1615" s="14">
        <v>19.875</v>
      </c>
      <c r="AJ1615">
        <v>0.58699999999999997</v>
      </c>
      <c r="AK1615" s="14">
        <v>2.2000000000000002E-2</v>
      </c>
      <c r="AL1615" s="14">
        <v>0.79064290409121396</v>
      </c>
      <c r="AM1615" s="14">
        <v>35.364218645204559</v>
      </c>
      <c r="AN1615" s="14"/>
      <c r="AO1615" s="14"/>
      <c r="AP1615" s="14">
        <v>172.46794871794873</v>
      </c>
      <c r="AW1615">
        <v>8.6325749999999992</v>
      </c>
      <c r="AY1615" s="14">
        <v>153.72270587207572</v>
      </c>
      <c r="AZ1615" s="14"/>
      <c r="BA1615" s="14">
        <v>5.0499999999999998E-3</v>
      </c>
      <c r="BB1615" s="14">
        <v>4.5469145271629774</v>
      </c>
      <c r="BC1615" s="14"/>
      <c r="BD1615" s="14">
        <v>943.98578135479545</v>
      </c>
      <c r="BE1615">
        <v>520</v>
      </c>
    </row>
    <row r="1616" spans="1:57" x14ac:dyDescent="0.35">
      <c r="A1616" s="2" t="s">
        <v>32</v>
      </c>
      <c r="B1616" s="28">
        <v>33595</v>
      </c>
      <c r="C1616" s="24"/>
      <c r="E1616">
        <v>230.79999999999998</v>
      </c>
      <c r="F1616">
        <v>8.2500000000000004E-2</v>
      </c>
      <c r="G1616">
        <v>0.12709999999999999</v>
      </c>
      <c r="H1616">
        <v>0.15434999999999999</v>
      </c>
      <c r="I1616">
        <v>0.11175</v>
      </c>
      <c r="J1616">
        <v>0.14424999999999999</v>
      </c>
      <c r="K1616">
        <v>0.1704</v>
      </c>
      <c r="L1616">
        <v>0.20094999999999999</v>
      </c>
      <c r="M1616">
        <v>0.16270000000000001</v>
      </c>
      <c r="Q1616" s="14">
        <v>14.718635058202004</v>
      </c>
      <c r="R1616" s="14">
        <v>1439.8999999999999</v>
      </c>
      <c r="S1616" s="14">
        <v>540.25</v>
      </c>
      <c r="T1616" s="14">
        <v>1.7799999999999996E-2</v>
      </c>
      <c r="U1616" s="14">
        <v>9.0555249999999994</v>
      </c>
      <c r="V1616"/>
      <c r="AA1616" s="14">
        <v>386.52729412792428</v>
      </c>
      <c r="AE1616" s="14">
        <v>0.91999999999999993</v>
      </c>
      <c r="AF1616" s="14">
        <v>0.21466999999999919</v>
      </c>
      <c r="AG1616" s="14">
        <v>23.349999999999909</v>
      </c>
      <c r="AJ1616">
        <v>0.219</v>
      </c>
      <c r="AK1616" s="14">
        <v>2.435E-2</v>
      </c>
      <c r="AL1616" s="14">
        <v>0.38971193541972204</v>
      </c>
      <c r="AM1616" s="14">
        <v>15.510236396629296</v>
      </c>
      <c r="AN1616" s="14"/>
      <c r="AO1616" s="14"/>
      <c r="AP1616" s="14">
        <v>128.98550724637681</v>
      </c>
      <c r="AW1616">
        <v>9.6164500000000004</v>
      </c>
      <c r="AY1616" s="14">
        <v>153.72270587207572</v>
      </c>
      <c r="AZ1616" s="14"/>
      <c r="BA1616" s="14">
        <v>5.0499999999999998E-3</v>
      </c>
      <c r="BB1616" s="14">
        <v>4.3664249436973321</v>
      </c>
      <c r="BC1616" s="14"/>
      <c r="BD1616" s="14">
        <v>860.7897636033706</v>
      </c>
      <c r="BE1616">
        <v>490</v>
      </c>
    </row>
    <row r="1617" spans="1:57" x14ac:dyDescent="0.35">
      <c r="A1617" s="2" t="s">
        <v>32</v>
      </c>
      <c r="B1617" s="28">
        <v>33602</v>
      </c>
      <c r="C1617" s="24"/>
      <c r="E1617">
        <v>230.32000000000002</v>
      </c>
      <c r="F1617">
        <v>8.3500000000000005E-2</v>
      </c>
      <c r="G1617">
        <v>0.12755</v>
      </c>
      <c r="H1617">
        <v>0.15725</v>
      </c>
      <c r="I1617">
        <v>0.11505</v>
      </c>
      <c r="J1617">
        <v>0.14185</v>
      </c>
      <c r="K1617">
        <v>0.17165</v>
      </c>
      <c r="L1617">
        <v>0.19744999999999999</v>
      </c>
      <c r="M1617">
        <v>0.1573</v>
      </c>
      <c r="Q1617" s="14"/>
      <c r="R1617" s="14">
        <v>1572.5</v>
      </c>
      <c r="S1617" s="14">
        <v>704.75</v>
      </c>
      <c r="T1617" s="14">
        <v>2.23E-2</v>
      </c>
      <c r="U1617" s="14">
        <v>4.6495499999999996</v>
      </c>
      <c r="V1617"/>
      <c r="AA1617" s="14">
        <v>551.02729412792428</v>
      </c>
      <c r="AE1617" s="14"/>
      <c r="AF1617" s="14"/>
      <c r="AG1617" s="14"/>
      <c r="AK1617" s="14">
        <v>0</v>
      </c>
      <c r="AL1617" s="14"/>
      <c r="AM1617" s="14"/>
      <c r="AN1617" s="14"/>
      <c r="AO1617" s="14"/>
      <c r="AP1617" s="14"/>
      <c r="AW1617">
        <v>7.8579625000000002</v>
      </c>
      <c r="AY1617" s="14">
        <v>153.72270587207572</v>
      </c>
      <c r="AZ1617" s="14"/>
      <c r="BA1617" s="14">
        <v>0</v>
      </c>
      <c r="BB1617" s="14"/>
      <c r="BC1617" s="14"/>
      <c r="BD1617" s="14"/>
      <c r="BE1617">
        <v>570</v>
      </c>
    </row>
    <row r="1618" spans="1:57" x14ac:dyDescent="0.35">
      <c r="A1618" s="2" t="s">
        <v>32</v>
      </c>
      <c r="B1618" s="28">
        <v>33609</v>
      </c>
      <c r="C1618" s="24"/>
      <c r="E1618">
        <v>232.35</v>
      </c>
      <c r="F1618">
        <v>7.4499999999999997E-2</v>
      </c>
      <c r="G1618">
        <v>0.13159999999999999</v>
      </c>
      <c r="H1618">
        <v>0.16300000000000001</v>
      </c>
      <c r="I1618">
        <v>0.11774999999999999</v>
      </c>
      <c r="J1618">
        <v>0.14799999999999999</v>
      </c>
      <c r="K1618">
        <v>0.1719</v>
      </c>
      <c r="L1618">
        <v>0.2</v>
      </c>
      <c r="M1618">
        <v>0.155</v>
      </c>
      <c r="Q1618" s="14"/>
      <c r="R1618" s="14"/>
      <c r="S1618" s="14"/>
      <c r="T1618" s="14"/>
      <c r="U1618" s="14"/>
      <c r="V1618"/>
      <c r="AA1618" s="14">
        <v>0</v>
      </c>
      <c r="AE1618" s="14"/>
      <c r="AF1618" s="14"/>
      <c r="AG1618" s="14"/>
      <c r="AK1618" s="14">
        <v>0</v>
      </c>
      <c r="AL1618" s="14"/>
      <c r="AM1618" s="14"/>
      <c r="AN1618" s="14"/>
      <c r="AO1618" s="14"/>
      <c r="AP1618" s="14"/>
      <c r="AY1618" s="14">
        <v>153.72270587207572</v>
      </c>
      <c r="AZ1618" s="14"/>
      <c r="BA1618" s="14">
        <v>0</v>
      </c>
      <c r="BB1618" s="14"/>
      <c r="BC1618" s="14"/>
      <c r="BD1618" s="14"/>
    </row>
    <row r="1619" spans="1:57" x14ac:dyDescent="0.35">
      <c r="A1619" s="2" t="s">
        <v>32</v>
      </c>
      <c r="B1619" s="28">
        <v>33613</v>
      </c>
      <c r="C1619" s="24"/>
      <c r="Q1619" s="14"/>
      <c r="R1619" s="14"/>
      <c r="S1619" s="14"/>
      <c r="T1619" s="14"/>
      <c r="U1619" s="14"/>
      <c r="V1619"/>
      <c r="AA1619" s="14">
        <v>0</v>
      </c>
      <c r="AE1619" s="14"/>
      <c r="AF1619" s="14"/>
      <c r="AG1619" s="14"/>
      <c r="AK1619" s="14">
        <v>0</v>
      </c>
      <c r="AL1619" s="14"/>
      <c r="AM1619" s="14"/>
      <c r="AN1619" s="14"/>
      <c r="AO1619" s="14"/>
      <c r="AP1619" s="14"/>
      <c r="AY1619" s="14">
        <v>153.72270587207572</v>
      </c>
      <c r="AZ1619" s="14"/>
      <c r="BA1619" s="14">
        <v>0</v>
      </c>
      <c r="BB1619" s="14"/>
      <c r="BC1619" s="14"/>
      <c r="BD1619" s="14"/>
    </row>
    <row r="1620" spans="1:57" x14ac:dyDescent="0.35">
      <c r="A1620" s="2" t="s">
        <v>32</v>
      </c>
      <c r="B1620" s="28">
        <v>33616</v>
      </c>
      <c r="C1620" s="24"/>
      <c r="E1620">
        <v>234.69</v>
      </c>
      <c r="F1620">
        <v>7.7499999999999999E-2</v>
      </c>
      <c r="G1620">
        <v>0.13650000000000001</v>
      </c>
      <c r="H1620">
        <v>0.16569999999999999</v>
      </c>
      <c r="I1620">
        <v>0.11874999999999999</v>
      </c>
      <c r="J1620">
        <v>0.15060000000000001</v>
      </c>
      <c r="K1620">
        <v>0.17094999999999999</v>
      </c>
      <c r="L1620">
        <v>0.19775000000000001</v>
      </c>
      <c r="M1620">
        <v>0.15570000000000001</v>
      </c>
      <c r="Q1620" s="14"/>
      <c r="R1620" s="14"/>
      <c r="S1620" s="14"/>
      <c r="T1620" s="14"/>
      <c r="U1620" s="14"/>
      <c r="V1620"/>
      <c r="AA1620" s="14"/>
      <c r="AE1620" s="14"/>
      <c r="AF1620" s="14"/>
      <c r="AG1620" s="14"/>
      <c r="AK1620" s="14"/>
      <c r="AL1620" s="14"/>
      <c r="AM1620" s="14"/>
      <c r="AN1620" s="14"/>
      <c r="AO1620" s="14"/>
      <c r="AP1620" s="14"/>
      <c r="AY1620" s="14"/>
      <c r="AZ1620" s="14"/>
      <c r="BA1620" s="14"/>
      <c r="BB1620" s="14"/>
      <c r="BC1620" s="14"/>
      <c r="BD1620" s="14"/>
    </row>
    <row r="1621" spans="1:57" x14ac:dyDescent="0.35">
      <c r="A1621" s="2" t="s">
        <v>32</v>
      </c>
      <c r="B1621" s="28">
        <v>33618</v>
      </c>
      <c r="C1621" s="24"/>
      <c r="Q1621" s="14"/>
      <c r="R1621" s="14"/>
      <c r="S1621" s="14"/>
      <c r="T1621" s="14"/>
      <c r="U1621" s="14"/>
      <c r="V1621"/>
      <c r="AA1621" s="14">
        <v>0</v>
      </c>
      <c r="AE1621" s="14"/>
      <c r="AF1621" s="14"/>
      <c r="AG1621" s="14"/>
      <c r="AK1621" s="14"/>
      <c r="AL1621" s="14"/>
      <c r="AM1621" s="14"/>
      <c r="AN1621" s="14"/>
      <c r="AO1621" s="14"/>
      <c r="AP1621" s="14"/>
      <c r="AY1621" s="14">
        <v>153.72270587207572</v>
      </c>
      <c r="AZ1621" s="14"/>
      <c r="BA1621" s="14"/>
      <c r="BB1621" s="14"/>
      <c r="BC1621" s="14"/>
      <c r="BD1621" s="14"/>
    </row>
    <row r="1622" spans="1:57" x14ac:dyDescent="0.35">
      <c r="A1622" s="2" t="s">
        <v>32</v>
      </c>
      <c r="B1622" s="28">
        <v>33623</v>
      </c>
      <c r="C1622" s="11" t="s">
        <v>236</v>
      </c>
      <c r="E1622">
        <v>237.51000000000002</v>
      </c>
      <c r="F1622">
        <v>9.4500000000000001E-2</v>
      </c>
      <c r="G1622">
        <v>0.14144999999999999</v>
      </c>
      <c r="H1622">
        <v>0.16545000000000001</v>
      </c>
      <c r="I1622">
        <v>0.12175</v>
      </c>
      <c r="J1622">
        <v>0.14965000000000001</v>
      </c>
      <c r="K1622">
        <v>0.16905000000000001</v>
      </c>
      <c r="L1622">
        <v>0.19405</v>
      </c>
      <c r="M1622">
        <v>0.15165000000000001</v>
      </c>
      <c r="Q1622" s="14"/>
      <c r="R1622" s="26">
        <v>969.87855784618216</v>
      </c>
      <c r="S1622" s="14"/>
      <c r="T1622" s="14"/>
      <c r="U1622" s="14"/>
      <c r="V1622"/>
      <c r="W1622">
        <v>3.0903240000000005E-2</v>
      </c>
      <c r="Y1622">
        <v>11657.472646269567</v>
      </c>
      <c r="AA1622">
        <v>360.25367498110359</v>
      </c>
      <c r="AE1622" s="14"/>
      <c r="AF1622" s="14"/>
      <c r="AG1622" s="14"/>
      <c r="AK1622" s="14"/>
      <c r="AL1622" s="14"/>
      <c r="AM1622" s="14"/>
      <c r="AN1622" s="14"/>
      <c r="AO1622" s="14"/>
      <c r="AP1622" s="14"/>
      <c r="AQ1622" t="s">
        <v>294</v>
      </c>
      <c r="AY1622" s="14"/>
      <c r="AZ1622" s="14"/>
      <c r="BA1622" s="14"/>
      <c r="BB1622" s="14"/>
      <c r="BC1622" s="14"/>
      <c r="BD1622" s="14"/>
    </row>
    <row r="1623" spans="1:57" x14ac:dyDescent="0.35">
      <c r="A1623" s="2" t="s">
        <v>183</v>
      </c>
      <c r="B1623" s="28">
        <v>33483</v>
      </c>
      <c r="C1623" s="11"/>
      <c r="E1623">
        <v>419.96999999999997</v>
      </c>
      <c r="F1623">
        <v>0.27050000000000002</v>
      </c>
      <c r="G1623">
        <v>0.2762</v>
      </c>
      <c r="H1623">
        <v>0.28860000000000002</v>
      </c>
      <c r="I1623">
        <v>0.28270000000000001</v>
      </c>
      <c r="J1623">
        <v>0.27784999999999999</v>
      </c>
      <c r="K1623">
        <v>0.21345</v>
      </c>
      <c r="L1623">
        <v>0.22514999999999999</v>
      </c>
      <c r="M1623">
        <v>0.26540000000000002</v>
      </c>
      <c r="Q1623" s="14"/>
      <c r="R1623" s="14"/>
      <c r="S1623" s="14"/>
      <c r="T1623" s="14"/>
      <c r="U1623" s="14"/>
      <c r="V1623"/>
      <c r="AA1623" s="14"/>
      <c r="AE1623" s="14"/>
      <c r="AF1623" s="14"/>
      <c r="AG1623" s="14"/>
      <c r="AK1623" s="14"/>
      <c r="AL1623" s="14"/>
      <c r="AM1623" s="14"/>
      <c r="AN1623" s="14"/>
      <c r="AO1623" s="14"/>
      <c r="AP1623" s="14"/>
      <c r="AY1623" s="14"/>
      <c r="AZ1623" s="14"/>
      <c r="BA1623" s="14"/>
      <c r="BB1623" s="14"/>
      <c r="BC1623" s="14"/>
      <c r="BD1623" s="14"/>
    </row>
    <row r="1624" spans="1:57" x14ac:dyDescent="0.35">
      <c r="A1624" s="2" t="s">
        <v>183</v>
      </c>
      <c r="B1624" s="28">
        <v>33491</v>
      </c>
      <c r="C1624" s="11"/>
      <c r="E1624">
        <v>409.96</v>
      </c>
      <c r="F1624">
        <v>0.255</v>
      </c>
      <c r="G1624">
        <v>0.25935000000000002</v>
      </c>
      <c r="H1624">
        <v>0.27975</v>
      </c>
      <c r="I1624">
        <v>0.28105000000000002</v>
      </c>
      <c r="J1624">
        <v>0.27660000000000001</v>
      </c>
      <c r="K1624">
        <v>0.21179999999999999</v>
      </c>
      <c r="L1624">
        <v>0.22140000000000001</v>
      </c>
      <c r="M1624">
        <v>0.26484999999999997</v>
      </c>
      <c r="Q1624" s="14"/>
      <c r="R1624" s="14"/>
      <c r="S1624" s="14"/>
      <c r="T1624" s="14"/>
      <c r="U1624" s="14"/>
      <c r="V1624"/>
      <c r="AA1624" s="14"/>
      <c r="AE1624" s="14"/>
      <c r="AF1624" s="14"/>
      <c r="AG1624" s="14"/>
      <c r="AK1624" s="14"/>
      <c r="AL1624" s="14"/>
      <c r="AM1624" s="14"/>
      <c r="AN1624" s="14"/>
      <c r="AO1624" s="14"/>
      <c r="AP1624" s="14"/>
      <c r="AY1624" s="14"/>
      <c r="AZ1624" s="14"/>
      <c r="BA1624" s="14"/>
      <c r="BB1624" s="14"/>
      <c r="BC1624" s="14"/>
      <c r="BD1624" s="14"/>
    </row>
    <row r="1625" spans="1:57" x14ac:dyDescent="0.35">
      <c r="A1625" s="2" t="s">
        <v>183</v>
      </c>
      <c r="B1625" s="28">
        <v>33497</v>
      </c>
      <c r="C1625" s="11"/>
      <c r="E1625">
        <v>420.58000000000004</v>
      </c>
      <c r="F1625">
        <v>0.28549999999999998</v>
      </c>
      <c r="G1625">
        <v>0.27639999999999998</v>
      </c>
      <c r="H1625">
        <v>0.28484999999999999</v>
      </c>
      <c r="I1625">
        <v>0.28415000000000001</v>
      </c>
      <c r="J1625">
        <v>0.2752</v>
      </c>
      <c r="K1625">
        <v>0.21229999999999999</v>
      </c>
      <c r="L1625">
        <v>0.22334999999999999</v>
      </c>
      <c r="M1625">
        <v>0.26114999999999999</v>
      </c>
      <c r="Q1625" s="14"/>
      <c r="R1625" s="14"/>
      <c r="S1625" s="14"/>
      <c r="T1625" s="14"/>
      <c r="U1625" s="14"/>
      <c r="V1625"/>
      <c r="AA1625" s="14"/>
      <c r="AE1625" s="14"/>
      <c r="AF1625" s="14"/>
      <c r="AG1625" s="14"/>
      <c r="AK1625" s="14"/>
      <c r="AL1625" s="14"/>
      <c r="AM1625" s="14"/>
      <c r="AN1625" s="14"/>
      <c r="AO1625" s="14"/>
      <c r="AP1625" s="14"/>
      <c r="AY1625" s="14"/>
      <c r="AZ1625" s="14"/>
      <c r="BA1625" s="14"/>
      <c r="BB1625" s="14"/>
      <c r="BC1625" s="14"/>
      <c r="BD1625" s="14"/>
    </row>
    <row r="1626" spans="1:57" x14ac:dyDescent="0.35">
      <c r="A1626" s="2" t="s">
        <v>183</v>
      </c>
      <c r="B1626" s="28">
        <v>33504</v>
      </c>
      <c r="C1626" s="11"/>
      <c r="E1626">
        <v>411.03</v>
      </c>
      <c r="F1626">
        <v>0.24149999999999999</v>
      </c>
      <c r="G1626">
        <v>0.27584999999999998</v>
      </c>
      <c r="H1626">
        <v>0.28425</v>
      </c>
      <c r="I1626">
        <v>0.28355000000000002</v>
      </c>
      <c r="J1626">
        <v>0.27465000000000001</v>
      </c>
      <c r="K1626">
        <v>0.21185000000000001</v>
      </c>
      <c r="L1626">
        <v>0.22289999999999999</v>
      </c>
      <c r="M1626">
        <v>0.2606</v>
      </c>
      <c r="Q1626" s="14"/>
      <c r="R1626" s="14"/>
      <c r="S1626" s="14"/>
      <c r="T1626" s="14"/>
      <c r="U1626" s="14"/>
      <c r="V1626"/>
      <c r="AA1626" s="14"/>
      <c r="AE1626" s="14"/>
      <c r="AF1626" s="14"/>
      <c r="AG1626" s="14"/>
      <c r="AK1626" s="14"/>
      <c r="AL1626" s="14"/>
      <c r="AM1626" s="14"/>
      <c r="AN1626" s="14"/>
      <c r="AO1626" s="14"/>
      <c r="AP1626" s="14"/>
      <c r="AY1626" s="14"/>
      <c r="AZ1626" s="14"/>
      <c r="BA1626" s="14"/>
      <c r="BB1626" s="14"/>
      <c r="BC1626" s="14"/>
      <c r="BD1626" s="14"/>
    </row>
    <row r="1627" spans="1:57" x14ac:dyDescent="0.35">
      <c r="A1627" s="2" t="s">
        <v>183</v>
      </c>
      <c r="B1627" s="28">
        <v>33505</v>
      </c>
      <c r="C1627" s="11"/>
      <c r="Q1627" s="14"/>
      <c r="R1627" s="14">
        <v>263.75</v>
      </c>
      <c r="S1627" s="14"/>
      <c r="T1627" s="14"/>
      <c r="U1627" s="14"/>
      <c r="V1627"/>
      <c r="AA1627" s="14"/>
      <c r="AE1627" s="14"/>
      <c r="AF1627" s="14"/>
      <c r="AG1627" s="14"/>
      <c r="AJ1627">
        <v>3.7615751660000001</v>
      </c>
      <c r="AK1627" s="14"/>
      <c r="AL1627" s="14"/>
      <c r="AM1627" s="14">
        <v>154.61772291820193</v>
      </c>
      <c r="AN1627" s="14"/>
      <c r="AO1627" s="14"/>
      <c r="AP1627" s="14">
        <v>243.03571428571428</v>
      </c>
      <c r="AV1627">
        <v>265</v>
      </c>
      <c r="AY1627" s="14"/>
      <c r="AZ1627" s="14"/>
      <c r="BA1627" s="14"/>
      <c r="BB1627" s="14"/>
      <c r="BC1627" s="14"/>
      <c r="BD1627" s="14">
        <v>109.13227708179808</v>
      </c>
      <c r="BE1627">
        <v>867.5</v>
      </c>
    </row>
    <row r="1628" spans="1:57" x14ac:dyDescent="0.35">
      <c r="A1628" s="2" t="s">
        <v>183</v>
      </c>
      <c r="B1628" s="28">
        <v>33512</v>
      </c>
      <c r="C1628" s="11"/>
      <c r="E1628">
        <v>388.48999999999995</v>
      </c>
      <c r="F1628">
        <v>0.22</v>
      </c>
      <c r="G1628">
        <v>0.22770000000000001</v>
      </c>
      <c r="H1628">
        <v>0.25905</v>
      </c>
      <c r="I1628">
        <v>0.27424999999999999</v>
      </c>
      <c r="J1628">
        <v>0.2717</v>
      </c>
      <c r="K1628">
        <v>0.20860000000000001</v>
      </c>
      <c r="L1628">
        <v>0.21829999999999999</v>
      </c>
      <c r="M1628">
        <v>0.26284999999999997</v>
      </c>
      <c r="Q1628" s="14"/>
      <c r="R1628" s="14"/>
      <c r="S1628" s="14"/>
      <c r="T1628" s="14"/>
      <c r="U1628" s="14"/>
      <c r="V1628"/>
      <c r="AA1628" s="14"/>
      <c r="AE1628" s="14"/>
      <c r="AF1628" s="14"/>
      <c r="AG1628" s="14"/>
      <c r="AK1628" s="14"/>
      <c r="AL1628" s="14"/>
      <c r="AM1628" s="14"/>
      <c r="AN1628" s="14"/>
      <c r="AO1628" s="14"/>
      <c r="AP1628" s="14"/>
      <c r="AY1628" s="14"/>
      <c r="AZ1628" s="14"/>
      <c r="BA1628" s="14"/>
      <c r="BB1628" s="14"/>
      <c r="BC1628" s="14"/>
      <c r="BD1628" s="14"/>
    </row>
    <row r="1629" spans="1:57" x14ac:dyDescent="0.35">
      <c r="A1629" s="2" t="s">
        <v>183</v>
      </c>
      <c r="B1629" s="28">
        <v>33519</v>
      </c>
      <c r="C1629" s="11"/>
      <c r="E1629">
        <v>367.84999999999997</v>
      </c>
      <c r="F1629">
        <v>0.18149999999999999</v>
      </c>
      <c r="G1629">
        <v>0.19539999999999999</v>
      </c>
      <c r="H1629">
        <v>0.24299999999999999</v>
      </c>
      <c r="I1629">
        <v>0.26840000000000003</v>
      </c>
      <c r="J1629">
        <v>0.27084999999999998</v>
      </c>
      <c r="K1629">
        <v>0.20285</v>
      </c>
      <c r="L1629">
        <v>0.2162</v>
      </c>
      <c r="M1629">
        <v>0.26105</v>
      </c>
      <c r="Q1629" s="14"/>
      <c r="R1629" s="14"/>
      <c r="S1629" s="14"/>
      <c r="T1629" s="14"/>
      <c r="U1629" s="14"/>
      <c r="V1629"/>
      <c r="AA1629" s="14"/>
      <c r="AE1629" s="14"/>
      <c r="AF1629" s="14"/>
      <c r="AG1629" s="14"/>
      <c r="AK1629" s="14"/>
      <c r="AL1629" s="14"/>
      <c r="AM1629" s="14"/>
      <c r="AN1629" s="14"/>
      <c r="AO1629" s="14"/>
      <c r="AP1629" s="14"/>
      <c r="AY1629" s="14"/>
      <c r="AZ1629" s="14"/>
      <c r="BA1629" s="14"/>
      <c r="BB1629" s="14"/>
      <c r="BC1629" s="14"/>
      <c r="BD1629" s="14"/>
    </row>
    <row r="1630" spans="1:57" x14ac:dyDescent="0.35">
      <c r="A1630" s="2" t="s">
        <v>183</v>
      </c>
      <c r="B1630" s="28">
        <v>33521</v>
      </c>
      <c r="C1630" s="11"/>
      <c r="Q1630" s="14"/>
      <c r="R1630" s="14">
        <v>450.5</v>
      </c>
      <c r="S1630" s="14"/>
      <c r="T1630" s="14"/>
      <c r="U1630" s="14"/>
      <c r="V1630"/>
      <c r="AA1630" s="14"/>
      <c r="AE1630" s="14"/>
      <c r="AF1630" s="14"/>
      <c r="AG1630" s="14"/>
      <c r="AJ1630">
        <v>6.4943299730000001</v>
      </c>
      <c r="AK1630" s="14"/>
      <c r="AL1630" s="14"/>
      <c r="AM1630" s="14">
        <v>229.26730172795743</v>
      </c>
      <c r="AN1630" s="14"/>
      <c r="AO1630" s="14"/>
      <c r="AP1630" s="14">
        <v>281.1020558254088</v>
      </c>
      <c r="AV1630">
        <v>280</v>
      </c>
      <c r="AY1630" s="14"/>
      <c r="AZ1630" s="14"/>
      <c r="BA1630" s="14"/>
      <c r="BB1630" s="14"/>
      <c r="BC1630" s="14"/>
      <c r="BD1630" s="14">
        <v>221.23269827204254</v>
      </c>
      <c r="BE1630">
        <v>822.5</v>
      </c>
    </row>
    <row r="1631" spans="1:57" x14ac:dyDescent="0.35">
      <c r="A1631" s="2" t="s">
        <v>183</v>
      </c>
      <c r="B1631" s="28">
        <v>33525</v>
      </c>
      <c r="C1631" s="11"/>
      <c r="E1631">
        <v>368.0800000000001</v>
      </c>
      <c r="F1631">
        <v>0.20949999999999999</v>
      </c>
      <c r="G1631">
        <v>0.19625000000000001</v>
      </c>
      <c r="H1631">
        <v>0.23419999999999999</v>
      </c>
      <c r="I1631">
        <v>0.26045000000000001</v>
      </c>
      <c r="J1631">
        <v>0.26340000000000002</v>
      </c>
      <c r="K1631">
        <v>0.1991</v>
      </c>
      <c r="L1631">
        <v>0.21545</v>
      </c>
      <c r="M1631">
        <v>0.26205000000000001</v>
      </c>
      <c r="Q1631" s="14"/>
      <c r="R1631" s="14"/>
      <c r="S1631" s="14"/>
      <c r="T1631" s="14"/>
      <c r="U1631" s="14"/>
      <c r="V1631"/>
      <c r="AA1631" s="14"/>
      <c r="AE1631" s="14"/>
      <c r="AF1631" s="14"/>
      <c r="AG1631" s="14"/>
      <c r="AK1631" s="14"/>
      <c r="AL1631" s="14"/>
      <c r="AM1631" s="14"/>
      <c r="AN1631" s="14"/>
      <c r="AO1631" s="14"/>
      <c r="AP1631" s="14"/>
      <c r="AY1631" s="14"/>
      <c r="AZ1631" s="14"/>
      <c r="BA1631" s="14"/>
      <c r="BB1631" s="14"/>
      <c r="BC1631" s="14"/>
      <c r="BD1631" s="14"/>
    </row>
    <row r="1632" spans="1:57" x14ac:dyDescent="0.35">
      <c r="A1632" s="2" t="s">
        <v>183</v>
      </c>
      <c r="B1632" s="28">
        <v>33532</v>
      </c>
      <c r="C1632" s="11"/>
      <c r="E1632">
        <v>333.09</v>
      </c>
      <c r="F1632">
        <v>0.13550000000000001</v>
      </c>
      <c r="G1632">
        <v>0.15290000000000001</v>
      </c>
      <c r="H1632">
        <v>0.2051</v>
      </c>
      <c r="I1632">
        <v>0.24435000000000001</v>
      </c>
      <c r="J1632">
        <v>0.25864999999999999</v>
      </c>
      <c r="K1632">
        <v>0.19405</v>
      </c>
      <c r="L1632">
        <v>0.21415000000000001</v>
      </c>
      <c r="M1632">
        <v>0.26074999999999998</v>
      </c>
      <c r="Q1632" s="14"/>
      <c r="R1632" s="14"/>
      <c r="S1632" s="14"/>
      <c r="T1632" s="14"/>
      <c r="U1632" s="14"/>
      <c r="V1632"/>
      <c r="AA1632" s="14"/>
      <c r="AE1632" s="14"/>
      <c r="AF1632" s="14"/>
      <c r="AG1632" s="14"/>
      <c r="AK1632" s="14"/>
      <c r="AL1632" s="14"/>
      <c r="AM1632" s="14"/>
      <c r="AN1632" s="14"/>
      <c r="AO1632" s="14"/>
      <c r="AP1632" s="14"/>
      <c r="AY1632" s="14"/>
      <c r="AZ1632" s="14"/>
      <c r="BA1632" s="14"/>
      <c r="BB1632" s="14"/>
      <c r="BC1632" s="14"/>
      <c r="BD1632" s="14"/>
    </row>
    <row r="1633" spans="1:57" x14ac:dyDescent="0.35">
      <c r="A1633" s="2" t="s">
        <v>183</v>
      </c>
      <c r="B1633" s="28">
        <v>33533</v>
      </c>
      <c r="C1633" s="11"/>
      <c r="Q1633" s="14"/>
      <c r="R1633" s="14">
        <v>735.55</v>
      </c>
      <c r="S1633" s="14"/>
      <c r="T1633" s="14"/>
      <c r="U1633" s="14"/>
      <c r="V1633"/>
      <c r="AA1633" s="14"/>
      <c r="AE1633" s="14"/>
      <c r="AF1633" s="14"/>
      <c r="AG1633" s="14"/>
      <c r="AJ1633">
        <v>7.858399758</v>
      </c>
      <c r="AK1633" s="14"/>
      <c r="AL1633" s="14"/>
      <c r="AM1633" s="14">
        <v>318.01085706819958</v>
      </c>
      <c r="AN1633" s="14"/>
      <c r="AO1633" s="14"/>
      <c r="AP1633" s="14">
        <v>248.1531058617673</v>
      </c>
      <c r="AV1633">
        <v>260</v>
      </c>
      <c r="AY1633" s="14"/>
      <c r="AZ1633" s="14"/>
      <c r="BA1633" s="14"/>
      <c r="BB1633" s="14"/>
      <c r="BC1633" s="14"/>
      <c r="BD1633" s="14">
        <v>417.53914293180031</v>
      </c>
      <c r="BE1633">
        <v>812.5</v>
      </c>
    </row>
    <row r="1634" spans="1:57" x14ac:dyDescent="0.35">
      <c r="A1634" s="2" t="s">
        <v>183</v>
      </c>
      <c r="B1634" s="28">
        <v>33540</v>
      </c>
      <c r="C1634" s="11"/>
      <c r="E1634">
        <v>353.84000000000003</v>
      </c>
      <c r="F1634">
        <v>0.22650000000000001</v>
      </c>
      <c r="G1634">
        <v>0.20155000000000001</v>
      </c>
      <c r="H1634">
        <v>0.2069</v>
      </c>
      <c r="I1634">
        <v>0.22850000000000001</v>
      </c>
      <c r="J1634">
        <v>0.24934999999999999</v>
      </c>
      <c r="K1634">
        <v>0.18504999999999999</v>
      </c>
      <c r="L1634">
        <v>0.21174999999999999</v>
      </c>
      <c r="M1634">
        <v>0.2596</v>
      </c>
      <c r="Q1634" s="14"/>
      <c r="R1634" s="14"/>
      <c r="S1634" s="14"/>
      <c r="T1634" s="14"/>
      <c r="U1634" s="14"/>
      <c r="V1634"/>
      <c r="AA1634" s="14"/>
      <c r="AE1634" s="14"/>
      <c r="AF1634" s="14"/>
      <c r="AG1634" s="14"/>
      <c r="AK1634" s="14"/>
      <c r="AL1634" s="14"/>
      <c r="AM1634" s="14"/>
      <c r="AN1634" s="14"/>
      <c r="AO1634" s="14"/>
      <c r="AP1634" s="14"/>
      <c r="AY1634" s="14"/>
      <c r="AZ1634" s="14"/>
      <c r="BA1634" s="14"/>
      <c r="BB1634" s="14"/>
      <c r="BC1634" s="14"/>
      <c r="BD1634" s="14"/>
    </row>
    <row r="1635" spans="1:57" x14ac:dyDescent="0.35">
      <c r="A1635" s="2" t="s">
        <v>183</v>
      </c>
      <c r="B1635" s="28">
        <v>33546</v>
      </c>
      <c r="C1635" s="11"/>
      <c r="E1635">
        <v>332.95000000000005</v>
      </c>
      <c r="F1635">
        <v>0.17499999999999999</v>
      </c>
      <c r="G1635">
        <v>0.1691</v>
      </c>
      <c r="H1635">
        <v>0.20135</v>
      </c>
      <c r="I1635">
        <v>0.22635</v>
      </c>
      <c r="J1635">
        <v>0.24195</v>
      </c>
      <c r="K1635">
        <v>0.18295</v>
      </c>
      <c r="L1635">
        <v>0.21010000000000001</v>
      </c>
      <c r="M1635">
        <v>0.25795000000000001</v>
      </c>
      <c r="Q1635" s="14"/>
      <c r="R1635" s="14"/>
      <c r="S1635" s="14"/>
      <c r="T1635" s="14"/>
      <c r="U1635" s="14"/>
      <c r="V1635"/>
      <c r="AA1635" s="14"/>
      <c r="AE1635" s="14"/>
      <c r="AF1635" s="14"/>
      <c r="AG1635" s="14"/>
      <c r="AK1635" s="14"/>
      <c r="AL1635" s="14"/>
      <c r="AM1635" s="14"/>
      <c r="AN1635" s="14"/>
      <c r="AO1635" s="14"/>
      <c r="AP1635" s="14"/>
      <c r="AY1635" s="14"/>
      <c r="AZ1635" s="14"/>
      <c r="BA1635" s="14"/>
      <c r="BB1635" s="14"/>
      <c r="BC1635" s="14"/>
      <c r="BD1635" s="14"/>
    </row>
    <row r="1636" spans="1:57" x14ac:dyDescent="0.35">
      <c r="A1636" s="2" t="s">
        <v>183</v>
      </c>
      <c r="B1636" s="28">
        <v>33547</v>
      </c>
      <c r="C1636" s="11"/>
      <c r="Q1636" s="14">
        <v>22.850100000000001</v>
      </c>
      <c r="R1636" s="14">
        <v>1057.875</v>
      </c>
      <c r="S1636" s="14"/>
      <c r="T1636" s="14"/>
      <c r="U1636" s="14"/>
      <c r="V1636"/>
      <c r="AA1636" s="14"/>
      <c r="AE1636" s="14"/>
      <c r="AF1636" s="14"/>
      <c r="AG1636" s="14">
        <v>4.5500000000000114</v>
      </c>
      <c r="AJ1636">
        <v>7.5097736089999998</v>
      </c>
      <c r="AK1636" s="14"/>
      <c r="AL1636" s="14"/>
      <c r="AM1636" s="14">
        <v>307.29312172359585</v>
      </c>
      <c r="AN1636" s="14"/>
      <c r="AO1636" s="14"/>
      <c r="AP1636" s="14">
        <v>244.31077169857377</v>
      </c>
      <c r="AV1636">
        <v>262.5</v>
      </c>
      <c r="AY1636" s="14"/>
      <c r="AZ1636" s="14"/>
      <c r="BA1636" s="14"/>
      <c r="BB1636" s="14"/>
      <c r="BC1636" s="14"/>
      <c r="BD1636" s="14">
        <v>746.03187827640409</v>
      </c>
      <c r="BE1636">
        <v>767.5</v>
      </c>
    </row>
    <row r="1637" spans="1:57" x14ac:dyDescent="0.35">
      <c r="A1637" s="2" t="s">
        <v>183</v>
      </c>
      <c r="B1637" s="28">
        <v>33553</v>
      </c>
      <c r="C1637" s="11"/>
      <c r="E1637">
        <v>337.11999999999995</v>
      </c>
      <c r="F1637">
        <v>0.2185</v>
      </c>
      <c r="G1637">
        <v>0.17599999999999999</v>
      </c>
      <c r="H1637">
        <v>0.19955000000000001</v>
      </c>
      <c r="I1637">
        <v>0.21854999999999999</v>
      </c>
      <c r="J1637">
        <v>0.23369999999999999</v>
      </c>
      <c r="K1637">
        <v>0.17674999999999999</v>
      </c>
      <c r="L1637">
        <v>0.20680000000000001</v>
      </c>
      <c r="M1637">
        <v>0.25574999999999998</v>
      </c>
      <c r="Q1637" s="14"/>
      <c r="R1637" s="14"/>
      <c r="S1637" s="14"/>
      <c r="T1637" s="14"/>
      <c r="U1637" s="14"/>
      <c r="V1637"/>
      <c r="AA1637" s="14"/>
      <c r="AE1637" s="14"/>
      <c r="AF1637" s="14"/>
      <c r="AG1637" s="14"/>
      <c r="AK1637" s="14"/>
      <c r="AL1637" s="14"/>
      <c r="AM1637" s="14"/>
      <c r="AN1637" s="14"/>
      <c r="AO1637" s="14"/>
      <c r="AP1637" s="14"/>
      <c r="AY1637" s="14"/>
      <c r="AZ1637" s="14"/>
      <c r="BA1637" s="14"/>
      <c r="BB1637" s="14"/>
      <c r="BC1637" s="14"/>
      <c r="BD1637" s="14"/>
    </row>
    <row r="1638" spans="1:57" x14ac:dyDescent="0.35">
      <c r="A1638" s="2" t="s">
        <v>183</v>
      </c>
      <c r="B1638" s="28">
        <v>33560</v>
      </c>
      <c r="C1638" s="11"/>
      <c r="E1638">
        <v>303.13</v>
      </c>
      <c r="F1638">
        <v>0.13</v>
      </c>
      <c r="G1638">
        <v>0.13775000000000001</v>
      </c>
      <c r="H1638">
        <v>0.17745</v>
      </c>
      <c r="I1638">
        <v>0.20369999999999999</v>
      </c>
      <c r="J1638">
        <v>0.2298</v>
      </c>
      <c r="K1638">
        <v>0.1724</v>
      </c>
      <c r="L1638">
        <v>0.20524999999999999</v>
      </c>
      <c r="M1638">
        <v>0.25929999999999997</v>
      </c>
      <c r="Q1638" s="14"/>
      <c r="R1638" s="14"/>
      <c r="S1638" s="14"/>
      <c r="T1638" s="14"/>
      <c r="U1638" s="14"/>
      <c r="V1638"/>
      <c r="AA1638" s="14"/>
      <c r="AE1638" s="14"/>
      <c r="AF1638" s="14"/>
      <c r="AG1638" s="14"/>
      <c r="AK1638" s="14"/>
      <c r="AL1638" s="14"/>
      <c r="AM1638" s="14"/>
      <c r="AN1638" s="14"/>
      <c r="AO1638" s="14"/>
      <c r="AP1638" s="14"/>
      <c r="AY1638" s="14"/>
      <c r="AZ1638" s="14"/>
      <c r="BA1638" s="14"/>
      <c r="BB1638" s="14"/>
      <c r="BC1638" s="14"/>
      <c r="BD1638" s="14"/>
    </row>
    <row r="1639" spans="1:57" x14ac:dyDescent="0.35">
      <c r="A1639" s="2" t="s">
        <v>183</v>
      </c>
      <c r="B1639" s="28">
        <v>33561</v>
      </c>
      <c r="C1639" s="11"/>
      <c r="Q1639" s="14">
        <v>19.660931713991982</v>
      </c>
      <c r="R1639" s="14">
        <v>1591.5500000000002</v>
      </c>
      <c r="S1639" s="14">
        <v>242.4</v>
      </c>
      <c r="T1639" s="14">
        <v>1.6049999999999998E-2</v>
      </c>
      <c r="U1639" s="14">
        <v>3.9292350000000003</v>
      </c>
      <c r="V1639"/>
      <c r="AA1639" s="14">
        <v>8.6195908742622862</v>
      </c>
      <c r="AE1639" s="14">
        <v>0.78</v>
      </c>
      <c r="AF1639" s="14">
        <v>4.8562499999999863E-2</v>
      </c>
      <c r="AG1639" s="14">
        <v>6.375</v>
      </c>
      <c r="AJ1639">
        <v>6.6340000000000003</v>
      </c>
      <c r="AK1639" s="14">
        <v>2.8250000000000001E-2</v>
      </c>
      <c r="AL1639" s="14">
        <v>8.5167721857279197</v>
      </c>
      <c r="AM1639" s="14">
        <v>302.36570811990657</v>
      </c>
      <c r="AN1639" s="14"/>
      <c r="AO1639" s="14"/>
      <c r="AP1639" s="14">
        <v>220.77856713521186</v>
      </c>
      <c r="AV1639">
        <v>277.5</v>
      </c>
      <c r="AW1639">
        <v>3.89052</v>
      </c>
      <c r="AY1639" s="14">
        <v>251.86081825147545</v>
      </c>
      <c r="AZ1639" s="14"/>
      <c r="BA1639" s="14">
        <v>7.0999999999999995E-3</v>
      </c>
      <c r="BB1639" s="14">
        <v>7.4302750070197767</v>
      </c>
      <c r="BC1639" s="14"/>
      <c r="BD1639" s="14">
        <v>1040.4092918800936</v>
      </c>
      <c r="BE1639">
        <v>675</v>
      </c>
    </row>
    <row r="1640" spans="1:57" x14ac:dyDescent="0.35">
      <c r="A1640" s="2" t="s">
        <v>183</v>
      </c>
      <c r="B1640" s="28">
        <v>33568</v>
      </c>
      <c r="C1640" s="11"/>
      <c r="Q1640" s="14">
        <v>12.83540467082044</v>
      </c>
      <c r="R1640" s="14">
        <v>1047.2249999999999</v>
      </c>
      <c r="S1640" s="14">
        <v>169.2</v>
      </c>
      <c r="T1640" s="14">
        <v>1.7649999999999999E-2</v>
      </c>
      <c r="U1640" s="14">
        <v>2.8691475</v>
      </c>
      <c r="V1640"/>
      <c r="AA1640" s="14">
        <v>0</v>
      </c>
      <c r="AE1640" s="14">
        <v>0.88</v>
      </c>
      <c r="AF1640" s="14">
        <v>4.8464999999999703E-2</v>
      </c>
      <c r="AG1640" s="14">
        <v>5.4749999999999659</v>
      </c>
      <c r="AJ1640">
        <v>3.8220000000000001</v>
      </c>
      <c r="AK1640" s="14">
        <v>2.8750000000000001E-2</v>
      </c>
      <c r="AL1640" s="14">
        <v>4.9058627026268464</v>
      </c>
      <c r="AM1640" s="14">
        <v>170.82620579833781</v>
      </c>
      <c r="AN1640" s="14"/>
      <c r="AO1640" s="14"/>
      <c r="AP1640" s="14">
        <v>224.11691467357471</v>
      </c>
      <c r="AV1640">
        <v>147.5</v>
      </c>
      <c r="AW1640">
        <v>2.98638</v>
      </c>
      <c r="AY1640" s="14">
        <v>251.86081825147545</v>
      </c>
      <c r="AZ1640" s="14"/>
      <c r="BA1640" s="14">
        <v>7.7000000000000002E-3</v>
      </c>
      <c r="BB1640" s="14">
        <v>5.1146772957834568</v>
      </c>
      <c r="BC1640" s="14"/>
      <c r="BD1640" s="14">
        <v>701.72379420166203</v>
      </c>
      <c r="BE1640">
        <v>417.5</v>
      </c>
    </row>
    <row r="1641" spans="1:57" x14ac:dyDescent="0.35">
      <c r="A1641" s="2" t="s">
        <v>183</v>
      </c>
      <c r="B1641" s="28">
        <v>33574</v>
      </c>
      <c r="C1641" s="11"/>
      <c r="E1641">
        <v>284.45000000000005</v>
      </c>
      <c r="F1641">
        <v>0.1295</v>
      </c>
      <c r="G1641">
        <v>0.14149999999999999</v>
      </c>
      <c r="H1641">
        <v>0.16225000000000001</v>
      </c>
      <c r="I1641">
        <v>0.18154999999999999</v>
      </c>
      <c r="J1641">
        <v>0.20280000000000001</v>
      </c>
      <c r="K1641">
        <v>0.15795000000000001</v>
      </c>
      <c r="L1641">
        <v>0.19334999999999999</v>
      </c>
      <c r="M1641">
        <v>0.25335000000000002</v>
      </c>
      <c r="Q1641" s="14">
        <v>21.998952064326851</v>
      </c>
      <c r="R1641" s="14">
        <v>1591.6</v>
      </c>
      <c r="S1641" s="14">
        <v>285.70000000000005</v>
      </c>
      <c r="T1641" s="14">
        <v>1.7150000000000002E-2</v>
      </c>
      <c r="U1641" s="14">
        <v>4.8892550000000004</v>
      </c>
      <c r="V1641"/>
      <c r="AA1641" s="14">
        <v>33.839181748524567</v>
      </c>
      <c r="AE1641" s="14">
        <v>0.93</v>
      </c>
      <c r="AF1641" s="14">
        <v>8.8814999999999589E-2</v>
      </c>
      <c r="AG1641" s="14">
        <v>9.5499999999999545</v>
      </c>
      <c r="AJ1641">
        <v>5.4770000000000003</v>
      </c>
      <c r="AK1641" s="14">
        <v>3.5300000000000005E-2</v>
      </c>
      <c r="AL1641" s="14">
        <v>8.6399284262295701</v>
      </c>
      <c r="AM1641" s="14">
        <v>243.07079647891118</v>
      </c>
      <c r="AN1641" s="14"/>
      <c r="AO1641" s="14"/>
      <c r="AP1641" s="14">
        <v>225.06338503780961</v>
      </c>
      <c r="AV1641">
        <v>237.5</v>
      </c>
      <c r="AW1641">
        <v>4.8997549999999999</v>
      </c>
      <c r="AY1641" s="14">
        <v>251.86081825147545</v>
      </c>
      <c r="AZ1641" s="14"/>
      <c r="BA1641" s="14">
        <v>8.6E-3</v>
      </c>
      <c r="BB1641" s="14">
        <v>9.0896324146093619</v>
      </c>
      <c r="BC1641" s="14"/>
      <c r="BD1641" s="14">
        <v>1053.2792035210887</v>
      </c>
      <c r="BE1641">
        <v>590</v>
      </c>
    </row>
    <row r="1642" spans="1:57" x14ac:dyDescent="0.35">
      <c r="A1642" s="2" t="s">
        <v>183</v>
      </c>
      <c r="B1642" s="28">
        <v>33581</v>
      </c>
      <c r="C1642" s="11"/>
      <c r="E1642">
        <v>313.88</v>
      </c>
      <c r="F1642">
        <v>0.24299999999999999</v>
      </c>
      <c r="G1642">
        <v>0.19105</v>
      </c>
      <c r="H1642">
        <v>0.16880000000000001</v>
      </c>
      <c r="I1642">
        <v>0.1774</v>
      </c>
      <c r="J1642">
        <v>0.19875000000000001</v>
      </c>
      <c r="K1642">
        <v>0.15375</v>
      </c>
      <c r="L1642">
        <v>0.1867</v>
      </c>
      <c r="M1642">
        <v>0.24995000000000001</v>
      </c>
      <c r="Q1642" s="14">
        <v>24.769048044042158</v>
      </c>
      <c r="R1642" s="14">
        <v>2155.3000000000002</v>
      </c>
      <c r="S1642" s="14">
        <v>453.75</v>
      </c>
      <c r="T1642" s="14">
        <v>1.49E-2</v>
      </c>
      <c r="U1642" s="14">
        <v>6.7838750000000001</v>
      </c>
      <c r="V1642"/>
      <c r="AA1642" s="14">
        <v>201.88918174852455</v>
      </c>
      <c r="AE1642" s="14">
        <v>1.18</v>
      </c>
      <c r="AF1642" s="14">
        <v>0.112015</v>
      </c>
      <c r="AG1642" s="14">
        <v>9.5</v>
      </c>
      <c r="AJ1642">
        <v>5.04</v>
      </c>
      <c r="AK1642" s="14">
        <v>3.3300000000000003E-2</v>
      </c>
      <c r="AL1642" s="14">
        <v>8.6834134806942149</v>
      </c>
      <c r="AM1642" s="14">
        <v>260.68403456950642</v>
      </c>
      <c r="AN1642" s="14"/>
      <c r="AO1642" s="14"/>
      <c r="AP1642" s="14">
        <v>193.22434061049097</v>
      </c>
      <c r="AV1642">
        <v>277.5</v>
      </c>
      <c r="AW1642">
        <v>6.7608750000000004</v>
      </c>
      <c r="AY1642" s="14">
        <v>251.86081825147545</v>
      </c>
      <c r="AZ1642" s="14"/>
      <c r="BA1642" s="14">
        <v>6.3E-3</v>
      </c>
      <c r="BB1642" s="14">
        <v>9.0632774785883878</v>
      </c>
      <c r="BC1642" s="14"/>
      <c r="BD1642" s="14">
        <v>1431.3659654304934</v>
      </c>
      <c r="BE1642">
        <v>627.5</v>
      </c>
    </row>
    <row r="1643" spans="1:57" x14ac:dyDescent="0.35">
      <c r="A1643" s="2" t="s">
        <v>183</v>
      </c>
      <c r="B1643" s="28">
        <v>33585</v>
      </c>
      <c r="C1643" s="11"/>
      <c r="Q1643" s="14">
        <v>27.133976771718302</v>
      </c>
      <c r="R1643" s="14">
        <v>2204.6999999999998</v>
      </c>
      <c r="S1643" s="14">
        <v>536.5</v>
      </c>
      <c r="T1643" s="14">
        <v>1.8550000000000001E-2</v>
      </c>
      <c r="U1643" s="14">
        <v>10.000824999999999</v>
      </c>
      <c r="V1643"/>
      <c r="AA1643" s="14">
        <v>284.63918174852455</v>
      </c>
      <c r="AE1643" s="14">
        <v>0.99</v>
      </c>
      <c r="AF1643" s="14">
        <v>9.4710000000001404E-2</v>
      </c>
      <c r="AG1643" s="14">
        <v>9.4750000000001364</v>
      </c>
      <c r="AJ1643">
        <v>5.5179999999999998</v>
      </c>
      <c r="AK1643" s="14">
        <v>3.125E-2</v>
      </c>
      <c r="AL1643" s="14">
        <v>7.6213673957170602</v>
      </c>
      <c r="AM1643" s="14">
        <v>244.09763632229522</v>
      </c>
      <c r="AN1643" s="14"/>
      <c r="AO1643" s="14"/>
      <c r="AP1643" s="14">
        <v>225.94819905816468</v>
      </c>
      <c r="AV1643">
        <v>262.5</v>
      </c>
      <c r="AW1643">
        <v>9.9520750000000007</v>
      </c>
      <c r="AY1643" s="14">
        <v>251.86081825147545</v>
      </c>
      <c r="AZ1643" s="14"/>
      <c r="BA1643" s="14">
        <v>6.6999999999999994E-3</v>
      </c>
      <c r="BB1643" s="14">
        <v>9.466396491173672</v>
      </c>
      <c r="BC1643" s="14"/>
      <c r="BD1643" s="14">
        <v>1414.6273636777046</v>
      </c>
      <c r="BE1643">
        <v>632.5</v>
      </c>
    </row>
    <row r="1644" spans="1:57" x14ac:dyDescent="0.35">
      <c r="A1644" s="2" t="s">
        <v>183</v>
      </c>
      <c r="B1644" s="28">
        <v>33588</v>
      </c>
      <c r="C1644" s="11"/>
      <c r="E1644">
        <v>291.39999999999998</v>
      </c>
      <c r="F1644">
        <v>0.17349999999999999</v>
      </c>
      <c r="G1644">
        <v>0.15534999999999999</v>
      </c>
      <c r="H1644">
        <v>0.16675000000000001</v>
      </c>
      <c r="I1644">
        <v>0.17915</v>
      </c>
      <c r="J1644">
        <v>0.19614999999999999</v>
      </c>
      <c r="K1644">
        <v>0.15295</v>
      </c>
      <c r="L1644">
        <v>0.1842</v>
      </c>
      <c r="M1644">
        <v>0.24895</v>
      </c>
      <c r="Q1644" s="14"/>
      <c r="R1644" s="14"/>
      <c r="S1644" s="14"/>
      <c r="T1644" s="14"/>
      <c r="U1644" s="14"/>
      <c r="V1644"/>
      <c r="AA1644" s="14"/>
      <c r="AE1644" s="14"/>
      <c r="AF1644" s="14"/>
      <c r="AG1644" s="14"/>
      <c r="AK1644" s="14"/>
      <c r="AL1644" s="14"/>
      <c r="AM1644" s="14"/>
      <c r="AN1644" s="14"/>
      <c r="AO1644" s="14"/>
      <c r="AP1644" s="14"/>
      <c r="AY1644" s="14"/>
      <c r="AZ1644" s="14"/>
      <c r="BA1644" s="14"/>
      <c r="BB1644" s="14"/>
      <c r="BC1644" s="14"/>
      <c r="BD1644" s="14"/>
    </row>
    <row r="1645" spans="1:57" x14ac:dyDescent="0.35">
      <c r="A1645" s="2" t="s">
        <v>183</v>
      </c>
      <c r="B1645" s="28">
        <v>33590</v>
      </c>
      <c r="C1645" s="11"/>
      <c r="Q1645" s="14">
        <v>20.648135825136208</v>
      </c>
      <c r="R1645" s="14">
        <v>1912.625</v>
      </c>
      <c r="S1645" s="14">
        <v>496.5</v>
      </c>
      <c r="T1645" s="14">
        <v>1.7049999999999999E-2</v>
      </c>
      <c r="U1645" s="14">
        <v>8.4359999999999999</v>
      </c>
      <c r="V1645"/>
      <c r="AA1645" s="14">
        <v>244.63918174852455</v>
      </c>
      <c r="AE1645" s="14">
        <v>1.2850000000000001</v>
      </c>
      <c r="AF1645" s="14">
        <v>9.9582499999999033E-2</v>
      </c>
      <c r="AG1645" s="14">
        <v>7.6999999999999318</v>
      </c>
      <c r="AJ1645">
        <v>4.2629999999999999</v>
      </c>
      <c r="AK1645" s="14">
        <v>2.8600000000000004E-2</v>
      </c>
      <c r="AL1645" s="14">
        <v>6.0984551601311043</v>
      </c>
      <c r="AM1645" s="14">
        <v>213.3293190987518</v>
      </c>
      <c r="AN1645" s="14"/>
      <c r="AO1645" s="14"/>
      <c r="AP1645" s="14">
        <v>200.89468091927489</v>
      </c>
      <c r="AW1645">
        <v>8.465325</v>
      </c>
      <c r="AY1645" s="14">
        <v>251.86081825147545</v>
      </c>
      <c r="AZ1645" s="14"/>
      <c r="BA1645" s="14">
        <v>4.7999999999999996E-3</v>
      </c>
      <c r="BB1645" s="14">
        <v>5.7364592683259925</v>
      </c>
      <c r="BC1645" s="14"/>
      <c r="BD1645" s="14">
        <v>1195.0956809012482</v>
      </c>
      <c r="BE1645">
        <v>587.5</v>
      </c>
    </row>
    <row r="1646" spans="1:57" x14ac:dyDescent="0.35">
      <c r="A1646" s="2" t="s">
        <v>183</v>
      </c>
      <c r="B1646" s="28">
        <v>33595</v>
      </c>
      <c r="C1646" s="11"/>
      <c r="E1646">
        <v>289.02999999999997</v>
      </c>
      <c r="F1646">
        <v>0.1835</v>
      </c>
      <c r="G1646">
        <v>0.16305</v>
      </c>
      <c r="H1646">
        <v>0.16064999999999999</v>
      </c>
      <c r="I1646">
        <v>0.17194999999999999</v>
      </c>
      <c r="J1646">
        <v>0.18959999999999999</v>
      </c>
      <c r="K1646">
        <v>0.14935000000000001</v>
      </c>
      <c r="L1646">
        <v>0.17985000000000001</v>
      </c>
      <c r="M1646">
        <v>0.2472</v>
      </c>
      <c r="Q1646" s="14">
        <v>25.336018030041256</v>
      </c>
      <c r="R1646" s="14">
        <v>2238.625</v>
      </c>
      <c r="S1646" s="14">
        <v>714</v>
      </c>
      <c r="T1646" s="14">
        <v>1.7650000000000002E-2</v>
      </c>
      <c r="U1646" s="14">
        <v>12.600299999999999</v>
      </c>
      <c r="V1646"/>
      <c r="AA1646" s="14">
        <v>462.13918174852455</v>
      </c>
      <c r="AE1646" s="14">
        <v>1.1800000000000002</v>
      </c>
      <c r="AF1646" s="14">
        <v>0.11269499999999991</v>
      </c>
      <c r="AG1646" s="14">
        <v>9.375</v>
      </c>
      <c r="AJ1646">
        <v>3.617</v>
      </c>
      <c r="AK1646" s="14">
        <v>2.46E-2</v>
      </c>
      <c r="AL1646" s="14">
        <v>4.5591140334706415</v>
      </c>
      <c r="AM1646" s="14">
        <v>186.0046152375545</v>
      </c>
      <c r="AN1646" s="14"/>
      <c r="AO1646" s="14"/>
      <c r="AP1646" s="14">
        <v>191.88852813852813</v>
      </c>
      <c r="AW1646">
        <v>12.6021</v>
      </c>
      <c r="AY1646" s="14">
        <v>251.86081825147545</v>
      </c>
      <c r="AZ1646" s="14"/>
      <c r="BA1646" s="14">
        <v>5.7499999999999999E-3</v>
      </c>
      <c r="BB1646" s="14">
        <v>7.6820619226627613</v>
      </c>
      <c r="BC1646" s="14"/>
      <c r="BD1646" s="14">
        <v>1329.2453847624456</v>
      </c>
      <c r="BE1646">
        <v>577.5</v>
      </c>
    </row>
    <row r="1647" spans="1:57" x14ac:dyDescent="0.35">
      <c r="A1647" s="2" t="s">
        <v>183</v>
      </c>
      <c r="B1647" s="28">
        <v>33602</v>
      </c>
      <c r="C1647" s="11"/>
      <c r="E1647">
        <v>260.49</v>
      </c>
      <c r="F1647">
        <v>0.1055</v>
      </c>
      <c r="G1647">
        <v>0.13195000000000001</v>
      </c>
      <c r="H1647">
        <v>0.151</v>
      </c>
      <c r="I1647">
        <v>0.16275000000000001</v>
      </c>
      <c r="J1647">
        <v>0.1837</v>
      </c>
      <c r="K1647">
        <v>0.14545</v>
      </c>
      <c r="L1647">
        <v>0.17865</v>
      </c>
      <c r="M1647">
        <v>0.24345</v>
      </c>
      <c r="Q1647" s="14">
        <v>31.775401864366859</v>
      </c>
      <c r="R1647" s="14">
        <v>2452.3999999999996</v>
      </c>
      <c r="S1647" s="14">
        <v>989.5</v>
      </c>
      <c r="T1647" s="14">
        <v>2.1299999999999999E-2</v>
      </c>
      <c r="U1647" s="14">
        <v>21.07855</v>
      </c>
      <c r="V1647"/>
      <c r="AA1647" s="14">
        <v>737.63918174852461</v>
      </c>
      <c r="AE1647" s="14">
        <v>0.995</v>
      </c>
      <c r="AF1647" s="14">
        <v>0.25478249999999997</v>
      </c>
      <c r="AG1647" s="14">
        <v>25.5</v>
      </c>
      <c r="AJ1647">
        <v>2.2789999999999999</v>
      </c>
      <c r="AK1647" s="14">
        <v>2.92E-2</v>
      </c>
      <c r="AL1647" s="14">
        <v>3.2904635242963742</v>
      </c>
      <c r="AM1647" s="14">
        <v>113.19233797520417</v>
      </c>
      <c r="AN1647" s="14"/>
      <c r="AO1647" s="14"/>
      <c r="AP1647" s="14">
        <v>200.84688346883468</v>
      </c>
      <c r="AW1647">
        <v>21.076350000000001</v>
      </c>
      <c r="AY1647" s="14">
        <v>251.86081825147545</v>
      </c>
      <c r="AZ1647" s="14"/>
      <c r="BA1647" s="14">
        <v>4.7499999999999999E-3</v>
      </c>
      <c r="BB1647" s="14">
        <v>6.3078600846113151</v>
      </c>
      <c r="BC1647" s="14"/>
      <c r="BD1647" s="14">
        <v>1324.2076620247956</v>
      </c>
      <c r="BE1647">
        <v>582.5</v>
      </c>
    </row>
    <row r="1648" spans="1:57" x14ac:dyDescent="0.35">
      <c r="A1648" s="2" t="s">
        <v>183</v>
      </c>
      <c r="B1648" s="28">
        <v>33609</v>
      </c>
      <c r="C1648" s="11"/>
      <c r="E1648">
        <v>297.03999999999996</v>
      </c>
      <c r="F1648">
        <v>0.22500000000000001</v>
      </c>
      <c r="G1648">
        <v>0.19989999999999999</v>
      </c>
      <c r="H1648">
        <v>0.15705</v>
      </c>
      <c r="I1648">
        <v>0.16250000000000001</v>
      </c>
      <c r="J1648">
        <v>0.17765</v>
      </c>
      <c r="K1648">
        <v>0.14674999999999999</v>
      </c>
      <c r="L1648">
        <v>0.17465</v>
      </c>
      <c r="M1648">
        <v>0.2417</v>
      </c>
      <c r="Q1648" s="14">
        <v>27.046963427661098</v>
      </c>
      <c r="R1648" s="14">
        <v>2308.2749999999996</v>
      </c>
      <c r="S1648" s="14">
        <v>1061</v>
      </c>
      <c r="T1648" s="14">
        <v>1.925E-2</v>
      </c>
      <c r="U1648" s="14">
        <v>20.734300000000001</v>
      </c>
      <c r="V1648"/>
      <c r="AA1648" s="14">
        <v>809.13918174852461</v>
      </c>
      <c r="AE1648" s="14">
        <v>1.0449999999999999</v>
      </c>
      <c r="AF1648" s="14">
        <v>0.22858000000000098</v>
      </c>
      <c r="AG1648" s="14">
        <v>21.775000000000091</v>
      </c>
      <c r="AJ1648">
        <v>0.40899999999999997</v>
      </c>
      <c r="AK1648" s="14">
        <v>2.4799999999999999E-2</v>
      </c>
      <c r="AL1648" s="14">
        <v>0.5681206564554605</v>
      </c>
      <c r="AM1648" s="14">
        <v>22.739332589196852</v>
      </c>
      <c r="AN1648" s="14"/>
      <c r="AO1648" s="14"/>
      <c r="AP1648" s="14">
        <v>178.30459770114942</v>
      </c>
      <c r="AW1648">
        <v>20.424250000000001</v>
      </c>
      <c r="AY1648" s="14">
        <v>251.86081825147545</v>
      </c>
      <c r="AZ1648" s="14"/>
      <c r="BA1648" s="14">
        <v>3.3999999999999998E-3</v>
      </c>
      <c r="BB1648" s="14">
        <v>4.1117335822286121</v>
      </c>
      <c r="BC1648" s="14"/>
      <c r="BD1648" s="14">
        <v>1202.7606674108031</v>
      </c>
      <c r="BE1648">
        <v>512.5</v>
      </c>
    </row>
    <row r="1649" spans="1:57" x14ac:dyDescent="0.35">
      <c r="A1649" s="2" t="s">
        <v>183</v>
      </c>
      <c r="B1649" s="28">
        <v>33613</v>
      </c>
      <c r="C1649" s="11"/>
      <c r="Q1649" s="14">
        <v>27.553221117511519</v>
      </c>
      <c r="R1649" s="14">
        <v>2427.6750000000002</v>
      </c>
      <c r="S1649" s="14">
        <v>1208.5</v>
      </c>
      <c r="T1649" s="14">
        <v>2.0099999999999996E-2</v>
      </c>
      <c r="U1649" s="14">
        <v>24.290849999999999</v>
      </c>
      <c r="V1649"/>
      <c r="AA1649" s="14">
        <v>956.63918174852461</v>
      </c>
      <c r="AE1649" s="14"/>
      <c r="AF1649" s="14"/>
      <c r="AG1649" s="14">
        <v>20.599999999999909</v>
      </c>
      <c r="AJ1649">
        <v>0.377</v>
      </c>
      <c r="AK1649" s="14">
        <v>1.6800000000000002E-2</v>
      </c>
      <c r="AL1649" s="14">
        <v>0.34798136184354456</v>
      </c>
      <c r="AM1649" s="14">
        <v>20.637593636276797</v>
      </c>
      <c r="AN1649" s="14"/>
      <c r="AO1649" s="14"/>
      <c r="AP1649" s="14">
        <v>181.66666666666669</v>
      </c>
      <c r="AW1649">
        <v>24.290849999999999</v>
      </c>
      <c r="AY1649" s="14">
        <v>251.86081825147545</v>
      </c>
      <c r="AZ1649" s="14"/>
      <c r="BA1649" s="14">
        <v>3.0499999999999998E-3</v>
      </c>
      <c r="BB1649" s="14">
        <v>3.5944551217387151</v>
      </c>
      <c r="BC1649" s="14"/>
      <c r="BD1649" s="14">
        <v>1177.9374063637233</v>
      </c>
      <c r="BE1649">
        <v>712.5</v>
      </c>
    </row>
    <row r="1650" spans="1:57" x14ac:dyDescent="0.35">
      <c r="A1650" s="2" t="s">
        <v>183</v>
      </c>
      <c r="B1650" s="28">
        <v>33616</v>
      </c>
      <c r="C1650" s="11"/>
      <c r="E1650">
        <v>278.67</v>
      </c>
      <c r="F1650">
        <v>0.16</v>
      </c>
      <c r="G1650">
        <v>0.17330000000000001</v>
      </c>
      <c r="H1650">
        <v>0.16175</v>
      </c>
      <c r="I1650">
        <v>0.16339999999999999</v>
      </c>
      <c r="J1650">
        <v>0.18035000000000001</v>
      </c>
      <c r="K1650">
        <v>0.14530000000000001</v>
      </c>
      <c r="L1650">
        <v>0.17030000000000001</v>
      </c>
      <c r="M1650">
        <v>0.23895</v>
      </c>
      <c r="Q1650" s="14"/>
      <c r="R1650" s="14"/>
      <c r="S1650" s="14"/>
      <c r="T1650" s="14"/>
      <c r="U1650" s="14"/>
      <c r="V1650"/>
      <c r="AA1650" s="14"/>
      <c r="AE1650" s="14"/>
      <c r="AF1650" s="14"/>
      <c r="AG1650" s="14"/>
      <c r="AK1650" s="14"/>
      <c r="AL1650" s="14"/>
      <c r="AM1650" s="14"/>
      <c r="AN1650" s="14"/>
      <c r="AO1650" s="14"/>
      <c r="AP1650" s="14"/>
      <c r="AY1650" s="14"/>
      <c r="AZ1650" s="14"/>
      <c r="BA1650" s="14"/>
      <c r="BB1650" s="14"/>
      <c r="BC1650" s="14"/>
      <c r="BD1650" s="14"/>
    </row>
    <row r="1651" spans="1:57" x14ac:dyDescent="0.35">
      <c r="A1651" s="2" t="s">
        <v>183</v>
      </c>
      <c r="B1651" s="28">
        <v>33618</v>
      </c>
      <c r="C1651" s="11"/>
      <c r="Q1651" s="14"/>
      <c r="R1651" s="14">
        <v>2466</v>
      </c>
      <c r="S1651" s="14">
        <v>1254.75</v>
      </c>
      <c r="T1651" s="14">
        <v>2.1949999999999997E-2</v>
      </c>
      <c r="U1651" s="14">
        <v>27.562075</v>
      </c>
      <c r="V1651"/>
      <c r="AA1651" s="14">
        <v>1002.8891817485246</v>
      </c>
      <c r="AE1651" s="14"/>
      <c r="AF1651" s="14"/>
      <c r="AG1651" s="14"/>
      <c r="AK1651" s="14"/>
      <c r="AL1651" s="14"/>
      <c r="AM1651" s="14"/>
      <c r="AN1651" s="14"/>
      <c r="AO1651" s="14"/>
      <c r="AP1651" s="14"/>
      <c r="AW1651">
        <v>27.541762500000001</v>
      </c>
      <c r="AY1651" s="14">
        <v>251.86081825147545</v>
      </c>
      <c r="AZ1651" s="14"/>
      <c r="BA1651" s="14"/>
      <c r="BB1651" s="14"/>
      <c r="BC1651" s="14"/>
      <c r="BD1651" s="14"/>
    </row>
    <row r="1652" spans="1:57" x14ac:dyDescent="0.35">
      <c r="A1652" s="2" t="s">
        <v>183</v>
      </c>
      <c r="B1652" s="28">
        <v>33623</v>
      </c>
      <c r="C1652" s="11" t="s">
        <v>236</v>
      </c>
      <c r="E1652">
        <v>272.72999999999996</v>
      </c>
      <c r="F1652">
        <v>0.14349999999999999</v>
      </c>
      <c r="G1652">
        <v>0.16195000000000001</v>
      </c>
      <c r="H1652">
        <v>0.16305</v>
      </c>
      <c r="I1652">
        <v>0.16635</v>
      </c>
      <c r="J1652">
        <v>0.18054999999999999</v>
      </c>
      <c r="K1652">
        <v>0.14735000000000001</v>
      </c>
      <c r="L1652">
        <v>0.16905000000000001</v>
      </c>
      <c r="M1652">
        <v>0.23185</v>
      </c>
      <c r="Q1652" s="14"/>
      <c r="R1652" s="26">
        <v>1962.8623815778597</v>
      </c>
      <c r="S1652" s="14"/>
      <c r="T1652" s="14"/>
      <c r="U1652" s="14"/>
      <c r="V1652"/>
      <c r="W1652">
        <v>3.7564357499999999E-2</v>
      </c>
      <c r="Y1652">
        <v>19640.433828204779</v>
      </c>
      <c r="AA1652">
        <v>737.78027777777788</v>
      </c>
      <c r="AE1652" s="14"/>
      <c r="AF1652" s="14"/>
      <c r="AG1652" s="14"/>
      <c r="AK1652" s="14"/>
      <c r="AL1652" s="14"/>
      <c r="AM1652" s="14"/>
      <c r="AN1652" s="14"/>
      <c r="AO1652" s="14"/>
      <c r="AP1652" s="14"/>
      <c r="AQ1652" t="s">
        <v>294</v>
      </c>
      <c r="AY1652" s="14"/>
      <c r="AZ1652" s="14"/>
      <c r="BA1652" s="14"/>
      <c r="BB1652" s="14"/>
      <c r="BC1652" s="14"/>
      <c r="BD1652" s="14"/>
    </row>
    <row r="1653" spans="1:57" x14ac:dyDescent="0.35">
      <c r="A1653" s="2" t="s">
        <v>184</v>
      </c>
      <c r="B1653" s="28">
        <v>33483</v>
      </c>
      <c r="C1653" s="11"/>
      <c r="E1653">
        <v>463.84000000000003</v>
      </c>
      <c r="F1653">
        <v>0.2515</v>
      </c>
      <c r="G1653">
        <v>0.30580000000000002</v>
      </c>
      <c r="H1653">
        <v>0.2792</v>
      </c>
      <c r="I1653">
        <v>0.29915000000000003</v>
      </c>
      <c r="J1653">
        <v>0.29935</v>
      </c>
      <c r="K1653">
        <v>0.26674999999999999</v>
      </c>
      <c r="L1653">
        <v>0.31919999999999998</v>
      </c>
      <c r="M1653">
        <v>0.29825000000000002</v>
      </c>
      <c r="V1653"/>
      <c r="AK1653" s="25"/>
    </row>
    <row r="1654" spans="1:57" x14ac:dyDescent="0.35">
      <c r="A1654" s="2" t="s">
        <v>184</v>
      </c>
      <c r="B1654" s="28">
        <v>33491</v>
      </c>
      <c r="C1654" s="11"/>
      <c r="E1654">
        <v>462.89</v>
      </c>
      <c r="F1654">
        <v>0.26100000000000001</v>
      </c>
      <c r="G1654">
        <v>0.30435000000000001</v>
      </c>
      <c r="H1654">
        <v>0.2762</v>
      </c>
      <c r="I1654">
        <v>0.29815000000000003</v>
      </c>
      <c r="J1654">
        <v>0.30014999999999997</v>
      </c>
      <c r="K1654">
        <v>0.2641</v>
      </c>
      <c r="L1654">
        <v>0.31724999999999998</v>
      </c>
      <c r="M1654">
        <v>0.29325000000000001</v>
      </c>
      <c r="V1654"/>
      <c r="AK1654" s="25"/>
    </row>
    <row r="1655" spans="1:57" x14ac:dyDescent="0.35">
      <c r="A1655" s="2" t="s">
        <v>184</v>
      </c>
      <c r="B1655" s="28">
        <v>33497</v>
      </c>
      <c r="C1655" s="11"/>
      <c r="E1655">
        <v>464.96</v>
      </c>
      <c r="F1655">
        <v>0.28000000000000003</v>
      </c>
      <c r="G1655">
        <v>0.30259999999999998</v>
      </c>
      <c r="H1655">
        <v>0.27500000000000002</v>
      </c>
      <c r="I1655">
        <v>0.29749999999999999</v>
      </c>
      <c r="J1655">
        <v>0.29930000000000001</v>
      </c>
      <c r="K1655">
        <v>0.26050000000000001</v>
      </c>
      <c r="L1655">
        <v>0.31419999999999998</v>
      </c>
      <c r="M1655">
        <v>0.29570000000000002</v>
      </c>
      <c r="V1655"/>
      <c r="AK1655" s="25"/>
    </row>
    <row r="1656" spans="1:57" x14ac:dyDescent="0.35">
      <c r="A1656" s="2" t="s">
        <v>184</v>
      </c>
      <c r="B1656" s="28">
        <v>33504</v>
      </c>
      <c r="C1656" s="11"/>
      <c r="E1656">
        <v>463.41999999999996</v>
      </c>
      <c r="F1656">
        <v>0.27650000000000002</v>
      </c>
      <c r="G1656">
        <v>0.30199999999999999</v>
      </c>
      <c r="H1656">
        <v>0.27445000000000003</v>
      </c>
      <c r="I1656">
        <v>0.2969</v>
      </c>
      <c r="J1656">
        <v>0.29870000000000002</v>
      </c>
      <c r="K1656">
        <v>0.25990000000000002</v>
      </c>
      <c r="L1656">
        <v>0.31359999999999999</v>
      </c>
      <c r="M1656">
        <v>0.29504999999999998</v>
      </c>
      <c r="V1656"/>
      <c r="AK1656" s="25"/>
    </row>
    <row r="1657" spans="1:57" x14ac:dyDescent="0.35">
      <c r="A1657" s="2" t="s">
        <v>184</v>
      </c>
      <c r="B1657" s="28">
        <v>33512</v>
      </c>
      <c r="C1657" s="11"/>
      <c r="E1657">
        <v>442.3</v>
      </c>
      <c r="F1657">
        <v>0.23749999999999999</v>
      </c>
      <c r="G1657">
        <v>0.28334999999999999</v>
      </c>
      <c r="H1657">
        <v>0.26229999999999998</v>
      </c>
      <c r="I1657">
        <v>0.28789999999999999</v>
      </c>
      <c r="J1657">
        <v>0.28965000000000002</v>
      </c>
      <c r="K1657">
        <v>0.24840000000000001</v>
      </c>
      <c r="L1657">
        <v>0.31059999999999999</v>
      </c>
      <c r="M1657">
        <v>0.2918</v>
      </c>
      <c r="V1657"/>
      <c r="AK1657" s="25"/>
    </row>
    <row r="1658" spans="1:57" x14ac:dyDescent="0.35">
      <c r="A1658" s="2" t="s">
        <v>184</v>
      </c>
      <c r="B1658" s="28">
        <v>33519</v>
      </c>
      <c r="C1658" s="11"/>
      <c r="E1658">
        <v>437.4</v>
      </c>
      <c r="F1658">
        <v>0.22850000000000001</v>
      </c>
      <c r="G1658">
        <v>0.27975</v>
      </c>
      <c r="H1658">
        <v>0.26055</v>
      </c>
      <c r="I1658">
        <v>0.28705000000000003</v>
      </c>
      <c r="J1658">
        <v>0.29025000000000001</v>
      </c>
      <c r="K1658">
        <v>0.246</v>
      </c>
      <c r="L1658">
        <v>0.30709999999999998</v>
      </c>
      <c r="M1658">
        <v>0.2878</v>
      </c>
      <c r="V1658"/>
      <c r="AK1658" s="25"/>
    </row>
    <row r="1659" spans="1:57" x14ac:dyDescent="0.35">
      <c r="A1659" s="2" t="s">
        <v>184</v>
      </c>
      <c r="B1659" s="28">
        <v>33525</v>
      </c>
      <c r="C1659" s="11"/>
      <c r="E1659">
        <v>426.27</v>
      </c>
      <c r="F1659">
        <v>0.21299999999999999</v>
      </c>
      <c r="G1659">
        <v>0.26074999999999998</v>
      </c>
      <c r="H1659">
        <v>0.25369999999999998</v>
      </c>
      <c r="I1659">
        <v>0.28455000000000003</v>
      </c>
      <c r="J1659">
        <v>0.2863</v>
      </c>
      <c r="K1659">
        <v>0.24260000000000001</v>
      </c>
      <c r="L1659">
        <v>0.30475000000000002</v>
      </c>
      <c r="M1659">
        <v>0.28570000000000001</v>
      </c>
      <c r="V1659"/>
      <c r="AK1659" s="25"/>
    </row>
    <row r="1660" spans="1:57" x14ac:dyDescent="0.35">
      <c r="A1660" s="2" t="s">
        <v>184</v>
      </c>
      <c r="B1660" s="28">
        <v>33532</v>
      </c>
      <c r="C1660" s="11"/>
      <c r="E1660">
        <v>406.66999999999996</v>
      </c>
      <c r="F1660">
        <v>0.1895</v>
      </c>
      <c r="G1660">
        <v>0.23769999999999999</v>
      </c>
      <c r="H1660">
        <v>0.23069999999999999</v>
      </c>
      <c r="I1660">
        <v>0.27495000000000003</v>
      </c>
      <c r="J1660">
        <v>0.27710000000000001</v>
      </c>
      <c r="K1660">
        <v>0.2364</v>
      </c>
      <c r="L1660">
        <v>0.30185000000000001</v>
      </c>
      <c r="M1660">
        <v>0.28515000000000001</v>
      </c>
      <c r="V1660"/>
      <c r="AK1660" s="25"/>
    </row>
    <row r="1661" spans="1:57" x14ac:dyDescent="0.35">
      <c r="A1661" s="2" t="s">
        <v>184</v>
      </c>
      <c r="B1661" s="28">
        <v>33540</v>
      </c>
      <c r="C1661" s="11"/>
      <c r="E1661">
        <v>397.2</v>
      </c>
      <c r="F1661">
        <v>0.16950000000000001</v>
      </c>
      <c r="G1661">
        <v>0.23685</v>
      </c>
      <c r="H1661">
        <v>0.21884999999999999</v>
      </c>
      <c r="I1661">
        <v>0.26445000000000002</v>
      </c>
      <c r="J1661">
        <v>0.27725</v>
      </c>
      <c r="K1661">
        <v>0.23135</v>
      </c>
      <c r="L1661">
        <v>0.30404999999999999</v>
      </c>
      <c r="M1661">
        <v>0.28370000000000001</v>
      </c>
      <c r="V1661"/>
      <c r="AK1661" s="25"/>
    </row>
    <row r="1662" spans="1:57" x14ac:dyDescent="0.35">
      <c r="A1662" s="2" t="s">
        <v>184</v>
      </c>
      <c r="B1662" s="28">
        <v>33546</v>
      </c>
      <c r="C1662" s="11"/>
      <c r="E1662">
        <v>432.21</v>
      </c>
      <c r="F1662">
        <v>0.308</v>
      </c>
      <c r="G1662">
        <v>0.26405000000000001</v>
      </c>
      <c r="H1662">
        <v>0.22425</v>
      </c>
      <c r="I1662">
        <v>0.26665</v>
      </c>
      <c r="J1662">
        <v>0.27994999999999998</v>
      </c>
      <c r="K1662">
        <v>0.2334</v>
      </c>
      <c r="L1662">
        <v>0.30309999999999998</v>
      </c>
      <c r="M1662">
        <v>0.28165000000000001</v>
      </c>
      <c r="V1662"/>
      <c r="AK1662" s="25"/>
    </row>
    <row r="1663" spans="1:57" x14ac:dyDescent="0.35">
      <c r="A1663" s="2" t="s">
        <v>184</v>
      </c>
      <c r="B1663" s="28">
        <v>33553</v>
      </c>
      <c r="C1663" s="11"/>
      <c r="E1663">
        <v>417.12</v>
      </c>
      <c r="F1663">
        <v>0.28000000000000003</v>
      </c>
      <c r="G1663">
        <v>0.25319999999999998</v>
      </c>
      <c r="H1663">
        <v>0.21879999999999999</v>
      </c>
      <c r="I1663">
        <v>0.2581</v>
      </c>
      <c r="J1663">
        <v>0.27160000000000001</v>
      </c>
      <c r="K1663">
        <v>0.22595000000000001</v>
      </c>
      <c r="L1663">
        <v>0.29875000000000002</v>
      </c>
      <c r="M1663">
        <v>0.2792</v>
      </c>
      <c r="V1663"/>
      <c r="AK1663" s="25"/>
    </row>
    <row r="1664" spans="1:57" x14ac:dyDescent="0.35">
      <c r="A1664" s="2" t="s">
        <v>184</v>
      </c>
      <c r="B1664" s="28">
        <v>33560</v>
      </c>
      <c r="C1664" s="11"/>
      <c r="E1664">
        <v>383.78000000000003</v>
      </c>
      <c r="F1664">
        <v>0.17899999999999999</v>
      </c>
      <c r="G1664">
        <v>0.22045000000000001</v>
      </c>
      <c r="H1664">
        <v>0.20455000000000001</v>
      </c>
      <c r="I1664">
        <v>0.24575</v>
      </c>
      <c r="J1664">
        <v>0.26319999999999999</v>
      </c>
      <c r="K1664">
        <v>0.22370000000000001</v>
      </c>
      <c r="L1664">
        <v>0.29885</v>
      </c>
      <c r="M1664">
        <v>0.28339999999999999</v>
      </c>
      <c r="V1664"/>
      <c r="AK1664" s="25"/>
    </row>
    <row r="1665" spans="1:37" x14ac:dyDescent="0.35">
      <c r="A1665" s="2" t="s">
        <v>184</v>
      </c>
      <c r="B1665" s="28">
        <v>33574</v>
      </c>
      <c r="C1665" s="11"/>
      <c r="E1665">
        <v>390.35</v>
      </c>
      <c r="F1665">
        <v>0.2535</v>
      </c>
      <c r="G1665">
        <v>0.24199999999999999</v>
      </c>
      <c r="H1665">
        <v>0.21129999999999999</v>
      </c>
      <c r="I1665">
        <v>0.23565</v>
      </c>
      <c r="J1665">
        <v>0.23880000000000001</v>
      </c>
      <c r="K1665">
        <v>0.21010000000000001</v>
      </c>
      <c r="L1665">
        <v>0.28670000000000001</v>
      </c>
      <c r="M1665">
        <v>0.2737</v>
      </c>
      <c r="V1665"/>
      <c r="AK1665" s="25"/>
    </row>
    <row r="1666" spans="1:37" x14ac:dyDescent="0.35">
      <c r="A1666" s="2" t="s">
        <v>184</v>
      </c>
      <c r="B1666" s="28">
        <v>33581</v>
      </c>
      <c r="C1666" s="11"/>
      <c r="E1666">
        <v>377.40999999999997</v>
      </c>
      <c r="F1666">
        <v>0.20899999999999999</v>
      </c>
      <c r="G1666">
        <v>0.23955000000000001</v>
      </c>
      <c r="H1666">
        <v>0.21304999999999999</v>
      </c>
      <c r="I1666">
        <v>0.23580000000000001</v>
      </c>
      <c r="J1666">
        <v>0.23305000000000001</v>
      </c>
      <c r="K1666">
        <v>0.2041</v>
      </c>
      <c r="L1666">
        <v>0.27950000000000003</v>
      </c>
      <c r="M1666">
        <v>0.27300000000000002</v>
      </c>
      <c r="V1666"/>
      <c r="AK1666" s="25"/>
    </row>
    <row r="1667" spans="1:37" x14ac:dyDescent="0.35">
      <c r="A1667" s="2" t="s">
        <v>184</v>
      </c>
      <c r="B1667" s="28">
        <v>33588</v>
      </c>
      <c r="C1667" s="11"/>
      <c r="E1667">
        <v>367.7</v>
      </c>
      <c r="F1667">
        <v>0.183</v>
      </c>
      <c r="G1667">
        <v>0.2341</v>
      </c>
      <c r="H1667">
        <v>0.20669999999999999</v>
      </c>
      <c r="I1667">
        <v>0.22925000000000001</v>
      </c>
      <c r="J1667">
        <v>0.2331</v>
      </c>
      <c r="K1667">
        <v>0.20444999999999999</v>
      </c>
      <c r="L1667">
        <v>0.2782</v>
      </c>
      <c r="M1667">
        <v>0.2697</v>
      </c>
      <c r="V1667"/>
      <c r="AK1667" s="25"/>
    </row>
    <row r="1668" spans="1:37" x14ac:dyDescent="0.35">
      <c r="A1668" s="2" t="s">
        <v>184</v>
      </c>
      <c r="B1668" s="28">
        <v>33595</v>
      </c>
      <c r="C1668" s="11"/>
      <c r="E1668">
        <v>354.52</v>
      </c>
      <c r="F1668">
        <v>0.16450000000000001</v>
      </c>
      <c r="G1668">
        <v>0.22459999999999999</v>
      </c>
      <c r="H1668">
        <v>0.20324999999999999</v>
      </c>
      <c r="I1668">
        <v>0.21704999999999999</v>
      </c>
      <c r="J1668">
        <v>0.22059999999999999</v>
      </c>
      <c r="K1668">
        <v>0.20150000000000001</v>
      </c>
      <c r="L1668">
        <v>0.27415</v>
      </c>
      <c r="M1668">
        <v>0.26695000000000002</v>
      </c>
      <c r="V1668"/>
      <c r="AK1668" s="25"/>
    </row>
    <row r="1669" spans="1:37" x14ac:dyDescent="0.35">
      <c r="A1669" s="2" t="s">
        <v>184</v>
      </c>
      <c r="B1669" s="28">
        <v>33602</v>
      </c>
      <c r="C1669" s="11"/>
      <c r="E1669">
        <v>392.63</v>
      </c>
      <c r="F1669">
        <v>0.33</v>
      </c>
      <c r="G1669">
        <v>0.24224999999999999</v>
      </c>
      <c r="H1669">
        <v>0.20745</v>
      </c>
      <c r="I1669">
        <v>0.2172</v>
      </c>
      <c r="J1669">
        <v>0.21790000000000001</v>
      </c>
      <c r="K1669">
        <v>0.20175000000000001</v>
      </c>
      <c r="L1669">
        <v>0.27250000000000002</v>
      </c>
      <c r="M1669">
        <v>0.27410000000000001</v>
      </c>
      <c r="V1669"/>
      <c r="AK1669" s="25"/>
    </row>
    <row r="1670" spans="1:37" x14ac:dyDescent="0.35">
      <c r="A1670" s="2" t="s">
        <v>184</v>
      </c>
      <c r="B1670" s="28">
        <v>33609</v>
      </c>
      <c r="C1670" s="11"/>
      <c r="E1670">
        <v>358.37</v>
      </c>
      <c r="F1670">
        <v>0.188</v>
      </c>
      <c r="G1670">
        <v>0.22925000000000001</v>
      </c>
      <c r="H1670">
        <v>0.20300000000000001</v>
      </c>
      <c r="I1670">
        <v>0.21440000000000001</v>
      </c>
      <c r="J1670">
        <v>0.21529999999999999</v>
      </c>
      <c r="K1670">
        <v>0.2031</v>
      </c>
      <c r="L1670">
        <v>0.27184999999999998</v>
      </c>
      <c r="M1670">
        <v>0.26695000000000002</v>
      </c>
      <c r="V1670"/>
      <c r="AK1670" s="25"/>
    </row>
    <row r="1671" spans="1:37" x14ac:dyDescent="0.35">
      <c r="A1671" s="2" t="s">
        <v>184</v>
      </c>
      <c r="B1671" s="28">
        <v>33616</v>
      </c>
      <c r="C1671" s="11"/>
      <c r="E1671">
        <v>347.24</v>
      </c>
      <c r="F1671">
        <v>0.156</v>
      </c>
      <c r="G1671">
        <v>0.23055</v>
      </c>
      <c r="H1671">
        <v>0.2024</v>
      </c>
      <c r="I1671">
        <v>0.21195</v>
      </c>
      <c r="J1671">
        <v>0.21104999999999999</v>
      </c>
      <c r="K1671">
        <v>0.19819999999999999</v>
      </c>
      <c r="L1671">
        <v>0.26669999999999999</v>
      </c>
      <c r="M1671">
        <v>0.25935000000000002</v>
      </c>
      <c r="V1671"/>
      <c r="AK1671" s="25"/>
    </row>
    <row r="1672" spans="1:37" x14ac:dyDescent="0.35">
      <c r="A1672" s="2" t="s">
        <v>184</v>
      </c>
      <c r="B1672" s="28">
        <v>33623</v>
      </c>
      <c r="C1672" s="11"/>
      <c r="E1672">
        <v>330.76</v>
      </c>
      <c r="F1672">
        <v>0.16200000000000001</v>
      </c>
      <c r="G1672">
        <v>0.1958</v>
      </c>
      <c r="H1672">
        <v>0.18675</v>
      </c>
      <c r="I1672">
        <v>0.20219999999999999</v>
      </c>
      <c r="J1672">
        <v>0.19894999999999999</v>
      </c>
      <c r="K1672">
        <v>0.19234999999999999</v>
      </c>
      <c r="L1672">
        <v>0.26064999999999999</v>
      </c>
      <c r="M1672">
        <v>0.25509999999999999</v>
      </c>
      <c r="V1672"/>
      <c r="AK1672" s="25"/>
    </row>
    <row r="1673" spans="1:37" x14ac:dyDescent="0.35">
      <c r="A1673" s="2" t="s">
        <v>185</v>
      </c>
      <c r="B1673" s="28">
        <v>33483</v>
      </c>
      <c r="C1673" s="11"/>
      <c r="E1673">
        <v>450.66999999999996</v>
      </c>
      <c r="F1673">
        <v>0.23050000000000001</v>
      </c>
      <c r="G1673">
        <v>0.30795</v>
      </c>
      <c r="H1673">
        <v>0.28620000000000001</v>
      </c>
      <c r="I1673">
        <v>0.30435000000000001</v>
      </c>
      <c r="J1673">
        <v>0.28420000000000001</v>
      </c>
      <c r="K1673">
        <v>0.31069999999999998</v>
      </c>
      <c r="L1673">
        <v>0.26879999999999998</v>
      </c>
      <c r="M1673">
        <v>0.26064999999999999</v>
      </c>
      <c r="V1673"/>
      <c r="AK1673" s="25"/>
    </row>
    <row r="1674" spans="1:37" x14ac:dyDescent="0.35">
      <c r="A1674" s="2" t="s">
        <v>185</v>
      </c>
      <c r="B1674" s="28">
        <v>33491</v>
      </c>
      <c r="C1674" s="11"/>
      <c r="E1674">
        <v>449.08000000000004</v>
      </c>
      <c r="F1674">
        <v>0.24</v>
      </c>
      <c r="G1674">
        <v>0.3049</v>
      </c>
      <c r="H1674">
        <v>0.27925</v>
      </c>
      <c r="I1674">
        <v>0.30375000000000002</v>
      </c>
      <c r="J1674">
        <v>0.28284999999999999</v>
      </c>
      <c r="K1674">
        <v>0.31069999999999998</v>
      </c>
      <c r="L1674">
        <v>0.26505000000000001</v>
      </c>
      <c r="M1674">
        <v>0.25890000000000002</v>
      </c>
      <c r="V1674"/>
      <c r="AK1674" s="25"/>
    </row>
    <row r="1675" spans="1:37" x14ac:dyDescent="0.35">
      <c r="A1675" s="2" t="s">
        <v>185</v>
      </c>
      <c r="B1675" s="28">
        <v>33497</v>
      </c>
      <c r="C1675" s="11"/>
      <c r="E1675">
        <v>448.53000000000003</v>
      </c>
      <c r="F1675">
        <v>0.2505</v>
      </c>
      <c r="G1675">
        <v>0.30325000000000002</v>
      </c>
      <c r="H1675">
        <v>0.28220000000000001</v>
      </c>
      <c r="I1675">
        <v>0.30359999999999998</v>
      </c>
      <c r="J1675">
        <v>0.27905000000000002</v>
      </c>
      <c r="K1675">
        <v>0.30559999999999998</v>
      </c>
      <c r="L1675">
        <v>0.2616</v>
      </c>
      <c r="M1675">
        <v>0.25685000000000002</v>
      </c>
      <c r="V1675"/>
      <c r="AK1675" s="25"/>
    </row>
    <row r="1676" spans="1:37" x14ac:dyDescent="0.35">
      <c r="A1676" s="2" t="s">
        <v>185</v>
      </c>
      <c r="B1676" s="28">
        <v>33504</v>
      </c>
      <c r="C1676" s="11"/>
      <c r="E1676">
        <v>447.92999999999995</v>
      </c>
      <c r="F1676">
        <v>0.2515</v>
      </c>
      <c r="G1676">
        <v>0.30264999999999997</v>
      </c>
      <c r="H1676">
        <v>0.28165000000000001</v>
      </c>
      <c r="I1676">
        <v>0.30299999999999999</v>
      </c>
      <c r="J1676">
        <v>0.27844999999999998</v>
      </c>
      <c r="K1676">
        <v>0.30495</v>
      </c>
      <c r="L1676">
        <v>0.2611</v>
      </c>
      <c r="M1676">
        <v>0.25635000000000002</v>
      </c>
      <c r="V1676"/>
      <c r="AK1676" s="25"/>
    </row>
    <row r="1677" spans="1:37" x14ac:dyDescent="0.35">
      <c r="A1677" s="2" t="s">
        <v>185</v>
      </c>
      <c r="B1677" s="28">
        <v>33512</v>
      </c>
      <c r="C1677" s="11"/>
      <c r="E1677">
        <v>428.25</v>
      </c>
      <c r="F1677">
        <v>0.20799999999999999</v>
      </c>
      <c r="G1677">
        <v>0.28594999999999998</v>
      </c>
      <c r="H1677">
        <v>0.27705000000000002</v>
      </c>
      <c r="I1677">
        <v>0.29504999999999998</v>
      </c>
      <c r="J1677">
        <v>0.26989999999999997</v>
      </c>
      <c r="K1677">
        <v>0.30014999999999997</v>
      </c>
      <c r="L1677">
        <v>0.24934999999999999</v>
      </c>
      <c r="M1677">
        <v>0.25580000000000003</v>
      </c>
      <c r="V1677"/>
      <c r="AK1677" s="25"/>
    </row>
    <row r="1678" spans="1:37" x14ac:dyDescent="0.35">
      <c r="A1678" s="2" t="s">
        <v>185</v>
      </c>
      <c r="B1678" s="28">
        <v>33519</v>
      </c>
      <c r="C1678" s="11"/>
      <c r="E1678">
        <v>421.65</v>
      </c>
      <c r="F1678">
        <v>0.20499999999999999</v>
      </c>
      <c r="G1678">
        <v>0.27905000000000002</v>
      </c>
      <c r="H1678">
        <v>0.2707</v>
      </c>
      <c r="I1678">
        <v>0.29944999999999999</v>
      </c>
      <c r="J1678">
        <v>0.26369999999999999</v>
      </c>
      <c r="K1678">
        <v>0.29449999999999998</v>
      </c>
      <c r="L1678">
        <v>0.24299999999999999</v>
      </c>
      <c r="M1678">
        <v>0.25285000000000002</v>
      </c>
      <c r="V1678"/>
      <c r="AK1678" s="25"/>
    </row>
    <row r="1679" spans="1:37" x14ac:dyDescent="0.35">
      <c r="A1679" s="2" t="s">
        <v>185</v>
      </c>
      <c r="B1679" s="28">
        <v>33525</v>
      </c>
      <c r="C1679" s="11"/>
      <c r="E1679">
        <v>409.63999999999993</v>
      </c>
      <c r="F1679">
        <v>0.17899999999999999</v>
      </c>
      <c r="G1679">
        <v>0.25874999999999998</v>
      </c>
      <c r="H1679">
        <v>0.26745000000000002</v>
      </c>
      <c r="I1679">
        <v>0.29315000000000002</v>
      </c>
      <c r="J1679">
        <v>0.26090000000000002</v>
      </c>
      <c r="K1679">
        <v>0.29525000000000001</v>
      </c>
      <c r="L1679">
        <v>0.2392</v>
      </c>
      <c r="M1679">
        <v>0.2545</v>
      </c>
      <c r="V1679"/>
      <c r="AK1679" s="25"/>
    </row>
    <row r="1680" spans="1:37" x14ac:dyDescent="0.35">
      <c r="A1680" s="2" t="s">
        <v>185</v>
      </c>
      <c r="B1680" s="28">
        <v>33532</v>
      </c>
      <c r="C1680" s="11"/>
      <c r="E1680">
        <v>391.06</v>
      </c>
      <c r="F1680">
        <v>0.14949999999999999</v>
      </c>
      <c r="G1680">
        <v>0.23280000000000001</v>
      </c>
      <c r="H1680">
        <v>0.25369999999999998</v>
      </c>
      <c r="I1680">
        <v>0.28820000000000001</v>
      </c>
      <c r="J1680">
        <v>0.25840000000000002</v>
      </c>
      <c r="K1680">
        <v>0.28970000000000001</v>
      </c>
      <c r="L1680">
        <v>0.23325000000000001</v>
      </c>
      <c r="M1680">
        <v>0.24975</v>
      </c>
      <c r="V1680"/>
      <c r="AK1680" s="25"/>
    </row>
    <row r="1681" spans="1:47" x14ac:dyDescent="0.35">
      <c r="A1681" s="2" t="s">
        <v>185</v>
      </c>
      <c r="B1681" s="28">
        <v>33540</v>
      </c>
      <c r="C1681" s="11"/>
      <c r="E1681">
        <v>383.73</v>
      </c>
      <c r="F1681">
        <v>0.155</v>
      </c>
      <c r="G1681">
        <v>0.2303</v>
      </c>
      <c r="H1681">
        <v>0.24825</v>
      </c>
      <c r="I1681">
        <v>0.28499999999999998</v>
      </c>
      <c r="J1681">
        <v>0.24784999999999999</v>
      </c>
      <c r="K1681">
        <v>0.28510000000000002</v>
      </c>
      <c r="L1681">
        <v>0.22314999999999999</v>
      </c>
      <c r="M1681">
        <v>0.24399999999999999</v>
      </c>
      <c r="V1681"/>
      <c r="AK1681" s="25"/>
    </row>
    <row r="1682" spans="1:47" x14ac:dyDescent="0.35">
      <c r="A1682" s="2" t="s">
        <v>185</v>
      </c>
      <c r="B1682" s="28">
        <v>33546</v>
      </c>
      <c r="C1682" s="11"/>
      <c r="E1682">
        <v>418.62000000000006</v>
      </c>
      <c r="F1682">
        <v>0.29699999999999999</v>
      </c>
      <c r="G1682">
        <v>0.26079999999999998</v>
      </c>
      <c r="H1682">
        <v>0.249</v>
      </c>
      <c r="I1682">
        <v>0.28410000000000002</v>
      </c>
      <c r="J1682">
        <v>0.25395000000000001</v>
      </c>
      <c r="K1682">
        <v>0.28770000000000001</v>
      </c>
      <c r="L1682">
        <v>0.21640000000000001</v>
      </c>
      <c r="M1682">
        <v>0.24415000000000001</v>
      </c>
      <c r="V1682"/>
      <c r="AK1682" s="25"/>
    </row>
    <row r="1683" spans="1:47" x14ac:dyDescent="0.35">
      <c r="A1683" s="2" t="s">
        <v>185</v>
      </c>
      <c r="B1683" s="28">
        <v>33553</v>
      </c>
      <c r="C1683" s="11"/>
      <c r="E1683">
        <v>401.54999999999995</v>
      </c>
      <c r="F1683">
        <v>0.25950000000000001</v>
      </c>
      <c r="G1683">
        <v>0.25214999999999999</v>
      </c>
      <c r="H1683">
        <v>0.24790000000000001</v>
      </c>
      <c r="I1683">
        <v>0.27839999999999998</v>
      </c>
      <c r="J1683">
        <v>0.23924999999999999</v>
      </c>
      <c r="K1683">
        <v>0.28025</v>
      </c>
      <c r="L1683">
        <v>0.21115</v>
      </c>
      <c r="M1683">
        <v>0.23915</v>
      </c>
      <c r="V1683"/>
      <c r="AK1683" s="25"/>
    </row>
    <row r="1684" spans="1:47" x14ac:dyDescent="0.35">
      <c r="A1684" s="2" t="s">
        <v>185</v>
      </c>
      <c r="B1684" s="28">
        <v>33560</v>
      </c>
      <c r="C1684" s="11"/>
      <c r="E1684">
        <v>368.96999999999997</v>
      </c>
      <c r="F1684">
        <v>0.14699999999999999</v>
      </c>
      <c r="G1684">
        <v>0.22894999999999999</v>
      </c>
      <c r="H1684">
        <v>0.2397</v>
      </c>
      <c r="I1684">
        <v>0.27150000000000002</v>
      </c>
      <c r="J1684">
        <v>0.23955000000000001</v>
      </c>
      <c r="K1684">
        <v>0.2722</v>
      </c>
      <c r="L1684">
        <v>0.20710000000000001</v>
      </c>
      <c r="M1684">
        <v>0.23885000000000001</v>
      </c>
      <c r="V1684"/>
      <c r="AK1684" s="25"/>
    </row>
    <row r="1685" spans="1:47" x14ac:dyDescent="0.35">
      <c r="A1685" s="2" t="s">
        <v>185</v>
      </c>
      <c r="B1685" s="28">
        <v>33574</v>
      </c>
      <c r="C1685" s="11"/>
      <c r="E1685">
        <v>367.91999999999996</v>
      </c>
      <c r="F1685">
        <v>0.21199999999999999</v>
      </c>
      <c r="G1685">
        <v>0.23530000000000001</v>
      </c>
      <c r="H1685">
        <v>0.23769999999999999</v>
      </c>
      <c r="I1685">
        <v>0.25829999999999997</v>
      </c>
      <c r="J1685">
        <v>0.22105</v>
      </c>
      <c r="K1685">
        <v>0.25290000000000001</v>
      </c>
      <c r="L1685">
        <v>0.18920000000000001</v>
      </c>
      <c r="M1685">
        <v>0.23315</v>
      </c>
      <c r="V1685"/>
      <c r="AK1685" s="25"/>
    </row>
    <row r="1686" spans="1:47" x14ac:dyDescent="0.35">
      <c r="A1686" s="2" t="s">
        <v>185</v>
      </c>
      <c r="B1686" s="28">
        <v>33581</v>
      </c>
      <c r="C1686" s="11"/>
      <c r="E1686">
        <v>356.60999999999996</v>
      </c>
      <c r="F1686">
        <v>0.18</v>
      </c>
      <c r="G1686">
        <v>0.23805000000000001</v>
      </c>
      <c r="H1686">
        <v>0.23899999999999999</v>
      </c>
      <c r="I1686">
        <v>0.25330000000000003</v>
      </c>
      <c r="J1686">
        <v>0.21535000000000001</v>
      </c>
      <c r="K1686">
        <v>0.24595</v>
      </c>
      <c r="L1686">
        <v>0.18415000000000001</v>
      </c>
      <c r="M1686">
        <v>0.22725000000000001</v>
      </c>
      <c r="V1686"/>
      <c r="AK1686" s="25"/>
    </row>
    <row r="1687" spans="1:47" x14ac:dyDescent="0.35">
      <c r="A1687" s="2" t="s">
        <v>185</v>
      </c>
      <c r="B1687" s="28">
        <v>33588</v>
      </c>
      <c r="C1687" s="11"/>
      <c r="E1687">
        <v>355.56</v>
      </c>
      <c r="F1687">
        <v>0.18</v>
      </c>
      <c r="G1687">
        <v>0.23774999999999999</v>
      </c>
      <c r="H1687">
        <v>0.24060000000000001</v>
      </c>
      <c r="I1687">
        <v>0.25814999999999999</v>
      </c>
      <c r="J1687">
        <v>0.21579999999999999</v>
      </c>
      <c r="K1687">
        <v>0.24015</v>
      </c>
      <c r="L1687">
        <v>0.18135000000000001</v>
      </c>
      <c r="M1687">
        <v>0.224</v>
      </c>
      <c r="V1687"/>
      <c r="AK1687" s="25"/>
    </row>
    <row r="1688" spans="1:47" x14ac:dyDescent="0.35">
      <c r="A1688" s="2" t="s">
        <v>185</v>
      </c>
      <c r="B1688" s="28">
        <v>33595</v>
      </c>
      <c r="C1688" s="11"/>
      <c r="E1688">
        <v>342.12</v>
      </c>
      <c r="F1688">
        <v>0.16200000000000001</v>
      </c>
      <c r="G1688">
        <v>0.22239999999999999</v>
      </c>
      <c r="H1688">
        <v>0.23044999999999999</v>
      </c>
      <c r="I1688">
        <v>0.24975</v>
      </c>
      <c r="J1688">
        <v>0.21035000000000001</v>
      </c>
      <c r="K1688">
        <v>0.23930000000000001</v>
      </c>
      <c r="L1688">
        <v>0.17385</v>
      </c>
      <c r="M1688">
        <v>0.2225</v>
      </c>
      <c r="V1688"/>
      <c r="AK1688" s="25"/>
    </row>
    <row r="1689" spans="1:47" x14ac:dyDescent="0.35">
      <c r="A1689" s="2" t="s">
        <v>185</v>
      </c>
      <c r="B1689" s="28">
        <v>33602</v>
      </c>
      <c r="C1689" s="11"/>
      <c r="E1689">
        <v>375.40999999999997</v>
      </c>
      <c r="F1689">
        <v>0.317</v>
      </c>
      <c r="G1689">
        <v>0.24415000000000001</v>
      </c>
      <c r="H1689">
        <v>0.2356</v>
      </c>
      <c r="I1689">
        <v>0.25185000000000002</v>
      </c>
      <c r="J1689">
        <v>0.20455000000000001</v>
      </c>
      <c r="K1689">
        <v>0.22900000000000001</v>
      </c>
      <c r="L1689">
        <v>0.17480000000000001</v>
      </c>
      <c r="M1689">
        <v>0.22009999999999999</v>
      </c>
      <c r="V1689"/>
      <c r="AK1689" s="25"/>
    </row>
    <row r="1690" spans="1:47" x14ac:dyDescent="0.35">
      <c r="A1690" s="2" t="s">
        <v>185</v>
      </c>
      <c r="B1690" s="28">
        <v>33609</v>
      </c>
      <c r="C1690" s="11"/>
      <c r="E1690">
        <v>354.21000000000004</v>
      </c>
      <c r="F1690">
        <v>0.217</v>
      </c>
      <c r="G1690">
        <v>0.2455</v>
      </c>
      <c r="H1690">
        <v>0.23555000000000001</v>
      </c>
      <c r="I1690">
        <v>0.24615000000000001</v>
      </c>
      <c r="J1690">
        <v>0.2087</v>
      </c>
      <c r="K1690">
        <v>0.2276</v>
      </c>
      <c r="L1690">
        <v>0.17215</v>
      </c>
      <c r="M1690">
        <v>0.21840000000000001</v>
      </c>
      <c r="V1690"/>
      <c r="AK1690" s="25"/>
    </row>
    <row r="1691" spans="1:47" x14ac:dyDescent="0.35">
      <c r="A1691" s="2" t="s">
        <v>185</v>
      </c>
      <c r="B1691" s="28">
        <v>33616</v>
      </c>
      <c r="C1691" s="11"/>
      <c r="E1691">
        <v>342.89</v>
      </c>
      <c r="F1691">
        <v>0.185</v>
      </c>
      <c r="G1691">
        <v>0.24525</v>
      </c>
      <c r="H1691">
        <v>0.23549999999999999</v>
      </c>
      <c r="I1691">
        <v>0.24274999999999999</v>
      </c>
      <c r="J1691">
        <v>0.2</v>
      </c>
      <c r="K1691">
        <v>0.222</v>
      </c>
      <c r="L1691">
        <v>0.16830000000000001</v>
      </c>
      <c r="M1691">
        <v>0.21565000000000001</v>
      </c>
      <c r="V1691"/>
      <c r="AK1691" s="25"/>
    </row>
    <row r="1692" spans="1:47" x14ac:dyDescent="0.35">
      <c r="A1692" s="2" t="s">
        <v>185</v>
      </c>
      <c r="B1692" s="28">
        <v>33623</v>
      </c>
      <c r="C1692" s="11"/>
      <c r="E1692">
        <v>323.10000000000002</v>
      </c>
      <c r="F1692">
        <v>0.17349999999999999</v>
      </c>
      <c r="G1692">
        <v>0.2157</v>
      </c>
      <c r="H1692">
        <v>0.22545000000000001</v>
      </c>
      <c r="I1692">
        <v>0.22305</v>
      </c>
      <c r="J1692">
        <v>0.19284999999999999</v>
      </c>
      <c r="K1692">
        <v>0.20860000000000001</v>
      </c>
      <c r="L1692">
        <v>0.16495000000000001</v>
      </c>
      <c r="M1692">
        <v>0.2114</v>
      </c>
      <c r="V1692"/>
      <c r="AK1692" s="25"/>
    </row>
    <row r="1693" spans="1:47" x14ac:dyDescent="0.35">
      <c r="A1693" s="2" t="s">
        <v>198</v>
      </c>
      <c r="B1693" s="28">
        <v>38274</v>
      </c>
      <c r="C1693" s="11"/>
      <c r="V1693"/>
      <c r="AU1693">
        <v>0</v>
      </c>
    </row>
    <row r="1694" spans="1:47" x14ac:dyDescent="0.35">
      <c r="A1694" s="2" t="s">
        <v>198</v>
      </c>
      <c r="B1694" s="28">
        <v>38418</v>
      </c>
      <c r="C1694" s="11"/>
      <c r="V1694"/>
      <c r="AU1694">
        <v>20</v>
      </c>
    </row>
    <row r="1695" spans="1:47" x14ac:dyDescent="0.35">
      <c r="A1695" s="2" t="s">
        <v>198</v>
      </c>
      <c r="B1695" s="28">
        <v>38425</v>
      </c>
      <c r="C1695" s="11"/>
      <c r="R1695">
        <v>41.257399999999997</v>
      </c>
      <c r="V1695"/>
    </row>
    <row r="1696" spans="1:47" x14ac:dyDescent="0.35">
      <c r="A1696" s="2" t="s">
        <v>198</v>
      </c>
      <c r="B1696" s="28">
        <v>38438</v>
      </c>
      <c r="C1696" s="11"/>
      <c r="R1696">
        <v>100.196</v>
      </c>
      <c r="V1696"/>
    </row>
    <row r="1697" spans="1:56" x14ac:dyDescent="0.35">
      <c r="A1697" s="2" t="s">
        <v>198</v>
      </c>
      <c r="B1697" s="28">
        <v>38452</v>
      </c>
      <c r="C1697" s="11"/>
      <c r="R1697">
        <v>235.756</v>
      </c>
      <c r="V1697"/>
      <c r="AG1697">
        <v>17.681699999999999</v>
      </c>
      <c r="AM1697">
        <v>70.726900000000001</v>
      </c>
      <c r="BD1697">
        <v>76.620800000000003</v>
      </c>
    </row>
    <row r="1698" spans="1:56" x14ac:dyDescent="0.35">
      <c r="A1698" s="2" t="s">
        <v>198</v>
      </c>
      <c r="B1698" s="28">
        <v>38454</v>
      </c>
      <c r="C1698" s="11"/>
      <c r="V1698"/>
      <c r="AU1698">
        <v>24</v>
      </c>
    </row>
    <row r="1699" spans="1:56" x14ac:dyDescent="0.35">
      <c r="A1699" s="2" t="s">
        <v>198</v>
      </c>
      <c r="B1699" s="28">
        <v>38457</v>
      </c>
      <c r="C1699" s="11"/>
      <c r="V1699"/>
      <c r="AU1699">
        <v>30</v>
      </c>
    </row>
    <row r="1700" spans="1:56" x14ac:dyDescent="0.35">
      <c r="A1700" s="2" t="s">
        <v>198</v>
      </c>
      <c r="B1700" s="28">
        <v>38459</v>
      </c>
      <c r="C1700" s="11"/>
      <c r="R1700">
        <v>259.33199999999999</v>
      </c>
      <c r="V1700"/>
      <c r="AG1700">
        <v>11.787800000000001</v>
      </c>
      <c r="AM1700">
        <v>123.77200000000001</v>
      </c>
      <c r="BD1700">
        <v>141.45400000000001</v>
      </c>
    </row>
    <row r="1701" spans="1:56" x14ac:dyDescent="0.35">
      <c r="A1701" s="2" t="s">
        <v>198</v>
      </c>
      <c r="B1701" s="28">
        <v>38465</v>
      </c>
      <c r="C1701" s="11"/>
      <c r="R1701">
        <v>394.892</v>
      </c>
      <c r="V1701"/>
      <c r="AG1701">
        <v>17.681699999999999</v>
      </c>
      <c r="AM1701">
        <v>159.136</v>
      </c>
      <c r="BD1701">
        <v>200.393</v>
      </c>
    </row>
    <row r="1702" spans="1:56" x14ac:dyDescent="0.35">
      <c r="A1702" s="2" t="s">
        <v>198</v>
      </c>
      <c r="B1702" s="28">
        <v>38472</v>
      </c>
      <c r="C1702" s="11"/>
      <c r="R1702">
        <v>506.87599999999998</v>
      </c>
      <c r="V1702"/>
      <c r="AG1702">
        <v>11.787800000000001</v>
      </c>
      <c r="AM1702">
        <v>153.24199999999999</v>
      </c>
      <c r="BD1702">
        <v>300.589</v>
      </c>
    </row>
    <row r="1703" spans="1:56" x14ac:dyDescent="0.35">
      <c r="A1703" s="2" t="s">
        <v>198</v>
      </c>
      <c r="B1703" s="28">
        <v>38480</v>
      </c>
      <c r="C1703" s="11"/>
      <c r="R1703">
        <v>666.01199999999994</v>
      </c>
      <c r="V1703"/>
      <c r="AG1703">
        <v>41.257399999999997</v>
      </c>
      <c r="AM1703">
        <v>218.07499999999999</v>
      </c>
      <c r="BD1703">
        <v>412.57400000000001</v>
      </c>
    </row>
    <row r="1704" spans="1:56" x14ac:dyDescent="0.35">
      <c r="A1704" s="2" t="s">
        <v>198</v>
      </c>
      <c r="B1704" s="28">
        <v>38486</v>
      </c>
      <c r="C1704" s="11"/>
      <c r="R1704">
        <v>854.61699999999996</v>
      </c>
      <c r="V1704"/>
      <c r="AG1704">
        <v>47.151299999999999</v>
      </c>
      <c r="AM1704">
        <v>194.499</v>
      </c>
      <c r="BD1704">
        <v>618.86099999999999</v>
      </c>
    </row>
    <row r="1705" spans="1:56" x14ac:dyDescent="0.35">
      <c r="A1705" s="2" t="s">
        <v>198</v>
      </c>
      <c r="B1705" s="28">
        <v>38492</v>
      </c>
      <c r="C1705" s="11"/>
      <c r="R1705">
        <v>1113.95</v>
      </c>
      <c r="V1705"/>
      <c r="AG1705">
        <v>53.045200000000001</v>
      </c>
      <c r="AM1705">
        <v>153.24199999999999</v>
      </c>
      <c r="AU1705">
        <v>39</v>
      </c>
      <c r="BD1705">
        <v>548.13400000000001</v>
      </c>
    </row>
    <row r="1706" spans="1:56" x14ac:dyDescent="0.35">
      <c r="A1706" s="2" t="s">
        <v>198</v>
      </c>
      <c r="B1706" s="28">
        <v>38500</v>
      </c>
      <c r="C1706" s="11"/>
      <c r="R1706">
        <v>1119.8399999999999</v>
      </c>
      <c r="S1706">
        <v>91.690700000000007</v>
      </c>
      <c r="V1706"/>
      <c r="AG1706">
        <v>82.514700000000005</v>
      </c>
      <c r="AM1706">
        <v>159.136</v>
      </c>
      <c r="BD1706">
        <v>719.05700000000002</v>
      </c>
    </row>
    <row r="1707" spans="1:56" x14ac:dyDescent="0.35">
      <c r="A1707" s="2" t="s">
        <v>198</v>
      </c>
      <c r="B1707" s="28">
        <v>38504</v>
      </c>
      <c r="C1707" s="11"/>
      <c r="V1707"/>
      <c r="AU1707">
        <v>50</v>
      </c>
    </row>
    <row r="1708" spans="1:56" x14ac:dyDescent="0.35">
      <c r="A1708" s="2" t="s">
        <v>198</v>
      </c>
      <c r="B1708" s="28">
        <v>38506</v>
      </c>
      <c r="C1708" s="11"/>
      <c r="R1708">
        <v>1408.64</v>
      </c>
      <c r="S1708">
        <v>162.55500000000001</v>
      </c>
      <c r="V1708"/>
      <c r="AG1708">
        <v>100.196</v>
      </c>
      <c r="AM1708">
        <v>165.029</v>
      </c>
      <c r="BD1708">
        <v>795.678</v>
      </c>
    </row>
    <row r="1709" spans="1:56" x14ac:dyDescent="0.35">
      <c r="A1709" s="2" t="s">
        <v>198</v>
      </c>
      <c r="B1709" s="28">
        <v>38513</v>
      </c>
      <c r="C1709" s="11"/>
      <c r="R1709">
        <v>1532.42</v>
      </c>
      <c r="S1709">
        <v>215.74199999999999</v>
      </c>
      <c r="V1709"/>
      <c r="AG1709">
        <v>123.77200000000001</v>
      </c>
      <c r="AM1709">
        <v>135.56</v>
      </c>
      <c r="BD1709">
        <v>760.31399999999996</v>
      </c>
    </row>
    <row r="1710" spans="1:56" x14ac:dyDescent="0.35">
      <c r="A1710" s="2" t="s">
        <v>198</v>
      </c>
      <c r="B1710" s="28">
        <v>38517</v>
      </c>
      <c r="C1710" s="11"/>
      <c r="V1710"/>
      <c r="AU1710">
        <v>69</v>
      </c>
    </row>
    <row r="1711" spans="1:56" x14ac:dyDescent="0.35">
      <c r="A1711" s="2" t="s">
        <v>198</v>
      </c>
      <c r="B1711" s="28">
        <v>38520</v>
      </c>
      <c r="C1711" s="11"/>
      <c r="R1711">
        <v>1732.81</v>
      </c>
      <c r="S1711">
        <v>380.73200000000003</v>
      </c>
      <c r="V1711"/>
      <c r="AG1711">
        <v>153.24199999999999</v>
      </c>
      <c r="AM1711">
        <v>88.408600000000007</v>
      </c>
      <c r="BD1711">
        <v>736.73900000000003</v>
      </c>
    </row>
    <row r="1712" spans="1:56" x14ac:dyDescent="0.35">
      <c r="A1712" s="2" t="s">
        <v>198</v>
      </c>
      <c r="B1712" s="28">
        <v>38526</v>
      </c>
      <c r="C1712" s="11"/>
      <c r="R1712">
        <v>2056.9699999999998</v>
      </c>
      <c r="S1712">
        <v>728.04300000000001</v>
      </c>
      <c r="V1712"/>
      <c r="AG1712">
        <v>153.24199999999999</v>
      </c>
      <c r="AM1712">
        <v>88.408600000000007</v>
      </c>
      <c r="BD1712">
        <v>583.49699999999996</v>
      </c>
    </row>
    <row r="1713" spans="1:57" x14ac:dyDescent="0.35">
      <c r="A1713" s="2" t="s">
        <v>198</v>
      </c>
      <c r="B1713" s="28">
        <v>38533</v>
      </c>
      <c r="C1713" s="11"/>
      <c r="R1713">
        <v>2068.7600000000002</v>
      </c>
      <c r="S1713">
        <v>940.07600000000002</v>
      </c>
      <c r="V1713"/>
      <c r="AG1713">
        <v>170.923</v>
      </c>
      <c r="AM1713">
        <v>41.257399999999997</v>
      </c>
      <c r="AU1713">
        <v>70</v>
      </c>
      <c r="BD1713">
        <v>559.92100000000005</v>
      </c>
    </row>
    <row r="1714" spans="1:57" x14ac:dyDescent="0.35">
      <c r="A1714" s="2" t="s">
        <v>198</v>
      </c>
      <c r="B1714" s="28">
        <v>38540</v>
      </c>
      <c r="C1714" s="11"/>
      <c r="R1714">
        <v>2068.7600000000002</v>
      </c>
      <c r="S1714">
        <v>1052.0999999999999</v>
      </c>
      <c r="V1714"/>
      <c r="AG1714">
        <v>229.86199999999999</v>
      </c>
      <c r="AM1714">
        <v>0</v>
      </c>
      <c r="BD1714">
        <v>506.87599999999998</v>
      </c>
    </row>
    <row r="1715" spans="1:57" x14ac:dyDescent="0.35">
      <c r="A1715" s="2" t="s">
        <v>198</v>
      </c>
      <c r="B1715" s="28">
        <v>38547</v>
      </c>
      <c r="C1715" s="11"/>
      <c r="R1715">
        <v>2186.64</v>
      </c>
      <c r="S1715">
        <v>1152.3699999999999</v>
      </c>
      <c r="V1715"/>
    </row>
    <row r="1716" spans="1:57" x14ac:dyDescent="0.35">
      <c r="A1716" s="2" t="s">
        <v>198</v>
      </c>
      <c r="B1716" s="28">
        <v>38548</v>
      </c>
      <c r="C1716" s="11"/>
      <c r="V1716"/>
      <c r="AU1716">
        <v>89</v>
      </c>
    </row>
    <row r="1717" spans="1:57" x14ac:dyDescent="0.35">
      <c r="A1717" s="2" t="s">
        <v>198</v>
      </c>
      <c r="B1717" s="28">
        <v>38553</v>
      </c>
      <c r="C1717" s="11"/>
      <c r="R1717">
        <v>1998.04</v>
      </c>
      <c r="S1717">
        <v>1082.04</v>
      </c>
      <c r="V1717"/>
    </row>
    <row r="1718" spans="1:57" x14ac:dyDescent="0.35">
      <c r="A1718" s="2" t="s">
        <v>198</v>
      </c>
      <c r="B1718" s="28">
        <v>38563</v>
      </c>
      <c r="C1718" s="11"/>
      <c r="V1718"/>
      <c r="AU1718">
        <v>90</v>
      </c>
    </row>
    <row r="1719" spans="1:57" x14ac:dyDescent="0.35">
      <c r="A1719" s="2" t="s">
        <v>198</v>
      </c>
      <c r="B1719" s="28">
        <v>38567</v>
      </c>
      <c r="C1719" s="11"/>
      <c r="R1719">
        <v>1962.67</v>
      </c>
      <c r="S1719">
        <v>1064.6199999999999</v>
      </c>
      <c r="V1719"/>
      <c r="AA1719">
        <v>890</v>
      </c>
      <c r="AQ1719" t="s">
        <v>294</v>
      </c>
      <c r="BE1719">
        <v>464</v>
      </c>
    </row>
    <row r="1720" spans="1:57" x14ac:dyDescent="0.35">
      <c r="A1720" s="2" t="s">
        <v>199</v>
      </c>
      <c r="B1720" s="28">
        <v>39003</v>
      </c>
      <c r="C1720" s="11"/>
      <c r="V1720"/>
      <c r="AU1720">
        <v>0</v>
      </c>
    </row>
    <row r="1721" spans="1:57" x14ac:dyDescent="0.35">
      <c r="A1721" s="2" t="s">
        <v>199</v>
      </c>
      <c r="B1721" s="28">
        <v>39089</v>
      </c>
      <c r="C1721" s="11"/>
      <c r="V1721"/>
      <c r="AU1721">
        <v>20</v>
      </c>
    </row>
    <row r="1722" spans="1:57" x14ac:dyDescent="0.35">
      <c r="A1722" s="2" t="s">
        <v>199</v>
      </c>
      <c r="B1722" s="28">
        <v>39167</v>
      </c>
      <c r="C1722" s="11"/>
      <c r="V1722"/>
      <c r="AU1722">
        <v>24</v>
      </c>
    </row>
    <row r="1723" spans="1:57" x14ac:dyDescent="0.35">
      <c r="A1723" s="2" t="s">
        <v>199</v>
      </c>
      <c r="B1723" s="28">
        <v>39179</v>
      </c>
      <c r="C1723" s="11"/>
      <c r="V1723"/>
      <c r="AU1723">
        <v>30</v>
      </c>
    </row>
    <row r="1724" spans="1:57" x14ac:dyDescent="0.35">
      <c r="A1724" s="2" t="s">
        <v>199</v>
      </c>
      <c r="B1724" s="28">
        <v>39212</v>
      </c>
      <c r="C1724" s="11"/>
      <c r="V1724"/>
      <c r="AU1724">
        <v>39</v>
      </c>
    </row>
    <row r="1725" spans="1:57" x14ac:dyDescent="0.35">
      <c r="A1725" s="2" t="s">
        <v>199</v>
      </c>
      <c r="B1725" s="28">
        <v>39224</v>
      </c>
      <c r="C1725" s="11"/>
      <c r="V1725"/>
      <c r="AU1725">
        <v>50</v>
      </c>
    </row>
    <row r="1726" spans="1:57" x14ac:dyDescent="0.35">
      <c r="A1726" s="2" t="s">
        <v>199</v>
      </c>
      <c r="B1726" s="28">
        <v>39234</v>
      </c>
      <c r="C1726" s="11"/>
      <c r="V1726"/>
      <c r="AU1726">
        <v>69</v>
      </c>
    </row>
    <row r="1727" spans="1:57" x14ac:dyDescent="0.35">
      <c r="A1727" s="2" t="s">
        <v>199</v>
      </c>
      <c r="B1727" s="28">
        <v>39252</v>
      </c>
      <c r="C1727" s="11"/>
      <c r="V1727"/>
      <c r="AU1727">
        <v>70</v>
      </c>
    </row>
    <row r="1728" spans="1:57" x14ac:dyDescent="0.35">
      <c r="A1728" s="2" t="s">
        <v>199</v>
      </c>
      <c r="B1728" s="28">
        <v>39263</v>
      </c>
      <c r="C1728" s="11"/>
      <c r="V1728"/>
      <c r="AU1728">
        <v>89</v>
      </c>
    </row>
    <row r="1729" spans="1:57" x14ac:dyDescent="0.35">
      <c r="A1729" s="2" t="s">
        <v>199</v>
      </c>
      <c r="B1729" s="28">
        <v>39299</v>
      </c>
      <c r="C1729" s="11"/>
      <c r="V1729"/>
      <c r="AA1729">
        <v>750</v>
      </c>
      <c r="AQ1729" t="s">
        <v>294</v>
      </c>
      <c r="BE1729">
        <v>464</v>
      </c>
    </row>
    <row r="1730" spans="1:57" x14ac:dyDescent="0.35">
      <c r="A1730" s="2" t="s">
        <v>200</v>
      </c>
      <c r="B1730" s="28">
        <v>39765</v>
      </c>
      <c r="C1730" s="11"/>
      <c r="V1730"/>
      <c r="AU1730">
        <v>0</v>
      </c>
    </row>
    <row r="1731" spans="1:57" x14ac:dyDescent="0.35">
      <c r="A1731" s="2" t="s">
        <v>200</v>
      </c>
      <c r="B1731" s="28">
        <v>39798</v>
      </c>
      <c r="C1731" s="11"/>
      <c r="V1731"/>
      <c r="AU1731">
        <v>10</v>
      </c>
    </row>
    <row r="1732" spans="1:57" x14ac:dyDescent="0.35">
      <c r="A1732" s="2" t="s">
        <v>200</v>
      </c>
      <c r="B1732" s="28">
        <v>39889</v>
      </c>
      <c r="C1732" s="11"/>
      <c r="V1732"/>
      <c r="AU1732">
        <v>20</v>
      </c>
    </row>
    <row r="1733" spans="1:57" x14ac:dyDescent="0.35">
      <c r="A1733" s="2" t="s">
        <v>200</v>
      </c>
      <c r="B1733" s="28">
        <v>39927</v>
      </c>
      <c r="C1733" s="11"/>
      <c r="V1733"/>
      <c r="AU1733">
        <v>30</v>
      </c>
    </row>
    <row r="1734" spans="1:57" x14ac:dyDescent="0.35">
      <c r="A1734" s="2" t="s">
        <v>200</v>
      </c>
      <c r="B1734" s="28">
        <v>39966</v>
      </c>
      <c r="C1734" s="11"/>
      <c r="V1734"/>
      <c r="AU1734">
        <v>40</v>
      </c>
    </row>
    <row r="1735" spans="1:57" x14ac:dyDescent="0.35">
      <c r="A1735" s="2" t="s">
        <v>200</v>
      </c>
      <c r="B1735" s="28">
        <v>39975</v>
      </c>
      <c r="C1735" s="11"/>
      <c r="V1735"/>
      <c r="AU1735">
        <v>50</v>
      </c>
    </row>
    <row r="1736" spans="1:57" x14ac:dyDescent="0.35">
      <c r="A1736" s="2" t="s">
        <v>200</v>
      </c>
      <c r="B1736" s="28">
        <v>39983</v>
      </c>
      <c r="C1736" s="11"/>
      <c r="V1736"/>
      <c r="AU1736">
        <v>69</v>
      </c>
    </row>
    <row r="1737" spans="1:57" x14ac:dyDescent="0.35">
      <c r="A1737" s="2" t="s">
        <v>200</v>
      </c>
      <c r="B1737" s="28">
        <v>40001</v>
      </c>
      <c r="C1737" s="11"/>
      <c r="V1737"/>
      <c r="AU1737">
        <v>70</v>
      </c>
    </row>
    <row r="1738" spans="1:57" x14ac:dyDescent="0.35">
      <c r="A1738" s="2" t="s">
        <v>200</v>
      </c>
      <c r="B1738" s="28">
        <v>40009</v>
      </c>
      <c r="C1738" s="11"/>
      <c r="V1738"/>
      <c r="AU1738">
        <v>89</v>
      </c>
    </row>
    <row r="1739" spans="1:57" x14ac:dyDescent="0.35">
      <c r="A1739" s="2" t="s">
        <v>200</v>
      </c>
      <c r="B1739" s="28">
        <v>40032</v>
      </c>
      <c r="C1739" s="11"/>
      <c r="V1739"/>
      <c r="AA1739">
        <v>910</v>
      </c>
      <c r="AQ1739" t="s">
        <v>294</v>
      </c>
      <c r="BE1739">
        <v>426</v>
      </c>
    </row>
    <row r="1740" spans="1:57" x14ac:dyDescent="0.35">
      <c r="A1740" s="2" t="s">
        <v>189</v>
      </c>
      <c r="B1740" s="28">
        <v>37448</v>
      </c>
      <c r="C1740" s="11"/>
      <c r="V1740"/>
      <c r="AU1740">
        <v>0</v>
      </c>
    </row>
    <row r="1741" spans="1:57" x14ac:dyDescent="0.35">
      <c r="A1741" s="2" t="s">
        <v>189</v>
      </c>
      <c r="B1741" s="28">
        <v>37504</v>
      </c>
      <c r="C1741" s="11"/>
      <c r="V1741"/>
      <c r="AU1741">
        <v>10</v>
      </c>
    </row>
    <row r="1742" spans="1:57" x14ac:dyDescent="0.35">
      <c r="A1742" s="2" t="s">
        <v>189</v>
      </c>
      <c r="B1742" s="28">
        <v>37570</v>
      </c>
      <c r="C1742" s="11"/>
      <c r="V1742"/>
      <c r="BE1742">
        <v>1164</v>
      </c>
    </row>
    <row r="1743" spans="1:57" x14ac:dyDescent="0.35">
      <c r="A1743" s="2" t="s">
        <v>189</v>
      </c>
      <c r="B1743" s="28">
        <v>37560</v>
      </c>
      <c r="C1743" s="11"/>
      <c r="V1743"/>
      <c r="AU1743">
        <v>43</v>
      </c>
      <c r="BE1743">
        <v>879</v>
      </c>
    </row>
    <row r="1744" spans="1:57" x14ac:dyDescent="0.35">
      <c r="A1744" s="2" t="s">
        <v>189</v>
      </c>
      <c r="B1744" s="28">
        <v>37568</v>
      </c>
      <c r="C1744" s="11"/>
      <c r="V1744"/>
      <c r="AU1744">
        <v>65</v>
      </c>
    </row>
    <row r="1745" spans="1:57" x14ac:dyDescent="0.35">
      <c r="A1745" s="2" t="s">
        <v>189</v>
      </c>
      <c r="B1745" s="28">
        <v>37582</v>
      </c>
      <c r="C1745" s="11"/>
      <c r="V1745"/>
      <c r="AU1745">
        <v>75</v>
      </c>
      <c r="BE1745">
        <v>793</v>
      </c>
    </row>
    <row r="1746" spans="1:57" x14ac:dyDescent="0.35">
      <c r="A1746" s="2" t="s">
        <v>189</v>
      </c>
      <c r="B1746" s="28">
        <v>37617</v>
      </c>
      <c r="C1746" s="11"/>
      <c r="V1746"/>
      <c r="AU1746">
        <v>86</v>
      </c>
    </row>
    <row r="1747" spans="1:57" x14ac:dyDescent="0.35">
      <c r="A1747" s="2" t="s">
        <v>125</v>
      </c>
      <c r="B1747" s="28">
        <v>41639</v>
      </c>
      <c r="C1747" s="11" t="s">
        <v>264</v>
      </c>
      <c r="R1747">
        <v>554</v>
      </c>
      <c r="V1747"/>
      <c r="W1747">
        <v>24.066144987450201</v>
      </c>
      <c r="Y1747">
        <v>6773</v>
      </c>
      <c r="Z1747">
        <v>11.9</v>
      </c>
      <c r="AA1747">
        <v>163</v>
      </c>
      <c r="AQ1747" t="s">
        <v>294</v>
      </c>
      <c r="AU1747">
        <v>90</v>
      </c>
    </row>
    <row r="1748" spans="1:57" x14ac:dyDescent="0.35">
      <c r="A1748" s="2" t="s">
        <v>123</v>
      </c>
      <c r="B1748" s="28">
        <v>41639</v>
      </c>
      <c r="C1748" s="11" t="s">
        <v>264</v>
      </c>
      <c r="R1748">
        <v>994</v>
      </c>
      <c r="V1748"/>
      <c r="W1748">
        <v>37.451262056228202</v>
      </c>
      <c r="Y1748">
        <v>9746</v>
      </c>
      <c r="Z1748">
        <v>6.9</v>
      </c>
      <c r="AA1748">
        <v>365</v>
      </c>
      <c r="AQ1748" t="s">
        <v>294</v>
      </c>
      <c r="AU1748">
        <v>90</v>
      </c>
    </row>
    <row r="1749" spans="1:57" x14ac:dyDescent="0.35">
      <c r="A1749" s="2" t="s">
        <v>126</v>
      </c>
      <c r="B1749" s="28">
        <v>41639</v>
      </c>
      <c r="C1749" s="11" t="s">
        <v>279</v>
      </c>
      <c r="R1749">
        <v>610</v>
      </c>
      <c r="V1749"/>
      <c r="W1749">
        <v>27.167235494880501</v>
      </c>
      <c r="Y1749">
        <v>7325</v>
      </c>
      <c r="Z1749">
        <v>8.6999999999999993</v>
      </c>
      <c r="AA1749">
        <v>199</v>
      </c>
      <c r="AQ1749" t="s">
        <v>294</v>
      </c>
      <c r="AU1749">
        <v>90</v>
      </c>
    </row>
    <row r="1750" spans="1:57" x14ac:dyDescent="0.35">
      <c r="A1750" s="2" t="s">
        <v>124</v>
      </c>
      <c r="B1750" s="28">
        <v>41639</v>
      </c>
      <c r="C1750" s="11" t="s">
        <v>279</v>
      </c>
      <c r="R1750">
        <v>787</v>
      </c>
      <c r="V1750"/>
      <c r="W1750">
        <v>34.2661336379212</v>
      </c>
      <c r="Y1750">
        <v>8755</v>
      </c>
      <c r="Z1750">
        <v>7.5</v>
      </c>
      <c r="AA1750">
        <v>300</v>
      </c>
      <c r="AQ1750" t="s">
        <v>294</v>
      </c>
      <c r="AU1750">
        <v>90</v>
      </c>
    </row>
    <row r="1751" spans="1:57" x14ac:dyDescent="0.35">
      <c r="A1751" s="2" t="s">
        <v>129</v>
      </c>
      <c r="B1751" s="28">
        <v>42004</v>
      </c>
      <c r="C1751" s="11" t="s">
        <v>264</v>
      </c>
      <c r="R1751">
        <v>1437</v>
      </c>
      <c r="V1751"/>
      <c r="W1751">
        <v>34.589800443458998</v>
      </c>
      <c r="Y1751">
        <v>13530</v>
      </c>
      <c r="Z1751">
        <v>8.6999999999999993</v>
      </c>
      <c r="AA1751">
        <v>468</v>
      </c>
      <c r="AQ1751" t="s">
        <v>294</v>
      </c>
      <c r="AU1751">
        <v>90</v>
      </c>
    </row>
    <row r="1752" spans="1:57" x14ac:dyDescent="0.35">
      <c r="A1752" s="2" t="s">
        <v>127</v>
      </c>
      <c r="B1752" s="28">
        <v>42004</v>
      </c>
      <c r="C1752" s="11" t="s">
        <v>264</v>
      </c>
      <c r="R1752">
        <v>1784</v>
      </c>
      <c r="V1752"/>
      <c r="W1752">
        <v>39.907038512616197</v>
      </c>
      <c r="Y1752">
        <v>15060</v>
      </c>
      <c r="Z1752">
        <v>7.6</v>
      </c>
      <c r="AA1752">
        <v>601</v>
      </c>
      <c r="AQ1752" t="s">
        <v>294</v>
      </c>
      <c r="AU1752">
        <v>90</v>
      </c>
    </row>
    <row r="1753" spans="1:57" x14ac:dyDescent="0.35">
      <c r="A1753" s="2" t="s">
        <v>130</v>
      </c>
      <c r="B1753" s="28">
        <v>42004</v>
      </c>
      <c r="C1753" s="11" t="s">
        <v>279</v>
      </c>
      <c r="R1753">
        <v>1392</v>
      </c>
      <c r="V1753"/>
      <c r="W1753">
        <v>35.587489433643299</v>
      </c>
      <c r="Y1753">
        <v>11830</v>
      </c>
      <c r="Z1753">
        <v>10.3</v>
      </c>
      <c r="AA1753">
        <v>421</v>
      </c>
      <c r="AQ1753" t="s">
        <v>294</v>
      </c>
      <c r="AU1753">
        <v>90</v>
      </c>
    </row>
    <row r="1754" spans="1:57" x14ac:dyDescent="0.35">
      <c r="A1754" s="2" t="s">
        <v>128</v>
      </c>
      <c r="B1754" s="28">
        <v>42004</v>
      </c>
      <c r="C1754" s="11" t="s">
        <v>279</v>
      </c>
      <c r="R1754">
        <v>1408</v>
      </c>
      <c r="V1754"/>
      <c r="W1754">
        <v>37.192118226601004</v>
      </c>
      <c r="Y1754">
        <v>12180</v>
      </c>
      <c r="Z1754">
        <v>7.5</v>
      </c>
      <c r="AA1754">
        <v>453</v>
      </c>
      <c r="AQ1754" t="s">
        <v>294</v>
      </c>
      <c r="AU1754">
        <v>90</v>
      </c>
    </row>
    <row r="1755" spans="1:57" x14ac:dyDescent="0.35">
      <c r="A1755" s="2" t="s">
        <v>34</v>
      </c>
      <c r="B1755" s="28">
        <v>30566</v>
      </c>
      <c r="C1755" s="11"/>
      <c r="R1755">
        <v>45</v>
      </c>
      <c r="V1755"/>
    </row>
    <row r="1756" spans="1:57" x14ac:dyDescent="0.35">
      <c r="A1756" s="2" t="s">
        <v>34</v>
      </c>
      <c r="B1756" s="28">
        <v>30610</v>
      </c>
      <c r="C1756" s="11"/>
      <c r="R1756">
        <v>480</v>
      </c>
      <c r="V1756"/>
    </row>
    <row r="1757" spans="1:57" x14ac:dyDescent="0.35">
      <c r="A1757" s="2" t="s">
        <v>34</v>
      </c>
      <c r="B1757" s="28">
        <v>30650</v>
      </c>
      <c r="C1757" s="11"/>
      <c r="R1757">
        <v>590</v>
      </c>
      <c r="V1757">
        <v>2.06E-2</v>
      </c>
      <c r="W1757">
        <v>27.7</v>
      </c>
      <c r="X1757">
        <v>6.1</v>
      </c>
      <c r="Y1757">
        <v>8221.1</v>
      </c>
      <c r="Z1757">
        <v>11.7</v>
      </c>
      <c r="AA1757">
        <v>296</v>
      </c>
      <c r="AQ1757" t="s">
        <v>294</v>
      </c>
      <c r="AU1757">
        <v>90</v>
      </c>
    </row>
    <row r="1758" spans="1:57" x14ac:dyDescent="0.35">
      <c r="A1758" s="2" t="s">
        <v>35</v>
      </c>
      <c r="B1758" s="28">
        <v>30566</v>
      </c>
      <c r="C1758" s="11"/>
      <c r="R1758">
        <v>65</v>
      </c>
      <c r="V1758"/>
    </row>
    <row r="1759" spans="1:57" x14ac:dyDescent="0.35">
      <c r="A1759" s="2" t="s">
        <v>35</v>
      </c>
      <c r="B1759" s="28">
        <v>30610</v>
      </c>
      <c r="C1759" s="11"/>
      <c r="R1759">
        <v>590</v>
      </c>
      <c r="V1759"/>
    </row>
    <row r="1760" spans="1:57" x14ac:dyDescent="0.35">
      <c r="A1760" s="2" t="s">
        <v>35</v>
      </c>
      <c r="B1760" s="28">
        <v>30650</v>
      </c>
      <c r="C1760" s="11"/>
      <c r="R1760">
        <v>580</v>
      </c>
      <c r="V1760">
        <v>2.0400000000000001E-2</v>
      </c>
      <c r="W1760">
        <v>30.9</v>
      </c>
      <c r="X1760">
        <v>5.7</v>
      </c>
      <c r="Y1760">
        <v>8114.9</v>
      </c>
      <c r="Z1760">
        <v>11.6</v>
      </c>
      <c r="AA1760">
        <v>280</v>
      </c>
      <c r="AQ1760" t="s">
        <v>294</v>
      </c>
      <c r="AU1760">
        <v>90</v>
      </c>
    </row>
    <row r="1761" spans="1:47" x14ac:dyDescent="0.35">
      <c r="A1761" s="2" t="s">
        <v>38</v>
      </c>
      <c r="B1761" s="28">
        <v>30566</v>
      </c>
      <c r="C1761" s="11"/>
      <c r="R1761">
        <v>200</v>
      </c>
      <c r="V1761"/>
    </row>
    <row r="1762" spans="1:47" x14ac:dyDescent="0.35">
      <c r="A1762" s="2" t="s">
        <v>38</v>
      </c>
      <c r="B1762" s="28">
        <v>30610</v>
      </c>
      <c r="C1762" s="11"/>
      <c r="R1762">
        <v>870</v>
      </c>
      <c r="V1762"/>
    </row>
    <row r="1763" spans="1:47" x14ac:dyDescent="0.35">
      <c r="A1763" s="2" t="s">
        <v>38</v>
      </c>
      <c r="B1763" s="28">
        <v>30650</v>
      </c>
      <c r="C1763" s="11"/>
      <c r="R1763">
        <v>820</v>
      </c>
      <c r="V1763">
        <v>2.52E-2</v>
      </c>
      <c r="W1763">
        <v>22.7</v>
      </c>
      <c r="X1763">
        <v>8</v>
      </c>
      <c r="Y1763">
        <v>10786.68</v>
      </c>
      <c r="Z1763">
        <v>14.3</v>
      </c>
      <c r="AA1763">
        <v>318</v>
      </c>
      <c r="AQ1763" t="s">
        <v>294</v>
      </c>
      <c r="AU1763">
        <v>90</v>
      </c>
    </row>
    <row r="1764" spans="1:47" x14ac:dyDescent="0.35">
      <c r="A1764" s="2" t="s">
        <v>36</v>
      </c>
      <c r="B1764" s="28">
        <v>30566</v>
      </c>
      <c r="C1764" s="11"/>
      <c r="R1764">
        <v>115</v>
      </c>
      <c r="V1764"/>
    </row>
    <row r="1765" spans="1:47" x14ac:dyDescent="0.35">
      <c r="A1765" s="2" t="s">
        <v>36</v>
      </c>
      <c r="B1765" s="28">
        <v>30610</v>
      </c>
      <c r="C1765" s="11"/>
      <c r="R1765">
        <v>670</v>
      </c>
      <c r="V1765"/>
    </row>
    <row r="1766" spans="1:47" x14ac:dyDescent="0.35">
      <c r="A1766" s="2" t="s">
        <v>36</v>
      </c>
      <c r="B1766" s="28">
        <v>30650</v>
      </c>
      <c r="C1766" s="11"/>
      <c r="R1766">
        <v>730</v>
      </c>
      <c r="V1766">
        <v>1.83E-2</v>
      </c>
      <c r="W1766">
        <v>21.7</v>
      </c>
      <c r="X1766">
        <v>6</v>
      </c>
      <c r="Y1766">
        <v>11694.5</v>
      </c>
      <c r="Z1766">
        <v>10.4</v>
      </c>
      <c r="AA1766">
        <v>328</v>
      </c>
      <c r="AQ1766" t="s">
        <v>294</v>
      </c>
      <c r="AU1766">
        <v>90</v>
      </c>
    </row>
    <row r="1767" spans="1:47" x14ac:dyDescent="0.35">
      <c r="A1767" s="2" t="s">
        <v>37</v>
      </c>
      <c r="B1767" s="28">
        <v>30566</v>
      </c>
      <c r="C1767" s="11"/>
      <c r="R1767">
        <v>125</v>
      </c>
      <c r="V1767"/>
    </row>
    <row r="1768" spans="1:47" x14ac:dyDescent="0.35">
      <c r="A1768" s="2" t="s">
        <v>37</v>
      </c>
      <c r="B1768" s="28">
        <v>30610</v>
      </c>
      <c r="C1768" s="11"/>
      <c r="R1768">
        <v>820</v>
      </c>
      <c r="V1768"/>
    </row>
    <row r="1769" spans="1:47" x14ac:dyDescent="0.35">
      <c r="A1769" s="2" t="s">
        <v>37</v>
      </c>
      <c r="B1769" s="28">
        <v>30650</v>
      </c>
      <c r="C1769" s="11"/>
      <c r="R1769">
        <v>750</v>
      </c>
      <c r="V1769">
        <v>2.1399999999999999E-2</v>
      </c>
      <c r="W1769">
        <v>24.5</v>
      </c>
      <c r="X1769">
        <v>7.1</v>
      </c>
      <c r="Y1769">
        <v>10901.3</v>
      </c>
      <c r="Z1769">
        <v>12.2</v>
      </c>
      <c r="AA1769">
        <v>332</v>
      </c>
      <c r="AQ1769" t="s">
        <v>294</v>
      </c>
      <c r="AU1769">
        <v>90</v>
      </c>
    </row>
    <row r="1770" spans="1:47" x14ac:dyDescent="0.35">
      <c r="A1770" s="2" t="s">
        <v>39</v>
      </c>
      <c r="B1770" s="28">
        <v>30566</v>
      </c>
      <c r="C1770" s="11"/>
      <c r="R1770">
        <v>20</v>
      </c>
      <c r="V1770"/>
    </row>
    <row r="1771" spans="1:47" x14ac:dyDescent="0.35">
      <c r="A1771" s="2" t="s">
        <v>39</v>
      </c>
      <c r="B1771" s="28">
        <v>30610</v>
      </c>
      <c r="C1771" s="11"/>
      <c r="R1771">
        <v>230</v>
      </c>
      <c r="V1771"/>
    </row>
    <row r="1772" spans="1:47" x14ac:dyDescent="0.35">
      <c r="A1772" s="2" t="s">
        <v>39</v>
      </c>
      <c r="B1772" s="28">
        <v>30650</v>
      </c>
      <c r="C1772" s="11"/>
      <c r="R1772">
        <v>240</v>
      </c>
      <c r="V1772">
        <v>1.67E-2</v>
      </c>
      <c r="W1772">
        <v>26.6</v>
      </c>
      <c r="X1772">
        <v>2</v>
      </c>
      <c r="Y1772">
        <v>3717.8</v>
      </c>
      <c r="Z1772">
        <v>9.5</v>
      </c>
      <c r="AA1772">
        <v>120</v>
      </c>
      <c r="AQ1772" t="s">
        <v>294</v>
      </c>
      <c r="AU1772">
        <v>90</v>
      </c>
    </row>
    <row r="1773" spans="1:47" x14ac:dyDescent="0.35">
      <c r="A1773" s="2" t="s">
        <v>40</v>
      </c>
      <c r="B1773" s="28">
        <v>30566</v>
      </c>
      <c r="C1773" s="11"/>
      <c r="R1773">
        <v>35</v>
      </c>
      <c r="V1773"/>
    </row>
    <row r="1774" spans="1:47" x14ac:dyDescent="0.35">
      <c r="A1774" s="2" t="s">
        <v>40</v>
      </c>
      <c r="B1774" s="28">
        <v>30610</v>
      </c>
      <c r="C1774" s="11"/>
      <c r="R1774">
        <v>360</v>
      </c>
      <c r="V1774"/>
    </row>
    <row r="1775" spans="1:47" x14ac:dyDescent="0.35">
      <c r="A1775" s="2" t="s">
        <v>40</v>
      </c>
      <c r="B1775" s="28">
        <v>30650</v>
      </c>
      <c r="C1775" s="11"/>
      <c r="R1775">
        <v>320</v>
      </c>
      <c r="V1775">
        <v>1.7399999999999999E-2</v>
      </c>
      <c r="W1775">
        <v>27.2</v>
      </c>
      <c r="X1775">
        <v>2.9</v>
      </c>
      <c r="Y1775">
        <v>5286.9</v>
      </c>
      <c r="Z1775">
        <v>9.8000000000000007</v>
      </c>
      <c r="AA1775">
        <v>167</v>
      </c>
      <c r="AQ1775" t="s">
        <v>294</v>
      </c>
      <c r="AU1775">
        <v>90</v>
      </c>
    </row>
    <row r="1776" spans="1:47" x14ac:dyDescent="0.35">
      <c r="A1776" s="2" t="s">
        <v>43</v>
      </c>
      <c r="B1776" s="28">
        <v>30566</v>
      </c>
      <c r="C1776" s="11"/>
      <c r="R1776">
        <v>105</v>
      </c>
      <c r="V1776"/>
    </row>
    <row r="1777" spans="1:47" x14ac:dyDescent="0.35">
      <c r="A1777" s="2" t="s">
        <v>43</v>
      </c>
      <c r="B1777" s="28">
        <v>30610</v>
      </c>
      <c r="C1777" s="11"/>
      <c r="R1777">
        <v>640</v>
      </c>
      <c r="V1777"/>
    </row>
    <row r="1778" spans="1:47" x14ac:dyDescent="0.35">
      <c r="A1778" s="2" t="s">
        <v>43</v>
      </c>
      <c r="B1778" s="28">
        <v>30650</v>
      </c>
      <c r="C1778" s="11"/>
      <c r="R1778">
        <v>600</v>
      </c>
      <c r="V1778">
        <v>1.8800000000000001E-2</v>
      </c>
      <c r="W1778">
        <v>27</v>
      </c>
      <c r="X1778">
        <v>6.1</v>
      </c>
      <c r="Y1778">
        <v>8349.2999999999993</v>
      </c>
      <c r="Z1778">
        <v>10.6</v>
      </c>
      <c r="AA1778">
        <v>325</v>
      </c>
      <c r="AQ1778" t="s">
        <v>294</v>
      </c>
      <c r="AU1778">
        <v>90</v>
      </c>
    </row>
    <row r="1779" spans="1:47" x14ac:dyDescent="0.35">
      <c r="A1779" s="2" t="s">
        <v>41</v>
      </c>
      <c r="B1779" s="28">
        <v>30566</v>
      </c>
      <c r="C1779" s="11"/>
      <c r="R1779">
        <v>50</v>
      </c>
      <c r="V1779"/>
    </row>
    <row r="1780" spans="1:47" x14ac:dyDescent="0.35">
      <c r="A1780" s="2" t="s">
        <v>41</v>
      </c>
      <c r="B1780" s="28">
        <v>30610</v>
      </c>
      <c r="C1780" s="11"/>
      <c r="R1780">
        <v>440</v>
      </c>
      <c r="V1780"/>
    </row>
    <row r="1781" spans="1:47" x14ac:dyDescent="0.35">
      <c r="A1781" s="2" t="s">
        <v>41</v>
      </c>
      <c r="B1781" s="28">
        <v>30650</v>
      </c>
      <c r="C1781" s="11"/>
      <c r="R1781">
        <v>390</v>
      </c>
      <c r="V1781">
        <v>1.83E-2</v>
      </c>
      <c r="W1781">
        <v>28.5</v>
      </c>
      <c r="X1781">
        <v>3.7</v>
      </c>
      <c r="Y1781">
        <v>6170.5</v>
      </c>
      <c r="Z1781">
        <v>10.4</v>
      </c>
      <c r="AA1781">
        <v>202</v>
      </c>
      <c r="AQ1781" t="s">
        <v>294</v>
      </c>
      <c r="AU1781">
        <v>90</v>
      </c>
    </row>
    <row r="1782" spans="1:47" x14ac:dyDescent="0.35">
      <c r="A1782" s="2" t="s">
        <v>42</v>
      </c>
      <c r="B1782" s="28">
        <v>30566</v>
      </c>
      <c r="C1782" s="11"/>
      <c r="R1782">
        <v>65</v>
      </c>
      <c r="V1782"/>
    </row>
    <row r="1783" spans="1:47" x14ac:dyDescent="0.35">
      <c r="A1783" s="2" t="s">
        <v>42</v>
      </c>
      <c r="B1783" s="28">
        <v>30610</v>
      </c>
      <c r="C1783" s="11"/>
      <c r="R1783">
        <v>470</v>
      </c>
      <c r="V1783"/>
    </row>
    <row r="1784" spans="1:47" x14ac:dyDescent="0.35">
      <c r="A1784" s="2" t="s">
        <v>42</v>
      </c>
      <c r="B1784" s="28">
        <v>30650</v>
      </c>
      <c r="C1784" s="11"/>
      <c r="R1784">
        <v>520</v>
      </c>
      <c r="V1784">
        <v>1.8700000000000001E-2</v>
      </c>
      <c r="W1784">
        <v>27.5</v>
      </c>
      <c r="X1784">
        <v>4.7</v>
      </c>
      <c r="Y1784">
        <v>7501</v>
      </c>
      <c r="Z1784">
        <v>10.6</v>
      </c>
      <c r="AA1784">
        <v>251</v>
      </c>
      <c r="AQ1784" t="s">
        <v>294</v>
      </c>
      <c r="AU1784">
        <v>90</v>
      </c>
    </row>
    <row r="1785" spans="1:47" x14ac:dyDescent="0.35">
      <c r="A1785" s="2" t="s">
        <v>116</v>
      </c>
      <c r="B1785" s="28">
        <v>37061</v>
      </c>
      <c r="C1785" s="11"/>
      <c r="V1785"/>
    </row>
    <row r="1786" spans="1:47" x14ac:dyDescent="0.35">
      <c r="A1786" s="2" t="s">
        <v>116</v>
      </c>
      <c r="B1786" s="28">
        <v>37062</v>
      </c>
      <c r="C1786" s="11"/>
      <c r="V1786"/>
    </row>
    <row r="1787" spans="1:47" x14ac:dyDescent="0.35">
      <c r="A1787" s="2" t="s">
        <v>116</v>
      </c>
      <c r="B1787" s="28">
        <v>37063</v>
      </c>
      <c r="C1787" s="11"/>
      <c r="V1787"/>
    </row>
    <row r="1788" spans="1:47" x14ac:dyDescent="0.35">
      <c r="A1788" s="2" t="s">
        <v>116</v>
      </c>
      <c r="B1788" s="28">
        <v>37064</v>
      </c>
      <c r="C1788" s="11"/>
      <c r="V1788"/>
    </row>
    <row r="1789" spans="1:47" x14ac:dyDescent="0.35">
      <c r="A1789" s="2" t="s">
        <v>116</v>
      </c>
      <c r="B1789" s="28">
        <v>37065</v>
      </c>
      <c r="C1789" s="11"/>
      <c r="V1789"/>
    </row>
    <row r="1790" spans="1:47" x14ac:dyDescent="0.35">
      <c r="A1790" s="2" t="s">
        <v>116</v>
      </c>
      <c r="B1790" s="28">
        <v>37066</v>
      </c>
      <c r="C1790" s="11"/>
      <c r="V1790"/>
    </row>
    <row r="1791" spans="1:47" x14ac:dyDescent="0.35">
      <c r="A1791" s="2" t="s">
        <v>116</v>
      </c>
      <c r="B1791" s="28">
        <v>37067</v>
      </c>
      <c r="C1791" s="11"/>
      <c r="V1791"/>
    </row>
    <row r="1792" spans="1:47" x14ac:dyDescent="0.35">
      <c r="A1792" s="2" t="s">
        <v>116</v>
      </c>
      <c r="B1792" s="28">
        <v>37068</v>
      </c>
      <c r="C1792" s="11"/>
      <c r="E1792">
        <v>904.78270880573803</v>
      </c>
      <c r="G1792">
        <v>0.46336650178340999</v>
      </c>
      <c r="H1792">
        <v>0.52871179953828895</v>
      </c>
      <c r="I1792">
        <v>0.54485817589700702</v>
      </c>
      <c r="J1792">
        <v>0.52897094450766602</v>
      </c>
      <c r="K1792">
        <v>0.51462622600062802</v>
      </c>
      <c r="L1792">
        <v>0.54345742022487398</v>
      </c>
      <c r="M1792">
        <v>0.50275464008076498</v>
      </c>
      <c r="N1792">
        <v>0.46624444147805399</v>
      </c>
      <c r="O1792">
        <v>0.43092339451799899</v>
      </c>
      <c r="V1792"/>
    </row>
    <row r="1793" spans="1:22" x14ac:dyDescent="0.35">
      <c r="A1793" s="2" t="s">
        <v>116</v>
      </c>
      <c r="B1793" s="28">
        <v>37069</v>
      </c>
      <c r="C1793" s="11"/>
      <c r="V1793"/>
    </row>
    <row r="1794" spans="1:22" x14ac:dyDescent="0.35">
      <c r="A1794" s="2" t="s">
        <v>116</v>
      </c>
      <c r="B1794" s="28">
        <v>37070</v>
      </c>
      <c r="C1794" s="11"/>
      <c r="V1794"/>
    </row>
    <row r="1795" spans="1:22" x14ac:dyDescent="0.35">
      <c r="A1795" s="2" t="s">
        <v>116</v>
      </c>
      <c r="B1795" s="28">
        <v>37071</v>
      </c>
      <c r="C1795" s="11"/>
      <c r="V1795"/>
    </row>
    <row r="1796" spans="1:22" x14ac:dyDescent="0.35">
      <c r="A1796" s="2" t="s">
        <v>116</v>
      </c>
      <c r="B1796" s="28">
        <v>37072</v>
      </c>
      <c r="C1796" s="11"/>
      <c r="V1796"/>
    </row>
    <row r="1797" spans="1:22" x14ac:dyDescent="0.35">
      <c r="A1797" s="2" t="s">
        <v>116</v>
      </c>
      <c r="B1797" s="28">
        <v>37073</v>
      </c>
      <c r="C1797" s="11"/>
      <c r="V1797"/>
    </row>
    <row r="1798" spans="1:22" x14ac:dyDescent="0.35">
      <c r="A1798" s="2" t="s">
        <v>116</v>
      </c>
      <c r="B1798" s="28">
        <v>37074</v>
      </c>
      <c r="C1798" s="11"/>
      <c r="V1798"/>
    </row>
    <row r="1799" spans="1:22" x14ac:dyDescent="0.35">
      <c r="A1799" s="2" t="s">
        <v>116</v>
      </c>
      <c r="B1799" s="28">
        <v>37075</v>
      </c>
      <c r="C1799" s="11"/>
      <c r="V1799"/>
    </row>
    <row r="1800" spans="1:22" x14ac:dyDescent="0.35">
      <c r="A1800" s="2" t="s">
        <v>116</v>
      </c>
      <c r="B1800" s="28">
        <v>37076</v>
      </c>
      <c r="C1800" s="11"/>
      <c r="V1800"/>
    </row>
    <row r="1801" spans="1:22" x14ac:dyDescent="0.35">
      <c r="A1801" s="2" t="s">
        <v>116</v>
      </c>
      <c r="B1801" s="28">
        <v>37077</v>
      </c>
      <c r="C1801" s="11"/>
      <c r="V1801"/>
    </row>
    <row r="1802" spans="1:22" x14ac:dyDescent="0.35">
      <c r="A1802" s="2" t="s">
        <v>116</v>
      </c>
      <c r="B1802" s="28">
        <v>37078</v>
      </c>
      <c r="C1802" s="11"/>
      <c r="V1802"/>
    </row>
    <row r="1803" spans="1:22" x14ac:dyDescent="0.35">
      <c r="A1803" s="2" t="s">
        <v>116</v>
      </c>
      <c r="B1803" s="28">
        <v>37079</v>
      </c>
      <c r="C1803" s="11"/>
      <c r="V1803"/>
    </row>
    <row r="1804" spans="1:22" x14ac:dyDescent="0.35">
      <c r="A1804" s="2" t="s">
        <v>116</v>
      </c>
      <c r="B1804" s="28">
        <v>37080</v>
      </c>
      <c r="C1804" s="11"/>
      <c r="V1804"/>
    </row>
    <row r="1805" spans="1:22" x14ac:dyDescent="0.35">
      <c r="A1805" s="2" t="s">
        <v>116</v>
      </c>
      <c r="B1805" s="28">
        <v>37081</v>
      </c>
      <c r="C1805" s="11"/>
      <c r="V1805"/>
    </row>
    <row r="1806" spans="1:22" x14ac:dyDescent="0.35">
      <c r="A1806" s="2" t="s">
        <v>116</v>
      </c>
      <c r="B1806" s="28">
        <v>37082</v>
      </c>
      <c r="C1806" s="11"/>
      <c r="V1806"/>
    </row>
    <row r="1807" spans="1:22" x14ac:dyDescent="0.35">
      <c r="A1807" s="2" t="s">
        <v>116</v>
      </c>
      <c r="B1807" s="28">
        <v>37083</v>
      </c>
      <c r="C1807" s="11"/>
      <c r="V1807"/>
    </row>
    <row r="1808" spans="1:22" x14ac:dyDescent="0.35">
      <c r="A1808" s="2" t="s">
        <v>116</v>
      </c>
      <c r="B1808" s="28">
        <v>37084</v>
      </c>
      <c r="C1808" s="11"/>
      <c r="V1808"/>
    </row>
    <row r="1809" spans="1:22" x14ac:dyDescent="0.35">
      <c r="A1809" s="2" t="s">
        <v>116</v>
      </c>
      <c r="B1809" s="28">
        <v>37085</v>
      </c>
      <c r="C1809" s="11"/>
      <c r="V1809"/>
    </row>
    <row r="1810" spans="1:22" x14ac:dyDescent="0.35">
      <c r="A1810" s="2" t="s">
        <v>116</v>
      </c>
      <c r="B1810" s="28">
        <v>37086</v>
      </c>
      <c r="C1810" s="11"/>
      <c r="V1810"/>
    </row>
    <row r="1811" spans="1:22" x14ac:dyDescent="0.35">
      <c r="A1811" s="2" t="s">
        <v>116</v>
      </c>
      <c r="B1811" s="28">
        <v>37087</v>
      </c>
      <c r="C1811" s="11"/>
      <c r="V1811"/>
    </row>
    <row r="1812" spans="1:22" x14ac:dyDescent="0.35">
      <c r="A1812" s="2" t="s">
        <v>116</v>
      </c>
      <c r="B1812" s="28">
        <v>37088</v>
      </c>
      <c r="C1812" s="11"/>
      <c r="V1812"/>
    </row>
    <row r="1813" spans="1:22" x14ac:dyDescent="0.35">
      <c r="A1813" s="2" t="s">
        <v>116</v>
      </c>
      <c r="B1813" s="28">
        <v>37089</v>
      </c>
      <c r="C1813" s="11"/>
      <c r="V1813"/>
    </row>
    <row r="1814" spans="1:22" x14ac:dyDescent="0.35">
      <c r="A1814" s="2" t="s">
        <v>116</v>
      </c>
      <c r="B1814" s="28">
        <v>37090</v>
      </c>
      <c r="C1814" s="11"/>
      <c r="V1814"/>
    </row>
    <row r="1815" spans="1:22" x14ac:dyDescent="0.35">
      <c r="A1815" s="2" t="s">
        <v>116</v>
      </c>
      <c r="B1815" s="28">
        <v>37091</v>
      </c>
      <c r="C1815" s="11"/>
      <c r="V1815"/>
    </row>
    <row r="1816" spans="1:22" x14ac:dyDescent="0.35">
      <c r="A1816" s="2" t="s">
        <v>116</v>
      </c>
      <c r="B1816" s="28">
        <v>37092</v>
      </c>
      <c r="C1816" s="11"/>
      <c r="V1816"/>
    </row>
    <row r="1817" spans="1:22" x14ac:dyDescent="0.35">
      <c r="A1817" s="2" t="s">
        <v>116</v>
      </c>
      <c r="B1817" s="28">
        <v>37093</v>
      </c>
      <c r="C1817" s="11"/>
      <c r="V1817"/>
    </row>
    <row r="1818" spans="1:22" x14ac:dyDescent="0.35">
      <c r="A1818" s="2" t="s">
        <v>116</v>
      </c>
      <c r="B1818" s="28">
        <v>37094</v>
      </c>
      <c r="C1818" s="11"/>
      <c r="V1818"/>
    </row>
    <row r="1819" spans="1:22" x14ac:dyDescent="0.35">
      <c r="A1819" s="2" t="s">
        <v>116</v>
      </c>
      <c r="B1819" s="28">
        <v>37095</v>
      </c>
      <c r="C1819" s="11"/>
      <c r="V1819"/>
    </row>
    <row r="1820" spans="1:22" x14ac:dyDescent="0.35">
      <c r="A1820" s="2" t="s">
        <v>116</v>
      </c>
      <c r="B1820" s="28">
        <v>37096</v>
      </c>
      <c r="C1820" s="11"/>
      <c r="V1820"/>
    </row>
    <row r="1821" spans="1:22" x14ac:dyDescent="0.35">
      <c r="A1821" s="2" t="s">
        <v>116</v>
      </c>
      <c r="B1821" s="28">
        <v>37097</v>
      </c>
      <c r="C1821" s="11"/>
      <c r="E1821">
        <v>897.75645123572303</v>
      </c>
      <c r="G1821">
        <v>0.44612710192039101</v>
      </c>
      <c r="H1821">
        <v>0.52952518366686097</v>
      </c>
      <c r="I1821">
        <v>0.53790888791554603</v>
      </c>
      <c r="J1821">
        <v>0.52759201630554997</v>
      </c>
      <c r="K1821">
        <v>0.50656632179201799</v>
      </c>
      <c r="L1821">
        <v>0.53834621822054296</v>
      </c>
      <c r="M1821">
        <v>0.50228573792617603</v>
      </c>
      <c r="N1821">
        <v>0.46664457708616203</v>
      </c>
      <c r="O1821">
        <v>0.43378621134536599</v>
      </c>
      <c r="V1821"/>
    </row>
    <row r="1822" spans="1:22" x14ac:dyDescent="0.35">
      <c r="A1822" s="2" t="s">
        <v>116</v>
      </c>
      <c r="B1822" s="28">
        <v>37098</v>
      </c>
      <c r="C1822" s="11"/>
      <c r="D1822">
        <v>0.67387271575670304</v>
      </c>
      <c r="V1822"/>
    </row>
    <row r="1823" spans="1:22" x14ac:dyDescent="0.35">
      <c r="A1823" s="2" t="s">
        <v>116</v>
      </c>
      <c r="B1823" s="28">
        <v>37099</v>
      </c>
      <c r="C1823" s="11"/>
      <c r="D1823">
        <v>1.03516473081391</v>
      </c>
      <c r="V1823"/>
    </row>
    <row r="1824" spans="1:22" x14ac:dyDescent="0.35">
      <c r="A1824" s="2" t="s">
        <v>116</v>
      </c>
      <c r="B1824" s="28">
        <v>37100</v>
      </c>
      <c r="C1824" s="11"/>
      <c r="D1824">
        <v>1.72691370779235</v>
      </c>
      <c r="V1824"/>
    </row>
    <row r="1825" spans="1:47" x14ac:dyDescent="0.35">
      <c r="A1825" s="2" t="s">
        <v>116</v>
      </c>
      <c r="B1825" s="28">
        <v>37101</v>
      </c>
      <c r="C1825" s="11"/>
      <c r="D1825">
        <v>1.35865720903725</v>
      </c>
      <c r="V1825"/>
    </row>
    <row r="1826" spans="1:47" x14ac:dyDescent="0.35">
      <c r="A1826" s="2" t="s">
        <v>116</v>
      </c>
      <c r="B1826" s="28">
        <v>37102</v>
      </c>
      <c r="C1826" s="11"/>
      <c r="D1826">
        <v>1.30144485913431</v>
      </c>
      <c r="V1826"/>
    </row>
    <row r="1827" spans="1:47" x14ac:dyDescent="0.35">
      <c r="A1827" s="2" t="s">
        <v>116</v>
      </c>
      <c r="B1827" s="28">
        <v>37103</v>
      </c>
      <c r="C1827" s="11"/>
      <c r="D1827">
        <v>1.5454640980371701</v>
      </c>
      <c r="E1827">
        <v>936.55537238603995</v>
      </c>
      <c r="G1827">
        <v>0.51599831768576498</v>
      </c>
      <c r="H1827">
        <v>0.54256720218397203</v>
      </c>
      <c r="I1827">
        <v>0.55037263864340802</v>
      </c>
      <c r="J1827">
        <v>0.53493614691175795</v>
      </c>
      <c r="K1827">
        <v>0.52054159650691501</v>
      </c>
      <c r="L1827">
        <v>0.55307697682190504</v>
      </c>
      <c r="M1827">
        <v>0.54361362746165698</v>
      </c>
      <c r="N1827">
        <v>0.48395772090924</v>
      </c>
      <c r="O1827">
        <v>0.43771263480557798</v>
      </c>
      <c r="V1827"/>
    </row>
    <row r="1828" spans="1:47" x14ac:dyDescent="0.35">
      <c r="A1828" s="2" t="s">
        <v>116</v>
      </c>
      <c r="B1828" s="28">
        <v>37104</v>
      </c>
      <c r="C1828" s="11"/>
      <c r="D1828">
        <v>1.6451911048274599</v>
      </c>
      <c r="R1828">
        <v>9.5756172839506206</v>
      </c>
      <c r="V1828"/>
      <c r="AJ1828">
        <v>0.14380216049382699</v>
      </c>
      <c r="AU1828">
        <v>22</v>
      </c>
    </row>
    <row r="1829" spans="1:47" x14ac:dyDescent="0.35">
      <c r="A1829" s="2" t="s">
        <v>116</v>
      </c>
      <c r="B1829" s="28">
        <v>37105</v>
      </c>
      <c r="C1829" s="11"/>
      <c r="D1829">
        <v>1.50736162055171</v>
      </c>
      <c r="V1829"/>
    </row>
    <row r="1830" spans="1:47" x14ac:dyDescent="0.35">
      <c r="A1830" s="2" t="s">
        <v>116</v>
      </c>
      <c r="B1830" s="28">
        <v>37106</v>
      </c>
      <c r="C1830" s="11"/>
      <c r="D1830">
        <v>1.5218428191501601</v>
      </c>
      <c r="V1830"/>
    </row>
    <row r="1831" spans="1:47" x14ac:dyDescent="0.35">
      <c r="A1831" s="2" t="s">
        <v>116</v>
      </c>
      <c r="B1831" s="28">
        <v>37107</v>
      </c>
      <c r="C1831" s="11"/>
      <c r="D1831">
        <v>1.5188297393741901</v>
      </c>
      <c r="V1831"/>
    </row>
    <row r="1832" spans="1:47" x14ac:dyDescent="0.35">
      <c r="A1832" s="2" t="s">
        <v>116</v>
      </c>
      <c r="B1832" s="28">
        <v>37108</v>
      </c>
      <c r="C1832" s="11"/>
      <c r="D1832">
        <v>2.2268454522655001</v>
      </c>
      <c r="V1832"/>
    </row>
    <row r="1833" spans="1:47" x14ac:dyDescent="0.35">
      <c r="A1833" s="2" t="s">
        <v>116</v>
      </c>
      <c r="B1833" s="28">
        <v>37109</v>
      </c>
      <c r="C1833" s="11"/>
      <c r="D1833">
        <v>1.81269896667164</v>
      </c>
      <c r="V1833"/>
    </row>
    <row r="1834" spans="1:47" x14ac:dyDescent="0.35">
      <c r="A1834" s="2" t="s">
        <v>116</v>
      </c>
      <c r="B1834" s="28">
        <v>37110</v>
      </c>
      <c r="C1834" s="11"/>
      <c r="D1834">
        <v>1.7870748189880501</v>
      </c>
      <c r="V1834"/>
    </row>
    <row r="1835" spans="1:47" x14ac:dyDescent="0.35">
      <c r="A1835" s="2" t="s">
        <v>116</v>
      </c>
      <c r="B1835" s="28">
        <v>37111</v>
      </c>
      <c r="C1835" s="11"/>
      <c r="V1835"/>
    </row>
    <row r="1836" spans="1:47" x14ac:dyDescent="0.35">
      <c r="A1836" s="2" t="s">
        <v>116</v>
      </c>
      <c r="B1836" s="28">
        <v>37112</v>
      </c>
      <c r="C1836" s="11"/>
      <c r="V1836"/>
    </row>
    <row r="1837" spans="1:47" x14ac:dyDescent="0.35">
      <c r="A1837" s="2" t="s">
        <v>116</v>
      </c>
      <c r="B1837" s="28">
        <v>37113</v>
      </c>
      <c r="C1837" s="11"/>
      <c r="V1837"/>
    </row>
    <row r="1838" spans="1:47" x14ac:dyDescent="0.35">
      <c r="A1838" s="2" t="s">
        <v>116</v>
      </c>
      <c r="B1838" s="28">
        <v>37114</v>
      </c>
      <c r="C1838" s="11"/>
      <c r="V1838"/>
    </row>
    <row r="1839" spans="1:47" x14ac:dyDescent="0.35">
      <c r="A1839" s="2" t="s">
        <v>116</v>
      </c>
      <c r="B1839" s="28">
        <v>37115</v>
      </c>
      <c r="C1839" s="11"/>
      <c r="V1839"/>
    </row>
    <row r="1840" spans="1:47" x14ac:dyDescent="0.35">
      <c r="A1840" s="2" t="s">
        <v>116</v>
      </c>
      <c r="B1840" s="28">
        <v>37116</v>
      </c>
      <c r="C1840" s="11"/>
      <c r="V1840"/>
    </row>
    <row r="1841" spans="1:47" x14ac:dyDescent="0.35">
      <c r="A1841" s="2" t="s">
        <v>116</v>
      </c>
      <c r="B1841" s="28">
        <v>37117</v>
      </c>
      <c r="C1841" s="11"/>
      <c r="V1841"/>
    </row>
    <row r="1842" spans="1:47" x14ac:dyDescent="0.35">
      <c r="A1842" s="2" t="s">
        <v>116</v>
      </c>
      <c r="B1842" s="28">
        <v>37118</v>
      </c>
      <c r="C1842" s="11"/>
      <c r="V1842"/>
    </row>
    <row r="1843" spans="1:47" x14ac:dyDescent="0.35">
      <c r="A1843" s="2" t="s">
        <v>116</v>
      </c>
      <c r="B1843" s="28">
        <v>37119</v>
      </c>
      <c r="C1843" s="11"/>
      <c r="V1843"/>
    </row>
    <row r="1844" spans="1:47" x14ac:dyDescent="0.35">
      <c r="A1844" s="2" t="s">
        <v>116</v>
      </c>
      <c r="B1844" s="28">
        <v>37120</v>
      </c>
      <c r="C1844" s="11"/>
      <c r="D1844">
        <v>1.7397869493438201</v>
      </c>
      <c r="V1844"/>
    </row>
    <row r="1845" spans="1:47" x14ac:dyDescent="0.35">
      <c r="A1845" s="2" t="s">
        <v>116</v>
      </c>
      <c r="B1845" s="28">
        <v>37121</v>
      </c>
      <c r="C1845" s="11"/>
      <c r="D1845">
        <v>2.7803305540546601</v>
      </c>
      <c r="V1845"/>
    </row>
    <row r="1846" spans="1:47" x14ac:dyDescent="0.35">
      <c r="A1846" s="2" t="s">
        <v>116</v>
      </c>
      <c r="B1846" s="28">
        <v>37122</v>
      </c>
      <c r="C1846" s="11"/>
      <c r="D1846">
        <v>1.7091170744916599</v>
      </c>
      <c r="V1846"/>
    </row>
    <row r="1847" spans="1:47" x14ac:dyDescent="0.35">
      <c r="A1847" s="2" t="s">
        <v>116</v>
      </c>
      <c r="B1847" s="28">
        <v>37123</v>
      </c>
      <c r="C1847" s="11"/>
      <c r="D1847">
        <v>1.45355744823191</v>
      </c>
      <c r="V1847"/>
    </row>
    <row r="1848" spans="1:47" x14ac:dyDescent="0.35">
      <c r="A1848" s="2" t="s">
        <v>116</v>
      </c>
      <c r="B1848" s="28">
        <v>37124</v>
      </c>
      <c r="C1848" s="11"/>
      <c r="D1848">
        <v>1.3</v>
      </c>
      <c r="V1848"/>
    </row>
    <row r="1849" spans="1:47" x14ac:dyDescent="0.35">
      <c r="A1849" s="2" t="s">
        <v>116</v>
      </c>
      <c r="B1849" s="28">
        <v>37125</v>
      </c>
      <c r="C1849" s="11"/>
      <c r="D1849">
        <v>1.6</v>
      </c>
      <c r="V1849"/>
    </row>
    <row r="1850" spans="1:47" x14ac:dyDescent="0.35">
      <c r="A1850" s="2" t="s">
        <v>116</v>
      </c>
      <c r="B1850" s="28">
        <v>37126</v>
      </c>
      <c r="C1850" s="11"/>
      <c r="D1850">
        <v>1.82509483242702</v>
      </c>
      <c r="R1850">
        <v>76.3888888888889</v>
      </c>
      <c r="V1850"/>
      <c r="AJ1850">
        <v>0.95409122776148103</v>
      </c>
      <c r="AU1850">
        <v>28</v>
      </c>
    </row>
    <row r="1851" spans="1:47" x14ac:dyDescent="0.35">
      <c r="A1851" s="2" t="s">
        <v>116</v>
      </c>
      <c r="B1851" s="28">
        <v>37127</v>
      </c>
      <c r="C1851" s="11"/>
      <c r="D1851">
        <v>1.86652498294983</v>
      </c>
      <c r="E1851">
        <v>917.08209705901197</v>
      </c>
      <c r="G1851">
        <v>0.51961580866143997</v>
      </c>
      <c r="H1851">
        <v>0.54321630929966003</v>
      </c>
      <c r="I1851">
        <v>0.550913907041642</v>
      </c>
      <c r="J1851">
        <v>0.53011666279275704</v>
      </c>
      <c r="K1851">
        <v>0.52735824922219199</v>
      </c>
      <c r="L1851">
        <v>0.54973183641163303</v>
      </c>
      <c r="M1851">
        <v>0.48035779706697601</v>
      </c>
      <c r="N1851">
        <v>0.45473452662424901</v>
      </c>
      <c r="O1851">
        <v>0.42936538817450898</v>
      </c>
      <c r="V1851"/>
    </row>
    <row r="1852" spans="1:47" x14ac:dyDescent="0.35">
      <c r="A1852" s="2" t="s">
        <v>116</v>
      </c>
      <c r="B1852" s="28">
        <v>37128</v>
      </c>
      <c r="C1852" s="11"/>
      <c r="D1852">
        <v>1.83405740144881</v>
      </c>
      <c r="V1852"/>
    </row>
    <row r="1853" spans="1:47" x14ac:dyDescent="0.35">
      <c r="A1853" s="2" t="s">
        <v>116</v>
      </c>
      <c r="B1853" s="28">
        <v>37129</v>
      </c>
      <c r="C1853" s="11"/>
      <c r="D1853">
        <v>1.4905721512068899</v>
      </c>
      <c r="V1853"/>
    </row>
    <row r="1854" spans="1:47" x14ac:dyDescent="0.35">
      <c r="A1854" s="2" t="s">
        <v>116</v>
      </c>
      <c r="B1854" s="28">
        <v>37130</v>
      </c>
      <c r="C1854" s="11"/>
      <c r="D1854">
        <v>1.49097449784187</v>
      </c>
      <c r="V1854"/>
    </row>
    <row r="1855" spans="1:47" x14ac:dyDescent="0.35">
      <c r="A1855" s="2" t="s">
        <v>116</v>
      </c>
      <c r="B1855" s="28">
        <v>37131</v>
      </c>
      <c r="C1855" s="11"/>
      <c r="D1855">
        <v>2.06711132957318</v>
      </c>
      <c r="V1855"/>
    </row>
    <row r="1856" spans="1:47" x14ac:dyDescent="0.35">
      <c r="A1856" s="2" t="s">
        <v>116</v>
      </c>
      <c r="B1856" s="28">
        <v>37132</v>
      </c>
      <c r="C1856" s="11"/>
      <c r="D1856">
        <v>1.2566132018213101</v>
      </c>
      <c r="V1856"/>
    </row>
    <row r="1857" spans="1:22" x14ac:dyDescent="0.35">
      <c r="A1857" s="2" t="s">
        <v>116</v>
      </c>
      <c r="B1857" s="28">
        <v>37133</v>
      </c>
      <c r="C1857" s="11"/>
      <c r="D1857">
        <v>1.7094057615957201</v>
      </c>
      <c r="V1857"/>
    </row>
    <row r="1858" spans="1:22" x14ac:dyDescent="0.35">
      <c r="A1858" s="2" t="s">
        <v>116</v>
      </c>
      <c r="B1858" s="28">
        <v>37134</v>
      </c>
      <c r="C1858" s="11"/>
      <c r="D1858">
        <v>2.6645781568422899</v>
      </c>
      <c r="V1858"/>
    </row>
    <row r="1859" spans="1:22" x14ac:dyDescent="0.35">
      <c r="A1859" s="2" t="s">
        <v>116</v>
      </c>
      <c r="B1859" s="28">
        <v>37135</v>
      </c>
      <c r="C1859" s="11"/>
      <c r="D1859">
        <v>3.5702415711162598</v>
      </c>
      <c r="V1859"/>
    </row>
    <row r="1860" spans="1:22" x14ac:dyDescent="0.35">
      <c r="A1860" s="2" t="s">
        <v>116</v>
      </c>
      <c r="B1860" s="28">
        <v>37136</v>
      </c>
      <c r="C1860" s="11"/>
      <c r="D1860">
        <v>2.9726684453780301</v>
      </c>
      <c r="V1860"/>
    </row>
    <row r="1861" spans="1:22" x14ac:dyDescent="0.35">
      <c r="A1861" s="2" t="s">
        <v>116</v>
      </c>
      <c r="B1861" s="28">
        <v>37137</v>
      </c>
      <c r="C1861" s="11"/>
      <c r="D1861">
        <v>2.3734136900208398</v>
      </c>
      <c r="V1861"/>
    </row>
    <row r="1862" spans="1:22" x14ac:dyDescent="0.35">
      <c r="A1862" s="2" t="s">
        <v>116</v>
      </c>
      <c r="B1862" s="28">
        <v>37138</v>
      </c>
      <c r="C1862" s="11"/>
      <c r="D1862">
        <v>2.1442586720252499</v>
      </c>
      <c r="V1862"/>
    </row>
    <row r="1863" spans="1:22" x14ac:dyDescent="0.35">
      <c r="A1863" s="2" t="s">
        <v>116</v>
      </c>
      <c r="B1863" s="28">
        <v>37139</v>
      </c>
      <c r="C1863" s="11"/>
      <c r="D1863">
        <v>2.52018319769862</v>
      </c>
      <c r="V1863"/>
    </row>
    <row r="1864" spans="1:22" x14ac:dyDescent="0.35">
      <c r="A1864" s="2" t="s">
        <v>116</v>
      </c>
      <c r="B1864" s="28">
        <v>37140</v>
      </c>
      <c r="C1864" s="11"/>
      <c r="D1864">
        <v>3.00475390979781</v>
      </c>
      <c r="V1864"/>
    </row>
    <row r="1865" spans="1:22" x14ac:dyDescent="0.35">
      <c r="A1865" s="2" t="s">
        <v>116</v>
      </c>
      <c r="B1865" s="28">
        <v>37141</v>
      </c>
      <c r="C1865" s="11"/>
      <c r="D1865">
        <v>1.5146214134319</v>
      </c>
      <c r="V1865"/>
    </row>
    <row r="1866" spans="1:22" x14ac:dyDescent="0.35">
      <c r="A1866" s="2" t="s">
        <v>116</v>
      </c>
      <c r="B1866" s="28">
        <v>37142</v>
      </c>
      <c r="C1866" s="11"/>
      <c r="D1866">
        <v>1.66476366974794</v>
      </c>
      <c r="V1866"/>
    </row>
    <row r="1867" spans="1:22" x14ac:dyDescent="0.35">
      <c r="A1867" s="2" t="s">
        <v>116</v>
      </c>
      <c r="B1867" s="28">
        <v>37143</v>
      </c>
      <c r="C1867" s="11"/>
      <c r="D1867">
        <v>2.87763374782865</v>
      </c>
      <c r="V1867"/>
    </row>
    <row r="1868" spans="1:22" x14ac:dyDescent="0.35">
      <c r="A1868" s="2" t="s">
        <v>116</v>
      </c>
      <c r="B1868" s="28">
        <v>37144</v>
      </c>
      <c r="C1868" s="11"/>
      <c r="D1868">
        <v>3.4369111795743099</v>
      </c>
      <c r="V1868"/>
    </row>
    <row r="1869" spans="1:22" x14ac:dyDescent="0.35">
      <c r="A1869" s="2" t="s">
        <v>116</v>
      </c>
      <c r="B1869" s="28">
        <v>37145</v>
      </c>
      <c r="C1869" s="11"/>
      <c r="D1869">
        <v>3.0697670805657</v>
      </c>
      <c r="V1869"/>
    </row>
    <row r="1870" spans="1:22" x14ac:dyDescent="0.35">
      <c r="A1870" s="2" t="s">
        <v>116</v>
      </c>
      <c r="B1870" s="28">
        <v>37146</v>
      </c>
      <c r="C1870" s="11"/>
      <c r="D1870">
        <v>3.3231527224725199</v>
      </c>
      <c r="V1870"/>
    </row>
    <row r="1871" spans="1:22" x14ac:dyDescent="0.35">
      <c r="A1871" s="2" t="s">
        <v>116</v>
      </c>
      <c r="B1871" s="28">
        <v>37147</v>
      </c>
      <c r="C1871" s="11"/>
      <c r="D1871">
        <v>3.8254505886744798</v>
      </c>
      <c r="V1871"/>
    </row>
    <row r="1872" spans="1:22" x14ac:dyDescent="0.35">
      <c r="A1872" s="2" t="s">
        <v>116</v>
      </c>
      <c r="B1872" s="28">
        <v>37148</v>
      </c>
      <c r="C1872" s="11"/>
      <c r="D1872">
        <v>2.2336273120770902</v>
      </c>
      <c r="V1872"/>
    </row>
    <row r="1873" spans="1:22" x14ac:dyDescent="0.35">
      <c r="A1873" s="2" t="s">
        <v>116</v>
      </c>
      <c r="B1873" s="28">
        <v>37149</v>
      </c>
      <c r="C1873" s="11"/>
      <c r="D1873">
        <v>4.0816190660025304</v>
      </c>
      <c r="V1873"/>
    </row>
    <row r="1874" spans="1:22" x14ac:dyDescent="0.35">
      <c r="A1874" s="2" t="s">
        <v>116</v>
      </c>
      <c r="B1874" s="28">
        <v>37150</v>
      </c>
      <c r="C1874" s="11"/>
      <c r="D1874">
        <v>4.52728450291184</v>
      </c>
      <c r="V1874"/>
    </row>
    <row r="1875" spans="1:22" x14ac:dyDescent="0.35">
      <c r="A1875" s="2" t="s">
        <v>116</v>
      </c>
      <c r="B1875" s="28">
        <v>37151</v>
      </c>
      <c r="C1875" s="11"/>
      <c r="D1875">
        <v>4.9449854076067101</v>
      </c>
      <c r="V1875"/>
    </row>
    <row r="1876" spans="1:22" x14ac:dyDescent="0.35">
      <c r="A1876" s="2" t="s">
        <v>116</v>
      </c>
      <c r="B1876" s="28">
        <v>37152</v>
      </c>
      <c r="C1876" s="11"/>
      <c r="D1876">
        <v>4.5309412590448401</v>
      </c>
      <c r="V1876"/>
    </row>
    <row r="1877" spans="1:22" x14ac:dyDescent="0.35">
      <c r="A1877" s="2" t="s">
        <v>116</v>
      </c>
      <c r="B1877" s="28">
        <v>37153</v>
      </c>
      <c r="C1877" s="11"/>
      <c r="D1877">
        <v>4.0624717261318297</v>
      </c>
      <c r="V1877"/>
    </row>
    <row r="1878" spans="1:22" x14ac:dyDescent="0.35">
      <c r="A1878" s="2" t="s">
        <v>116</v>
      </c>
      <c r="B1878" s="28">
        <v>37154</v>
      </c>
      <c r="C1878" s="11"/>
      <c r="D1878">
        <v>3.9883141046808599</v>
      </c>
      <c r="V1878"/>
    </row>
    <row r="1879" spans="1:22" x14ac:dyDescent="0.35">
      <c r="A1879" s="2" t="s">
        <v>116</v>
      </c>
      <c r="B1879" s="28">
        <v>37155</v>
      </c>
      <c r="C1879" s="11"/>
      <c r="D1879">
        <v>5.1259350005618396</v>
      </c>
      <c r="V1879"/>
    </row>
    <row r="1880" spans="1:22" x14ac:dyDescent="0.35">
      <c r="A1880" s="2" t="s">
        <v>116</v>
      </c>
      <c r="B1880" s="28">
        <v>37156</v>
      </c>
      <c r="C1880" s="11"/>
      <c r="D1880">
        <v>4.96537616874103</v>
      </c>
      <c r="V1880"/>
    </row>
    <row r="1881" spans="1:22" x14ac:dyDescent="0.35">
      <c r="A1881" s="2" t="s">
        <v>116</v>
      </c>
      <c r="B1881" s="28">
        <v>37157</v>
      </c>
      <c r="C1881" s="11"/>
      <c r="D1881">
        <v>3.9893942292258</v>
      </c>
      <c r="V1881"/>
    </row>
    <row r="1882" spans="1:22" x14ac:dyDescent="0.35">
      <c r="A1882" s="2" t="s">
        <v>116</v>
      </c>
      <c r="B1882" s="28">
        <v>37158</v>
      </c>
      <c r="C1882" s="11"/>
      <c r="D1882">
        <v>4.9890171424116803</v>
      </c>
      <c r="V1882"/>
    </row>
    <row r="1883" spans="1:22" x14ac:dyDescent="0.35">
      <c r="A1883" s="2" t="s">
        <v>116</v>
      </c>
      <c r="B1883" s="28">
        <v>37159</v>
      </c>
      <c r="C1883" s="11"/>
      <c r="D1883">
        <v>5.3327501641300596</v>
      </c>
      <c r="V1883"/>
    </row>
    <row r="1884" spans="1:22" x14ac:dyDescent="0.35">
      <c r="A1884" s="2" t="s">
        <v>116</v>
      </c>
      <c r="B1884" s="28">
        <v>37160</v>
      </c>
      <c r="C1884" s="11"/>
      <c r="D1884">
        <v>4.2028824887406104</v>
      </c>
      <c r="V1884"/>
    </row>
    <row r="1885" spans="1:22" x14ac:dyDescent="0.35">
      <c r="A1885" s="2" t="s">
        <v>116</v>
      </c>
      <c r="B1885" s="28">
        <v>37161</v>
      </c>
      <c r="C1885" s="11"/>
      <c r="D1885">
        <v>4.7231995393102402</v>
      </c>
      <c r="V1885"/>
    </row>
    <row r="1886" spans="1:22" x14ac:dyDescent="0.35">
      <c r="A1886" s="2" t="s">
        <v>116</v>
      </c>
      <c r="B1886" s="28">
        <v>37162</v>
      </c>
      <c r="C1886" s="11"/>
      <c r="D1886">
        <v>4.76230095322952</v>
      </c>
      <c r="V1886"/>
    </row>
    <row r="1887" spans="1:22" x14ac:dyDescent="0.35">
      <c r="A1887" s="2" t="s">
        <v>116</v>
      </c>
      <c r="B1887" s="28">
        <v>37163</v>
      </c>
      <c r="C1887" s="11"/>
      <c r="D1887">
        <v>4.8671582089148497</v>
      </c>
      <c r="V1887"/>
    </row>
    <row r="1888" spans="1:22" x14ac:dyDescent="0.35">
      <c r="A1888" s="2" t="s">
        <v>116</v>
      </c>
      <c r="B1888" s="28">
        <v>37164</v>
      </c>
      <c r="C1888" s="11"/>
      <c r="D1888">
        <v>5.5331295650111301</v>
      </c>
      <c r="V1888"/>
    </row>
    <row r="1889" spans="1:47" x14ac:dyDescent="0.35">
      <c r="A1889" s="2" t="s">
        <v>116</v>
      </c>
      <c r="B1889" s="28">
        <v>37165</v>
      </c>
      <c r="C1889" s="11"/>
      <c r="D1889">
        <v>4.9700742407771799</v>
      </c>
      <c r="V1889"/>
    </row>
    <row r="1890" spans="1:47" x14ac:dyDescent="0.35">
      <c r="A1890" s="2" t="s">
        <v>116</v>
      </c>
      <c r="B1890" s="28">
        <v>37166</v>
      </c>
      <c r="C1890" s="11"/>
      <c r="D1890">
        <v>3.9117315750168502</v>
      </c>
      <c r="E1890">
        <v>781.24223856149899</v>
      </c>
      <c r="G1890">
        <v>0.34382444998586298</v>
      </c>
      <c r="H1890">
        <v>0.37584514094051202</v>
      </c>
      <c r="I1890">
        <v>0.42134658847522399</v>
      </c>
      <c r="J1890">
        <v>0.43958124768398699</v>
      </c>
      <c r="K1890">
        <v>0.46439152101895298</v>
      </c>
      <c r="L1890">
        <v>0.51203355913485604</v>
      </c>
      <c r="M1890">
        <v>0.473761748466976</v>
      </c>
      <c r="N1890">
        <v>0.45440500422598201</v>
      </c>
      <c r="O1890">
        <v>0.42102193287514</v>
      </c>
      <c r="R1890">
        <v>608.66319444444503</v>
      </c>
      <c r="V1890"/>
      <c r="AJ1890">
        <v>5.6411081976358597</v>
      </c>
      <c r="AU1890">
        <v>49</v>
      </c>
    </row>
    <row r="1891" spans="1:47" x14ac:dyDescent="0.35">
      <c r="A1891" s="2" t="s">
        <v>116</v>
      </c>
      <c r="B1891" s="28">
        <v>37167</v>
      </c>
      <c r="C1891" s="11"/>
      <c r="D1891">
        <v>4.7292463977840198</v>
      </c>
      <c r="V1891"/>
    </row>
    <row r="1892" spans="1:47" x14ac:dyDescent="0.35">
      <c r="A1892" s="2" t="s">
        <v>116</v>
      </c>
      <c r="B1892" s="28">
        <v>37168</v>
      </c>
      <c r="C1892" s="11"/>
      <c r="D1892">
        <v>5.3700764090767201</v>
      </c>
      <c r="V1892"/>
    </row>
    <row r="1893" spans="1:47" x14ac:dyDescent="0.35">
      <c r="A1893" s="2" t="s">
        <v>116</v>
      </c>
      <c r="B1893" s="28">
        <v>37169</v>
      </c>
      <c r="C1893" s="11"/>
      <c r="D1893">
        <v>5.2839891795619804</v>
      </c>
      <c r="V1893"/>
    </row>
    <row r="1894" spans="1:47" x14ac:dyDescent="0.35">
      <c r="A1894" s="2" t="s">
        <v>116</v>
      </c>
      <c r="B1894" s="28">
        <v>37170</v>
      </c>
      <c r="C1894" s="11"/>
      <c r="D1894">
        <v>6.1227761769600502</v>
      </c>
      <c r="V1894"/>
    </row>
    <row r="1895" spans="1:47" x14ac:dyDescent="0.35">
      <c r="A1895" s="2" t="s">
        <v>116</v>
      </c>
      <c r="B1895" s="28">
        <v>37171</v>
      </c>
      <c r="C1895" s="11"/>
      <c r="D1895">
        <v>4.9929489396676603</v>
      </c>
      <c r="V1895"/>
    </row>
    <row r="1896" spans="1:47" x14ac:dyDescent="0.35">
      <c r="A1896" s="2" t="s">
        <v>116</v>
      </c>
      <c r="B1896" s="28">
        <v>37172</v>
      </c>
      <c r="C1896" s="11"/>
      <c r="D1896">
        <v>4.8010890287344399</v>
      </c>
      <c r="V1896"/>
    </row>
    <row r="1897" spans="1:47" x14ac:dyDescent="0.35">
      <c r="A1897" s="2" t="s">
        <v>116</v>
      </c>
      <c r="B1897" s="28">
        <v>37173</v>
      </c>
      <c r="C1897" s="11"/>
      <c r="D1897">
        <v>4.9086933092250602</v>
      </c>
      <c r="V1897"/>
    </row>
    <row r="1898" spans="1:47" x14ac:dyDescent="0.35">
      <c r="A1898" s="2" t="s">
        <v>116</v>
      </c>
      <c r="B1898" s="28">
        <v>37174</v>
      </c>
      <c r="C1898" s="11"/>
      <c r="D1898">
        <v>4.6242454715352102</v>
      </c>
      <c r="E1898">
        <v>760.95883640208899</v>
      </c>
      <c r="G1898">
        <v>0.33764096723288201</v>
      </c>
      <c r="H1898">
        <v>0.35624176126266299</v>
      </c>
      <c r="I1898">
        <v>0.39474561362548399</v>
      </c>
      <c r="J1898">
        <v>0.41791669295525202</v>
      </c>
      <c r="K1898">
        <v>0.44869264649829299</v>
      </c>
      <c r="L1898">
        <v>0.50706232309325305</v>
      </c>
      <c r="M1898">
        <v>0.47096823033137603</v>
      </c>
      <c r="N1898">
        <v>0.449906703801701</v>
      </c>
      <c r="O1898">
        <v>0.42161924320953897</v>
      </c>
      <c r="R1898">
        <v>809.05478395061698</v>
      </c>
      <c r="V1898"/>
      <c r="AJ1898">
        <v>5.0373054346986104</v>
      </c>
      <c r="AU1898">
        <v>60</v>
      </c>
    </row>
    <row r="1899" spans="1:47" x14ac:dyDescent="0.35">
      <c r="A1899" s="2" t="s">
        <v>116</v>
      </c>
      <c r="B1899" s="28">
        <v>37175</v>
      </c>
      <c r="C1899" s="11"/>
      <c r="D1899">
        <v>0.65535460649241595</v>
      </c>
      <c r="V1899"/>
    </row>
    <row r="1900" spans="1:47" x14ac:dyDescent="0.35">
      <c r="A1900" s="2" t="s">
        <v>116</v>
      </c>
      <c r="B1900" s="28">
        <v>37176</v>
      </c>
      <c r="C1900" s="11"/>
      <c r="D1900">
        <v>5.6335351539497696</v>
      </c>
      <c r="V1900"/>
    </row>
    <row r="1901" spans="1:47" x14ac:dyDescent="0.35">
      <c r="A1901" s="2" t="s">
        <v>116</v>
      </c>
      <c r="B1901" s="28">
        <v>37177</v>
      </c>
      <c r="C1901" s="11"/>
      <c r="D1901">
        <v>5.3645668782640596</v>
      </c>
      <c r="V1901"/>
    </row>
    <row r="1902" spans="1:47" x14ac:dyDescent="0.35">
      <c r="A1902" s="2" t="s">
        <v>116</v>
      </c>
      <c r="B1902" s="28">
        <v>37178</v>
      </c>
      <c r="C1902" s="11"/>
      <c r="D1902">
        <v>3.09542763403004</v>
      </c>
      <c r="V1902"/>
    </row>
    <row r="1903" spans="1:47" x14ac:dyDescent="0.35">
      <c r="A1903" s="2" t="s">
        <v>116</v>
      </c>
      <c r="B1903" s="28">
        <v>37179</v>
      </c>
      <c r="C1903" s="11"/>
      <c r="D1903">
        <v>5.2583698405856802</v>
      </c>
      <c r="V1903"/>
    </row>
    <row r="1904" spans="1:47" x14ac:dyDescent="0.35">
      <c r="A1904" s="2" t="s">
        <v>116</v>
      </c>
      <c r="B1904" s="28">
        <v>37180</v>
      </c>
      <c r="C1904" s="11"/>
      <c r="D1904">
        <v>4.9889788166546696</v>
      </c>
      <c r="V1904"/>
    </row>
    <row r="1905" spans="1:22" x14ac:dyDescent="0.35">
      <c r="A1905" s="2" t="s">
        <v>116</v>
      </c>
      <c r="B1905" s="28">
        <v>37181</v>
      </c>
      <c r="C1905" s="11"/>
      <c r="D1905">
        <v>4.7492333726332996</v>
      </c>
      <c r="V1905"/>
    </row>
    <row r="1906" spans="1:22" x14ac:dyDescent="0.35">
      <c r="A1906" s="2" t="s">
        <v>116</v>
      </c>
      <c r="B1906" s="28">
        <v>37182</v>
      </c>
      <c r="C1906" s="11"/>
      <c r="D1906">
        <v>4.9392232099936599</v>
      </c>
      <c r="V1906"/>
    </row>
    <row r="1907" spans="1:22" x14ac:dyDescent="0.35">
      <c r="A1907" s="2" t="s">
        <v>116</v>
      </c>
      <c r="B1907" s="28">
        <v>37183</v>
      </c>
      <c r="C1907" s="11"/>
      <c r="D1907">
        <v>4.9073716488642898</v>
      </c>
      <c r="V1907"/>
    </row>
    <row r="1908" spans="1:22" x14ac:dyDescent="0.35">
      <c r="A1908" s="2" t="s">
        <v>116</v>
      </c>
      <c r="B1908" s="28">
        <v>37184</v>
      </c>
      <c r="C1908" s="11"/>
      <c r="D1908">
        <v>4.6431264699206602</v>
      </c>
      <c r="V1908"/>
    </row>
    <row r="1909" spans="1:22" x14ac:dyDescent="0.35">
      <c r="A1909" s="2" t="s">
        <v>116</v>
      </c>
      <c r="B1909" s="28">
        <v>37185</v>
      </c>
      <c r="C1909" s="11"/>
      <c r="D1909">
        <v>4.8584557475729797</v>
      </c>
      <c r="V1909"/>
    </row>
    <row r="1910" spans="1:22" x14ac:dyDescent="0.35">
      <c r="A1910" s="2" t="s">
        <v>116</v>
      </c>
      <c r="B1910" s="28">
        <v>37186</v>
      </c>
      <c r="C1910" s="11"/>
      <c r="D1910">
        <v>5.2673792469271401</v>
      </c>
      <c r="V1910"/>
    </row>
    <row r="1911" spans="1:22" x14ac:dyDescent="0.35">
      <c r="A1911" s="2" t="s">
        <v>116</v>
      </c>
      <c r="B1911" s="28">
        <v>37187</v>
      </c>
      <c r="C1911" s="11"/>
      <c r="D1911">
        <v>5.5291826333913097</v>
      </c>
      <c r="V1911"/>
    </row>
    <row r="1912" spans="1:22" x14ac:dyDescent="0.35">
      <c r="A1912" s="2" t="s">
        <v>116</v>
      </c>
      <c r="B1912" s="28">
        <v>37188</v>
      </c>
      <c r="C1912" s="11"/>
      <c r="D1912">
        <v>1.1818226198749799</v>
      </c>
      <c r="V1912"/>
    </row>
    <row r="1913" spans="1:22" x14ac:dyDescent="0.35">
      <c r="A1913" s="2" t="s">
        <v>116</v>
      </c>
      <c r="B1913" s="28">
        <v>37189</v>
      </c>
      <c r="C1913" s="11"/>
      <c r="D1913">
        <v>4.2739168816878701</v>
      </c>
      <c r="V1913"/>
    </row>
    <row r="1914" spans="1:22" x14ac:dyDescent="0.35">
      <c r="A1914" s="2" t="s">
        <v>116</v>
      </c>
      <c r="B1914" s="28">
        <v>37190</v>
      </c>
      <c r="C1914" s="11"/>
      <c r="D1914">
        <v>3.3486918179720999</v>
      </c>
      <c r="V1914"/>
    </row>
    <row r="1915" spans="1:22" x14ac:dyDescent="0.35">
      <c r="A1915" s="2" t="s">
        <v>116</v>
      </c>
      <c r="B1915" s="28">
        <v>37191</v>
      </c>
      <c r="C1915" s="11"/>
      <c r="D1915">
        <v>4.83722667769797</v>
      </c>
      <c r="V1915"/>
    </row>
    <row r="1916" spans="1:22" x14ac:dyDescent="0.35">
      <c r="A1916" s="2" t="s">
        <v>116</v>
      </c>
      <c r="B1916" s="28">
        <v>37192</v>
      </c>
      <c r="C1916" s="11"/>
      <c r="D1916">
        <v>5.5894745627217803</v>
      </c>
      <c r="V1916"/>
    </row>
    <row r="1917" spans="1:22" x14ac:dyDescent="0.35">
      <c r="A1917" s="2" t="s">
        <v>116</v>
      </c>
      <c r="B1917" s="28">
        <v>37193</v>
      </c>
      <c r="C1917" s="11"/>
      <c r="D1917">
        <v>5.7764282149802098</v>
      </c>
      <c r="V1917"/>
    </row>
    <row r="1918" spans="1:22" x14ac:dyDescent="0.35">
      <c r="A1918" s="2" t="s">
        <v>116</v>
      </c>
      <c r="B1918" s="28">
        <v>37194</v>
      </c>
      <c r="C1918" s="11"/>
      <c r="D1918">
        <v>5.3468617643403604</v>
      </c>
      <c r="V1918"/>
    </row>
    <row r="1919" spans="1:22" x14ac:dyDescent="0.35">
      <c r="A1919" s="2" t="s">
        <v>116</v>
      </c>
      <c r="B1919" s="28">
        <v>37195</v>
      </c>
      <c r="C1919" s="11"/>
      <c r="D1919">
        <v>5.0192323461903499</v>
      </c>
      <c r="V1919"/>
    </row>
    <row r="1920" spans="1:22" x14ac:dyDescent="0.35">
      <c r="A1920" s="2" t="s">
        <v>116</v>
      </c>
      <c r="B1920" s="28">
        <v>37196</v>
      </c>
      <c r="C1920" s="11"/>
      <c r="D1920">
        <v>5.0566908502672696</v>
      </c>
      <c r="V1920"/>
    </row>
    <row r="1921" spans="1:22" x14ac:dyDescent="0.35">
      <c r="A1921" s="2" t="s">
        <v>116</v>
      </c>
      <c r="B1921" s="28">
        <v>37197</v>
      </c>
      <c r="C1921" s="11"/>
      <c r="D1921">
        <v>5.9165780336421001</v>
      </c>
      <c r="V1921"/>
    </row>
    <row r="1922" spans="1:22" x14ac:dyDescent="0.35">
      <c r="A1922" s="2" t="s">
        <v>116</v>
      </c>
      <c r="B1922" s="28">
        <v>37198</v>
      </c>
      <c r="C1922" s="11"/>
      <c r="D1922">
        <v>4.91950719659068</v>
      </c>
      <c r="V1922"/>
    </row>
    <row r="1923" spans="1:22" x14ac:dyDescent="0.35">
      <c r="A1923" s="2" t="s">
        <v>116</v>
      </c>
      <c r="B1923" s="28">
        <v>37199</v>
      </c>
      <c r="C1923" s="11"/>
      <c r="D1923">
        <v>5.0780584105475404</v>
      </c>
      <c r="V1923"/>
    </row>
    <row r="1924" spans="1:22" x14ac:dyDescent="0.35">
      <c r="A1924" s="2" t="s">
        <v>116</v>
      </c>
      <c r="B1924" s="28">
        <v>37200</v>
      </c>
      <c r="C1924" s="11"/>
      <c r="D1924">
        <v>4.7547340060910104</v>
      </c>
      <c r="E1924">
        <v>672.26132498316497</v>
      </c>
      <c r="G1924">
        <v>0.27391534189002797</v>
      </c>
      <c r="H1924">
        <v>0.29179351070458698</v>
      </c>
      <c r="I1924">
        <v>0.32172120887333</v>
      </c>
      <c r="J1924">
        <v>0.34464302424277399</v>
      </c>
      <c r="K1924">
        <v>0.381217062177231</v>
      </c>
      <c r="L1924">
        <v>0.44286482501949997</v>
      </c>
      <c r="M1924">
        <v>0.43931877262460101</v>
      </c>
      <c r="N1924">
        <v>0.44232547651572401</v>
      </c>
      <c r="O1924">
        <v>0.423507402868052</v>
      </c>
      <c r="V1924"/>
    </row>
    <row r="1925" spans="1:22" x14ac:dyDescent="0.35">
      <c r="A1925" s="2" t="s">
        <v>116</v>
      </c>
      <c r="B1925" s="28">
        <v>37201</v>
      </c>
      <c r="C1925" s="11"/>
      <c r="D1925">
        <v>4.1029807195916899</v>
      </c>
      <c r="V1925"/>
    </row>
    <row r="1926" spans="1:22" x14ac:dyDescent="0.35">
      <c r="A1926" s="2" t="s">
        <v>116</v>
      </c>
      <c r="B1926" s="28">
        <v>37202</v>
      </c>
      <c r="C1926" s="11"/>
      <c r="D1926">
        <v>4.0042559811026903</v>
      </c>
      <c r="V1926"/>
    </row>
    <row r="1927" spans="1:22" x14ac:dyDescent="0.35">
      <c r="A1927" s="2" t="s">
        <v>116</v>
      </c>
      <c r="B1927" s="28">
        <v>37203</v>
      </c>
      <c r="C1927" s="11"/>
      <c r="D1927">
        <v>4.7268732853947899</v>
      </c>
      <c r="V1927"/>
    </row>
    <row r="1928" spans="1:22" x14ac:dyDescent="0.35">
      <c r="A1928" s="2" t="s">
        <v>116</v>
      </c>
      <c r="B1928" s="28">
        <v>37204</v>
      </c>
      <c r="C1928" s="11"/>
      <c r="D1928">
        <v>1.49445520849305</v>
      </c>
      <c r="V1928"/>
    </row>
    <row r="1929" spans="1:22" x14ac:dyDescent="0.35">
      <c r="A1929" s="2" t="s">
        <v>116</v>
      </c>
      <c r="B1929" s="28">
        <v>37205</v>
      </c>
      <c r="C1929" s="11"/>
      <c r="D1929">
        <v>5.4214635564543903</v>
      </c>
      <c r="V1929"/>
    </row>
    <row r="1930" spans="1:22" x14ac:dyDescent="0.35">
      <c r="A1930" s="2" t="s">
        <v>116</v>
      </c>
      <c r="B1930" s="28">
        <v>37206</v>
      </c>
      <c r="C1930" s="11"/>
      <c r="D1930">
        <v>3.7072926844625802</v>
      </c>
      <c r="V1930"/>
    </row>
    <row r="1931" spans="1:22" x14ac:dyDescent="0.35">
      <c r="A1931" s="2" t="s">
        <v>116</v>
      </c>
      <c r="B1931" s="28">
        <v>37207</v>
      </c>
      <c r="C1931" s="11"/>
      <c r="D1931">
        <v>4.9976405377161601</v>
      </c>
      <c r="V1931"/>
    </row>
    <row r="1932" spans="1:22" x14ac:dyDescent="0.35">
      <c r="A1932" s="2" t="s">
        <v>116</v>
      </c>
      <c r="B1932" s="28">
        <v>37208</v>
      </c>
      <c r="C1932" s="11"/>
      <c r="D1932">
        <v>4.1851789034118703</v>
      </c>
      <c r="V1932"/>
    </row>
    <row r="1933" spans="1:22" x14ac:dyDescent="0.35">
      <c r="A1933" s="2" t="s">
        <v>116</v>
      </c>
      <c r="B1933" s="28">
        <v>37209</v>
      </c>
      <c r="C1933" s="11"/>
      <c r="D1933">
        <v>5.8206170833082602</v>
      </c>
      <c r="V1933"/>
    </row>
    <row r="1934" spans="1:22" x14ac:dyDescent="0.35">
      <c r="A1934" s="2" t="s">
        <v>116</v>
      </c>
      <c r="B1934" s="28">
        <v>37210</v>
      </c>
      <c r="C1934" s="11"/>
      <c r="D1934">
        <v>1.7558846720005901</v>
      </c>
      <c r="V1934"/>
    </row>
    <row r="1935" spans="1:22" x14ac:dyDescent="0.35">
      <c r="A1935" s="2" t="s">
        <v>116</v>
      </c>
      <c r="B1935" s="28">
        <v>37211</v>
      </c>
      <c r="C1935" s="11"/>
      <c r="D1935">
        <v>5.30456441780888</v>
      </c>
      <c r="V1935"/>
    </row>
    <row r="1936" spans="1:22" x14ac:dyDescent="0.35">
      <c r="A1936" s="2" t="s">
        <v>116</v>
      </c>
      <c r="B1936" s="28">
        <v>37212</v>
      </c>
      <c r="C1936" s="11"/>
      <c r="D1936">
        <v>5.2865995190472503</v>
      </c>
      <c r="V1936"/>
    </row>
    <row r="1937" spans="1:22" x14ac:dyDescent="0.35">
      <c r="A1937" s="2" t="s">
        <v>116</v>
      </c>
      <c r="B1937" s="28">
        <v>37213</v>
      </c>
      <c r="C1937" s="11"/>
      <c r="D1937">
        <v>3.7355451985035102</v>
      </c>
      <c r="V1937"/>
    </row>
    <row r="1938" spans="1:22" x14ac:dyDescent="0.35">
      <c r="A1938" s="2" t="s">
        <v>116</v>
      </c>
      <c r="B1938" s="28">
        <v>37214</v>
      </c>
      <c r="C1938" s="11"/>
      <c r="D1938">
        <v>2.57345781903765</v>
      </c>
      <c r="V1938"/>
    </row>
    <row r="1939" spans="1:22" x14ac:dyDescent="0.35">
      <c r="A1939" s="2" t="s">
        <v>116</v>
      </c>
      <c r="B1939" s="28">
        <v>37215</v>
      </c>
      <c r="C1939" s="11"/>
      <c r="D1939">
        <v>2.55526953371692</v>
      </c>
      <c r="V1939"/>
    </row>
    <row r="1940" spans="1:22" x14ac:dyDescent="0.35">
      <c r="A1940" s="2" t="s">
        <v>116</v>
      </c>
      <c r="B1940" s="28">
        <v>37216</v>
      </c>
      <c r="C1940" s="11"/>
      <c r="D1940">
        <v>3.2516344635922398</v>
      </c>
      <c r="E1940">
        <v>687.68728594656204</v>
      </c>
      <c r="G1940">
        <v>0.341877498984483</v>
      </c>
      <c r="H1940">
        <v>0.307417672714701</v>
      </c>
      <c r="I1940">
        <v>0.32245484202390301</v>
      </c>
      <c r="J1940">
        <v>0.34060554711649099</v>
      </c>
      <c r="K1940">
        <v>0.37865568982417802</v>
      </c>
      <c r="L1940">
        <v>0.439023494453126</v>
      </c>
      <c r="M1940">
        <v>0.43520393076437602</v>
      </c>
      <c r="N1940">
        <v>0.44342822444943802</v>
      </c>
      <c r="O1940">
        <v>0.42976952940211399</v>
      </c>
      <c r="V1940"/>
    </row>
    <row r="1941" spans="1:22" x14ac:dyDescent="0.35">
      <c r="A1941" s="2" t="s">
        <v>116</v>
      </c>
      <c r="B1941" s="28">
        <v>37217</v>
      </c>
      <c r="C1941" s="11"/>
      <c r="D1941">
        <v>3.72791079905975</v>
      </c>
      <c r="V1941"/>
    </row>
    <row r="1942" spans="1:22" x14ac:dyDescent="0.35">
      <c r="A1942" s="2" t="s">
        <v>116</v>
      </c>
      <c r="B1942" s="28">
        <v>37218</v>
      </c>
      <c r="C1942" s="11"/>
      <c r="D1942">
        <v>3.3259424892734999</v>
      </c>
      <c r="V1942"/>
    </row>
    <row r="1943" spans="1:22" x14ac:dyDescent="0.35">
      <c r="A1943" s="2" t="s">
        <v>116</v>
      </c>
      <c r="B1943" s="28">
        <v>37219</v>
      </c>
      <c r="C1943" s="11"/>
      <c r="D1943">
        <v>3.45445169202985</v>
      </c>
      <c r="V1943"/>
    </row>
    <row r="1944" spans="1:22" x14ac:dyDescent="0.35">
      <c r="A1944" s="2" t="s">
        <v>116</v>
      </c>
      <c r="B1944" s="28">
        <v>37220</v>
      </c>
      <c r="C1944" s="11"/>
      <c r="D1944">
        <v>1.83567502446577</v>
      </c>
      <c r="V1944"/>
    </row>
    <row r="1945" spans="1:22" x14ac:dyDescent="0.35">
      <c r="A1945" s="2" t="s">
        <v>116</v>
      </c>
      <c r="B1945" s="28">
        <v>37221</v>
      </c>
      <c r="C1945" s="11"/>
      <c r="D1945">
        <v>1.2172382285402099</v>
      </c>
      <c r="V1945"/>
    </row>
    <row r="1946" spans="1:22" x14ac:dyDescent="0.35">
      <c r="A1946" s="2" t="s">
        <v>116</v>
      </c>
      <c r="B1946" s="28">
        <v>37222</v>
      </c>
      <c r="C1946" s="11"/>
      <c r="D1946">
        <v>2.5890187901638599</v>
      </c>
      <c r="V1946"/>
    </row>
    <row r="1947" spans="1:22" x14ac:dyDescent="0.35">
      <c r="A1947" s="2" t="s">
        <v>116</v>
      </c>
      <c r="B1947" s="28">
        <v>37223</v>
      </c>
      <c r="C1947" s="11"/>
      <c r="D1947">
        <v>4.2770652789024597</v>
      </c>
      <c r="V1947"/>
    </row>
    <row r="1948" spans="1:22" x14ac:dyDescent="0.35">
      <c r="A1948" s="2" t="s">
        <v>116</v>
      </c>
      <c r="B1948" s="28">
        <v>37224</v>
      </c>
      <c r="C1948" s="11"/>
      <c r="D1948">
        <v>3.49681112952914</v>
      </c>
      <c r="V1948"/>
    </row>
    <row r="1949" spans="1:22" x14ac:dyDescent="0.35">
      <c r="A1949" s="2" t="s">
        <v>116</v>
      </c>
      <c r="B1949" s="28">
        <v>37225</v>
      </c>
      <c r="C1949" s="11"/>
      <c r="D1949">
        <v>4.1637312196171203</v>
      </c>
      <c r="V1949"/>
    </row>
    <row r="1950" spans="1:22" x14ac:dyDescent="0.35">
      <c r="A1950" s="2" t="s">
        <v>116</v>
      </c>
      <c r="B1950" s="28">
        <v>37226</v>
      </c>
      <c r="C1950" s="11"/>
      <c r="D1950">
        <v>4.7442173822931801</v>
      </c>
      <c r="V1950"/>
    </row>
    <row r="1951" spans="1:22" x14ac:dyDescent="0.35">
      <c r="A1951" s="2" t="s">
        <v>116</v>
      </c>
      <c r="B1951" s="28">
        <v>37227</v>
      </c>
      <c r="C1951" s="11"/>
      <c r="D1951">
        <v>3.72767430514038</v>
      </c>
      <c r="V1951"/>
    </row>
    <row r="1952" spans="1:22" x14ac:dyDescent="0.35">
      <c r="A1952" s="2" t="s">
        <v>116</v>
      </c>
      <c r="B1952" s="28">
        <v>37228</v>
      </c>
      <c r="C1952" s="11"/>
      <c r="D1952">
        <v>4.0677862870066903</v>
      </c>
      <c r="V1952"/>
    </row>
    <row r="1953" spans="1:47" x14ac:dyDescent="0.35">
      <c r="A1953" s="2" t="s">
        <v>116</v>
      </c>
      <c r="B1953" s="28">
        <v>37229</v>
      </c>
      <c r="C1953" s="11"/>
      <c r="D1953">
        <v>5.3014063520062997</v>
      </c>
      <c r="R1953">
        <v>1469.52932098765</v>
      </c>
      <c r="V1953"/>
      <c r="W1953">
        <v>3.8199999999999998E-2</v>
      </c>
      <c r="Y1953">
        <f>AA1953/(W1953)</f>
        <v>18869.109947643978</v>
      </c>
      <c r="AA1953">
        <v>720.8</v>
      </c>
      <c r="AQ1953" t="s">
        <v>294</v>
      </c>
      <c r="AU1953">
        <v>90</v>
      </c>
    </row>
    <row r="1954" spans="1:47" x14ac:dyDescent="0.35">
      <c r="A1954" s="2" t="s">
        <v>116</v>
      </c>
      <c r="B1954" s="28">
        <v>37230</v>
      </c>
      <c r="C1954" s="11"/>
      <c r="E1954">
        <v>724.00029456307595</v>
      </c>
      <c r="G1954">
        <v>0.43116573657706098</v>
      </c>
      <c r="H1954">
        <v>0.36661783595799602</v>
      </c>
      <c r="I1954">
        <v>0.34921838875901701</v>
      </c>
      <c r="J1954">
        <v>0.35659408138284898</v>
      </c>
      <c r="K1954">
        <v>0.38457441496299799</v>
      </c>
      <c r="L1954">
        <v>0.44137710614422598</v>
      </c>
      <c r="M1954">
        <v>0.43300305927935301</v>
      </c>
      <c r="N1954">
        <v>0.43591572858981598</v>
      </c>
      <c r="O1954">
        <v>0.42153512116206499</v>
      </c>
      <c r="V1954"/>
    </row>
    <row r="1955" spans="1:47" x14ac:dyDescent="0.35">
      <c r="A1955" s="2" t="s">
        <v>16</v>
      </c>
      <c r="B1955" s="28">
        <v>37625</v>
      </c>
      <c r="C1955" s="11"/>
      <c r="E1955">
        <v>474.12</v>
      </c>
      <c r="V1955"/>
    </row>
    <row r="1956" spans="1:47" x14ac:dyDescent="0.35">
      <c r="A1956" s="2" t="s">
        <v>16</v>
      </c>
      <c r="B1956" s="28">
        <v>37635</v>
      </c>
      <c r="C1956" s="11"/>
      <c r="E1956">
        <v>515.21</v>
      </c>
      <c r="V1956"/>
    </row>
    <row r="1957" spans="1:47" x14ac:dyDescent="0.35">
      <c r="A1957" s="2" t="s">
        <v>16</v>
      </c>
      <c r="B1957" s="28">
        <v>37644</v>
      </c>
      <c r="C1957" s="11"/>
      <c r="E1957">
        <v>490.88</v>
      </c>
      <c r="V1957"/>
    </row>
    <row r="1958" spans="1:47" x14ac:dyDescent="0.35">
      <c r="A1958" s="2" t="s">
        <v>16</v>
      </c>
      <c r="B1958" s="28">
        <v>37656</v>
      </c>
      <c r="C1958" s="11"/>
      <c r="E1958">
        <v>474.12</v>
      </c>
      <c r="V1958"/>
    </row>
    <row r="1959" spans="1:47" x14ac:dyDescent="0.35">
      <c r="A1959" s="2" t="s">
        <v>16</v>
      </c>
      <c r="B1959" s="28">
        <v>37676</v>
      </c>
      <c r="C1959" s="11"/>
      <c r="E1959">
        <v>442.51</v>
      </c>
      <c r="V1959"/>
    </row>
    <row r="1960" spans="1:47" x14ac:dyDescent="0.35">
      <c r="A1960" s="2" t="s">
        <v>16</v>
      </c>
      <c r="B1960" s="28">
        <v>37686</v>
      </c>
      <c r="C1960" s="11"/>
      <c r="E1960">
        <v>421.52</v>
      </c>
      <c r="V1960"/>
    </row>
    <row r="1961" spans="1:47" x14ac:dyDescent="0.35">
      <c r="A1961" s="2" t="s">
        <v>16</v>
      </c>
      <c r="B1961" s="28">
        <v>37691</v>
      </c>
      <c r="C1961" s="11"/>
      <c r="E1961">
        <v>427.99</v>
      </c>
      <c r="V1961"/>
    </row>
    <row r="1962" spans="1:47" x14ac:dyDescent="0.35">
      <c r="A1962" s="2" t="s">
        <v>16</v>
      </c>
      <c r="B1962" s="28">
        <v>37696</v>
      </c>
      <c r="C1962" s="11"/>
      <c r="E1962">
        <v>429.14</v>
      </c>
      <c r="V1962"/>
    </row>
    <row r="1963" spans="1:47" x14ac:dyDescent="0.35">
      <c r="A1963" s="2" t="s">
        <v>16</v>
      </c>
      <c r="B1963" s="28">
        <v>37699</v>
      </c>
      <c r="C1963" s="11"/>
      <c r="R1963">
        <v>57.62</v>
      </c>
      <c r="V1963"/>
      <c r="AJ1963">
        <v>0.34</v>
      </c>
    </row>
    <row r="1964" spans="1:47" x14ac:dyDescent="0.35">
      <c r="A1964" s="2" t="s">
        <v>16</v>
      </c>
      <c r="B1964" s="28">
        <v>37701</v>
      </c>
      <c r="C1964" s="11"/>
      <c r="E1964">
        <v>432.88</v>
      </c>
      <c r="V1964"/>
    </row>
    <row r="1965" spans="1:47" x14ac:dyDescent="0.35">
      <c r="A1965" s="2" t="s">
        <v>16</v>
      </c>
      <c r="B1965" s="28">
        <v>37705</v>
      </c>
      <c r="C1965" s="11"/>
      <c r="V1965"/>
      <c r="AU1965">
        <v>31</v>
      </c>
    </row>
    <row r="1966" spans="1:47" x14ac:dyDescent="0.35">
      <c r="A1966" s="2" t="s">
        <v>16</v>
      </c>
      <c r="B1966" s="28">
        <v>37706</v>
      </c>
      <c r="C1966" s="11"/>
      <c r="E1966">
        <v>392.26</v>
      </c>
      <c r="V1966"/>
    </row>
    <row r="1967" spans="1:47" x14ac:dyDescent="0.35">
      <c r="A1967" s="2" t="s">
        <v>16</v>
      </c>
      <c r="B1967" s="28">
        <v>37707</v>
      </c>
      <c r="C1967" s="11"/>
      <c r="R1967">
        <v>86.63</v>
      </c>
      <c r="V1967"/>
      <c r="AJ1967">
        <v>0.46</v>
      </c>
    </row>
    <row r="1968" spans="1:47" x14ac:dyDescent="0.35">
      <c r="A1968" s="2" t="s">
        <v>16</v>
      </c>
      <c r="B1968" s="28">
        <v>37711</v>
      </c>
      <c r="C1968" s="11"/>
      <c r="E1968">
        <v>484.9</v>
      </c>
      <c r="V1968"/>
    </row>
    <row r="1969" spans="1:47" x14ac:dyDescent="0.35">
      <c r="A1969" s="2" t="s">
        <v>16</v>
      </c>
      <c r="B1969" s="28">
        <v>37715</v>
      </c>
      <c r="C1969" s="11"/>
      <c r="R1969">
        <v>225.99</v>
      </c>
      <c r="V1969"/>
      <c r="AJ1969">
        <v>0.84</v>
      </c>
    </row>
    <row r="1970" spans="1:47" x14ac:dyDescent="0.35">
      <c r="A1970" s="2" t="s">
        <v>16</v>
      </c>
      <c r="B1970" s="28">
        <v>37717</v>
      </c>
      <c r="C1970" s="11"/>
      <c r="E1970">
        <v>466.79</v>
      </c>
      <c r="V1970"/>
    </row>
    <row r="1971" spans="1:47" x14ac:dyDescent="0.35">
      <c r="A1971" s="2" t="s">
        <v>16</v>
      </c>
      <c r="B1971" s="28">
        <v>37721</v>
      </c>
      <c r="C1971" s="11"/>
      <c r="R1971">
        <v>312.01</v>
      </c>
      <c r="V1971"/>
      <c r="AJ1971">
        <v>1.45</v>
      </c>
    </row>
    <row r="1972" spans="1:47" x14ac:dyDescent="0.35">
      <c r="A1972" s="2" t="s">
        <v>16</v>
      </c>
      <c r="B1972" s="28">
        <v>37722</v>
      </c>
      <c r="C1972" s="11"/>
      <c r="E1972">
        <v>454.26</v>
      </c>
      <c r="V1972"/>
    </row>
    <row r="1973" spans="1:47" x14ac:dyDescent="0.35">
      <c r="A1973" s="2" t="s">
        <v>16</v>
      </c>
      <c r="B1973" s="28">
        <v>37726</v>
      </c>
      <c r="C1973" s="11"/>
      <c r="R1973">
        <v>416.98</v>
      </c>
      <c r="V1973"/>
      <c r="AJ1973">
        <v>2.65</v>
      </c>
    </row>
    <row r="1974" spans="1:47" x14ac:dyDescent="0.35">
      <c r="A1974" s="2" t="s">
        <v>16</v>
      </c>
      <c r="B1974" s="28">
        <v>37727</v>
      </c>
      <c r="C1974" s="11"/>
      <c r="E1974">
        <v>444.97</v>
      </c>
      <c r="V1974"/>
    </row>
    <row r="1975" spans="1:47" x14ac:dyDescent="0.35">
      <c r="A1975" s="2" t="s">
        <v>16</v>
      </c>
      <c r="B1975" s="28">
        <v>37731</v>
      </c>
      <c r="C1975" s="11"/>
      <c r="V1975"/>
      <c r="AJ1975">
        <v>3.89</v>
      </c>
    </row>
    <row r="1976" spans="1:47" x14ac:dyDescent="0.35">
      <c r="A1976" s="2" t="s">
        <v>16</v>
      </c>
      <c r="B1976" s="28">
        <v>37732</v>
      </c>
      <c r="C1976" s="11"/>
      <c r="E1976">
        <v>530.32000000000005</v>
      </c>
      <c r="V1976"/>
    </row>
    <row r="1977" spans="1:47" x14ac:dyDescent="0.35">
      <c r="A1977" s="2" t="s">
        <v>16</v>
      </c>
      <c r="B1977" s="28">
        <v>37734</v>
      </c>
      <c r="C1977" s="11"/>
      <c r="E1977">
        <v>511.55</v>
      </c>
      <c r="V1977"/>
    </row>
    <row r="1978" spans="1:47" x14ac:dyDescent="0.35">
      <c r="A1978" s="2" t="s">
        <v>16</v>
      </c>
      <c r="B1978" s="28">
        <v>37736</v>
      </c>
      <c r="C1978" s="11"/>
      <c r="R1978">
        <v>546.79</v>
      </c>
      <c r="V1978"/>
      <c r="AJ1978">
        <v>5.21</v>
      </c>
    </row>
    <row r="1979" spans="1:47" x14ac:dyDescent="0.35">
      <c r="A1979" s="2" t="s">
        <v>16</v>
      </c>
      <c r="B1979" s="28">
        <v>37737</v>
      </c>
      <c r="C1979" s="11"/>
      <c r="E1979">
        <v>503.63</v>
      </c>
      <c r="V1979"/>
    </row>
    <row r="1980" spans="1:47" x14ac:dyDescent="0.35">
      <c r="A1980" s="2" t="s">
        <v>16</v>
      </c>
      <c r="B1980" s="28">
        <v>37739</v>
      </c>
      <c r="C1980" s="11"/>
      <c r="V1980"/>
      <c r="AU1980">
        <v>55</v>
      </c>
    </row>
    <row r="1981" spans="1:47" x14ac:dyDescent="0.35">
      <c r="A1981" s="2" t="s">
        <v>16</v>
      </c>
      <c r="B1981" s="28">
        <v>37740</v>
      </c>
      <c r="C1981" s="11"/>
      <c r="E1981">
        <v>495.9</v>
      </c>
      <c r="V1981"/>
    </row>
    <row r="1982" spans="1:47" x14ac:dyDescent="0.35">
      <c r="A1982" s="2" t="s">
        <v>16</v>
      </c>
      <c r="B1982" s="28">
        <v>37741</v>
      </c>
      <c r="C1982" s="11"/>
      <c r="V1982"/>
      <c r="AJ1982">
        <v>5.55</v>
      </c>
    </row>
    <row r="1983" spans="1:47" x14ac:dyDescent="0.35">
      <c r="A1983" s="2" t="s">
        <v>16</v>
      </c>
      <c r="B1983" s="28">
        <v>37746</v>
      </c>
      <c r="C1983" s="11"/>
      <c r="E1983">
        <v>476.83</v>
      </c>
      <c r="R1983">
        <v>797.05</v>
      </c>
      <c r="V1983"/>
      <c r="AJ1983">
        <v>4.8899999999999997</v>
      </c>
    </row>
    <row r="1984" spans="1:47" x14ac:dyDescent="0.35">
      <c r="A1984" s="2" t="s">
        <v>16</v>
      </c>
      <c r="B1984" s="28">
        <v>37751</v>
      </c>
      <c r="C1984" s="11"/>
      <c r="E1984">
        <v>454.54</v>
      </c>
      <c r="V1984"/>
      <c r="AJ1984">
        <v>4</v>
      </c>
    </row>
    <row r="1985" spans="1:47" x14ac:dyDescent="0.35">
      <c r="A1985" s="2" t="s">
        <v>16</v>
      </c>
      <c r="B1985" s="28">
        <v>37756</v>
      </c>
      <c r="C1985" s="11"/>
      <c r="E1985">
        <v>452.7</v>
      </c>
      <c r="R1985">
        <v>1128.73</v>
      </c>
      <c r="V1985"/>
      <c r="AJ1985">
        <v>3.35</v>
      </c>
    </row>
    <row r="1986" spans="1:47" x14ac:dyDescent="0.35">
      <c r="A1986" s="2" t="s">
        <v>16</v>
      </c>
      <c r="B1986" s="28">
        <v>37761</v>
      </c>
      <c r="C1986" s="11"/>
      <c r="E1986">
        <v>521.9</v>
      </c>
      <c r="V1986"/>
    </row>
    <row r="1987" spans="1:47" x14ac:dyDescent="0.35">
      <c r="A1987" s="2" t="s">
        <v>16</v>
      </c>
      <c r="B1987" s="28">
        <v>37766</v>
      </c>
      <c r="C1987" s="11"/>
      <c r="E1987">
        <v>472.22</v>
      </c>
      <c r="R1987">
        <v>1279.8</v>
      </c>
      <c r="V1987"/>
      <c r="AJ1987">
        <v>2.5099999999999998</v>
      </c>
    </row>
    <row r="1988" spans="1:47" x14ac:dyDescent="0.35">
      <c r="A1988" s="2" t="s">
        <v>16</v>
      </c>
      <c r="B1988" s="28">
        <v>37771</v>
      </c>
      <c r="C1988" s="11"/>
      <c r="E1988">
        <v>460.45</v>
      </c>
      <c r="V1988"/>
    </row>
    <row r="1989" spans="1:47" x14ac:dyDescent="0.35">
      <c r="A1989" s="2" t="s">
        <v>16</v>
      </c>
      <c r="B1989" s="28">
        <v>37776</v>
      </c>
      <c r="C1989" s="11"/>
      <c r="R1989">
        <v>922.8</v>
      </c>
      <c r="V1989"/>
      <c r="AA1989">
        <v>526.05999999999995</v>
      </c>
      <c r="AJ1989">
        <v>0.78</v>
      </c>
      <c r="AQ1989" t="s">
        <v>294</v>
      </c>
      <c r="AU1989">
        <v>90</v>
      </c>
    </row>
    <row r="1990" spans="1:47" x14ac:dyDescent="0.35">
      <c r="A1990" s="2" t="s">
        <v>16</v>
      </c>
      <c r="B1990" s="28">
        <v>37777</v>
      </c>
      <c r="C1990" s="11"/>
      <c r="E1990">
        <v>417.19</v>
      </c>
      <c r="V1990"/>
    </row>
    <row r="1991" spans="1:47" x14ac:dyDescent="0.35">
      <c r="A1991" s="2" t="s">
        <v>16</v>
      </c>
      <c r="B1991" s="28">
        <v>37782</v>
      </c>
      <c r="C1991" s="11"/>
      <c r="E1991">
        <v>433.9</v>
      </c>
      <c r="V1991"/>
    </row>
    <row r="1992" spans="1:47" x14ac:dyDescent="0.35">
      <c r="A1992" s="2" t="s">
        <v>17</v>
      </c>
      <c r="B1992" s="28">
        <v>37786</v>
      </c>
      <c r="C1992" s="11"/>
      <c r="E1992">
        <v>417.64</v>
      </c>
      <c r="V1992"/>
    </row>
    <row r="1993" spans="1:47" x14ac:dyDescent="0.35">
      <c r="A1993" s="2" t="s">
        <v>17</v>
      </c>
      <c r="B1993" s="28">
        <v>37791</v>
      </c>
      <c r="C1993" s="11"/>
      <c r="E1993">
        <v>429.41</v>
      </c>
      <c r="V1993"/>
    </row>
    <row r="1994" spans="1:47" x14ac:dyDescent="0.35">
      <c r="A1994" s="2" t="s">
        <v>17</v>
      </c>
      <c r="B1994" s="28">
        <v>37796</v>
      </c>
      <c r="C1994" s="11"/>
      <c r="E1994">
        <v>426.06</v>
      </c>
      <c r="V1994"/>
    </row>
    <row r="1995" spans="1:47" x14ac:dyDescent="0.35">
      <c r="A1995" s="2" t="s">
        <v>17</v>
      </c>
      <c r="B1995" s="28">
        <v>37802</v>
      </c>
      <c r="C1995" s="11"/>
      <c r="E1995">
        <v>435.21</v>
      </c>
      <c r="V1995"/>
    </row>
    <row r="1996" spans="1:47" x14ac:dyDescent="0.35">
      <c r="A1996" s="2" t="s">
        <v>17</v>
      </c>
      <c r="B1996" s="28">
        <v>37807</v>
      </c>
      <c r="C1996" s="11"/>
      <c r="E1996">
        <v>419.34</v>
      </c>
      <c r="V1996"/>
    </row>
    <row r="1997" spans="1:47" x14ac:dyDescent="0.35">
      <c r="A1997" s="2" t="s">
        <v>17</v>
      </c>
      <c r="B1997" s="28">
        <v>37812</v>
      </c>
      <c r="C1997" s="11"/>
      <c r="E1997">
        <v>422.67</v>
      </c>
      <c r="V1997"/>
    </row>
    <row r="1998" spans="1:47" x14ac:dyDescent="0.35">
      <c r="A1998" s="2" t="s">
        <v>17</v>
      </c>
      <c r="B1998" s="28">
        <v>37817</v>
      </c>
      <c r="C1998" s="11"/>
      <c r="E1998">
        <v>432.35</v>
      </c>
      <c r="V1998"/>
    </row>
    <row r="1999" spans="1:47" x14ac:dyDescent="0.35">
      <c r="A1999" s="2" t="s">
        <v>17</v>
      </c>
      <c r="B1999" s="28">
        <v>37823</v>
      </c>
      <c r="C1999" s="11"/>
      <c r="E1999">
        <v>451.19</v>
      </c>
      <c r="V1999"/>
    </row>
    <row r="2000" spans="1:47" x14ac:dyDescent="0.35">
      <c r="A2000" s="2" t="s">
        <v>17</v>
      </c>
      <c r="B2000" s="28">
        <v>37828</v>
      </c>
      <c r="C2000" s="11"/>
      <c r="E2000">
        <v>451.98</v>
      </c>
      <c r="V2000"/>
    </row>
    <row r="2001" spans="1:22" x14ac:dyDescent="0.35">
      <c r="A2001" s="2" t="s">
        <v>17</v>
      </c>
      <c r="B2001" s="28">
        <v>37833</v>
      </c>
      <c r="C2001" s="11"/>
      <c r="E2001">
        <v>470.84</v>
      </c>
      <c r="V2001"/>
    </row>
    <row r="2002" spans="1:22" x14ac:dyDescent="0.35">
      <c r="A2002" s="2" t="s">
        <v>17</v>
      </c>
      <c r="B2002" s="28">
        <v>37838</v>
      </c>
      <c r="C2002" s="11"/>
      <c r="E2002">
        <v>467.2</v>
      </c>
      <c r="V2002"/>
    </row>
    <row r="2003" spans="1:22" x14ac:dyDescent="0.35">
      <c r="A2003" s="2" t="s">
        <v>17</v>
      </c>
      <c r="B2003" s="28">
        <v>37844</v>
      </c>
      <c r="C2003" s="11"/>
      <c r="E2003">
        <v>454.58</v>
      </c>
      <c r="V2003"/>
    </row>
    <row r="2004" spans="1:22" x14ac:dyDescent="0.35">
      <c r="A2004" s="2" t="s">
        <v>17</v>
      </c>
      <c r="B2004" s="28">
        <v>37851</v>
      </c>
      <c r="C2004" s="11"/>
      <c r="E2004">
        <v>433.17</v>
      </c>
      <c r="V2004"/>
    </row>
    <row r="2005" spans="1:22" x14ac:dyDescent="0.35">
      <c r="A2005" s="2" t="s">
        <v>17</v>
      </c>
      <c r="B2005" s="28">
        <v>37856</v>
      </c>
      <c r="C2005" s="11"/>
      <c r="E2005">
        <v>440.07</v>
      </c>
      <c r="V2005"/>
    </row>
    <row r="2006" spans="1:22" x14ac:dyDescent="0.35">
      <c r="A2006" s="2" t="s">
        <v>17</v>
      </c>
      <c r="B2006" s="28">
        <v>37863</v>
      </c>
      <c r="C2006" s="11"/>
      <c r="E2006">
        <v>443.74</v>
      </c>
      <c r="V2006"/>
    </row>
    <row r="2007" spans="1:22" x14ac:dyDescent="0.35">
      <c r="A2007" s="2" t="s">
        <v>17</v>
      </c>
      <c r="B2007" s="28">
        <v>37869</v>
      </c>
      <c r="C2007" s="11"/>
      <c r="E2007">
        <v>454.52</v>
      </c>
      <c r="V2007"/>
    </row>
    <row r="2008" spans="1:22" x14ac:dyDescent="0.35">
      <c r="A2008" s="2" t="s">
        <v>17</v>
      </c>
      <c r="B2008" s="28">
        <v>37874</v>
      </c>
      <c r="C2008" s="11"/>
      <c r="E2008">
        <v>466.11</v>
      </c>
      <c r="V2008"/>
    </row>
    <row r="2009" spans="1:22" x14ac:dyDescent="0.35">
      <c r="A2009" s="2" t="s">
        <v>17</v>
      </c>
      <c r="B2009" s="28">
        <v>37879</v>
      </c>
      <c r="C2009" s="11"/>
      <c r="E2009">
        <v>445.87</v>
      </c>
      <c r="V2009"/>
    </row>
    <row r="2010" spans="1:22" x14ac:dyDescent="0.35">
      <c r="A2010" s="2" t="s">
        <v>17</v>
      </c>
      <c r="B2010" s="28">
        <v>37884</v>
      </c>
      <c r="C2010" s="11"/>
      <c r="E2010">
        <v>450.72</v>
      </c>
      <c r="V2010"/>
    </row>
    <row r="2011" spans="1:22" x14ac:dyDescent="0.35">
      <c r="A2011" s="2" t="s">
        <v>17</v>
      </c>
      <c r="B2011" s="28">
        <v>37889</v>
      </c>
      <c r="C2011" s="11"/>
      <c r="E2011">
        <v>457.38</v>
      </c>
      <c r="V2011"/>
    </row>
    <row r="2012" spans="1:22" x14ac:dyDescent="0.35">
      <c r="A2012" s="2" t="s">
        <v>17</v>
      </c>
      <c r="B2012" s="28">
        <v>37896</v>
      </c>
      <c r="C2012" s="11"/>
      <c r="E2012">
        <v>445.29</v>
      </c>
      <c r="V2012"/>
    </row>
    <row r="2013" spans="1:22" x14ac:dyDescent="0.35">
      <c r="A2013" s="2" t="s">
        <v>17</v>
      </c>
      <c r="B2013" s="28">
        <v>37901</v>
      </c>
      <c r="C2013" s="11"/>
      <c r="E2013">
        <v>480.73</v>
      </c>
      <c r="V2013"/>
    </row>
    <row r="2014" spans="1:22" x14ac:dyDescent="0.35">
      <c r="A2014" s="2" t="s">
        <v>17</v>
      </c>
      <c r="B2014" s="28">
        <v>37908</v>
      </c>
      <c r="C2014" s="11"/>
      <c r="E2014">
        <v>560.04</v>
      </c>
      <c r="V2014"/>
    </row>
    <row r="2015" spans="1:22" x14ac:dyDescent="0.35">
      <c r="A2015" s="2" t="s">
        <v>17</v>
      </c>
      <c r="B2015" s="28">
        <v>37914</v>
      </c>
      <c r="C2015" s="11"/>
      <c r="E2015">
        <v>547.94000000000005</v>
      </c>
      <c r="V2015"/>
    </row>
    <row r="2016" spans="1:22" x14ac:dyDescent="0.35">
      <c r="A2016" s="2" t="s">
        <v>17</v>
      </c>
      <c r="B2016" s="28">
        <v>37919</v>
      </c>
      <c r="C2016" s="11"/>
      <c r="E2016">
        <v>531.39</v>
      </c>
      <c r="V2016"/>
    </row>
    <row r="2017" spans="1:22" x14ac:dyDescent="0.35">
      <c r="A2017" s="2" t="s">
        <v>17</v>
      </c>
      <c r="B2017" s="28">
        <v>37924</v>
      </c>
      <c r="C2017" s="11"/>
      <c r="E2017">
        <v>505.06</v>
      </c>
      <c r="V2017"/>
    </row>
    <row r="2018" spans="1:22" x14ac:dyDescent="0.35">
      <c r="A2018" s="2" t="s">
        <v>17</v>
      </c>
      <c r="B2018" s="28">
        <v>37929</v>
      </c>
      <c r="C2018" s="11"/>
      <c r="E2018">
        <v>510.53</v>
      </c>
      <c r="V2018"/>
    </row>
    <row r="2019" spans="1:22" x14ac:dyDescent="0.35">
      <c r="A2019" s="2" t="s">
        <v>17</v>
      </c>
      <c r="B2019" s="28">
        <v>37934</v>
      </c>
      <c r="C2019" s="11"/>
      <c r="E2019">
        <v>527.99</v>
      </c>
      <c r="V2019"/>
    </row>
    <row r="2020" spans="1:22" x14ac:dyDescent="0.35">
      <c r="A2020" s="2" t="s">
        <v>17</v>
      </c>
      <c r="B2020" s="28">
        <v>37939</v>
      </c>
      <c r="C2020" s="11"/>
      <c r="E2020">
        <v>514.49</v>
      </c>
      <c r="V2020"/>
    </row>
    <row r="2021" spans="1:22" x14ac:dyDescent="0.35">
      <c r="A2021" s="2" t="s">
        <v>17</v>
      </c>
      <c r="B2021" s="28">
        <v>37961</v>
      </c>
      <c r="C2021" s="11"/>
      <c r="E2021">
        <v>520.22</v>
      </c>
      <c r="V2021"/>
    </row>
    <row r="2022" spans="1:22" x14ac:dyDescent="0.35">
      <c r="A2022" s="2" t="s">
        <v>17</v>
      </c>
      <c r="B2022" s="28">
        <v>37966</v>
      </c>
      <c r="C2022" s="11"/>
      <c r="E2022">
        <v>505.08</v>
      </c>
      <c r="V2022"/>
    </row>
    <row r="2023" spans="1:22" x14ac:dyDescent="0.35">
      <c r="A2023" s="2" t="s">
        <v>17</v>
      </c>
      <c r="B2023" s="28">
        <v>37970</v>
      </c>
      <c r="C2023" s="11"/>
      <c r="E2023">
        <v>522.91999999999996</v>
      </c>
      <c r="V2023"/>
    </row>
    <row r="2024" spans="1:22" x14ac:dyDescent="0.35">
      <c r="A2024" s="2" t="s">
        <v>17</v>
      </c>
      <c r="B2024" s="28">
        <v>37975</v>
      </c>
      <c r="C2024" s="11"/>
      <c r="E2024">
        <v>529.46</v>
      </c>
      <c r="V2024"/>
    </row>
    <row r="2025" spans="1:22" x14ac:dyDescent="0.35">
      <c r="A2025" s="2" t="s">
        <v>17</v>
      </c>
      <c r="B2025" s="28">
        <v>37986</v>
      </c>
      <c r="C2025" s="11"/>
      <c r="E2025">
        <v>515.77</v>
      </c>
      <c r="V2025"/>
    </row>
    <row r="2026" spans="1:22" x14ac:dyDescent="0.35">
      <c r="A2026" s="2" t="s">
        <v>17</v>
      </c>
      <c r="B2026" s="28">
        <v>37991</v>
      </c>
      <c r="C2026" s="11"/>
      <c r="E2026">
        <v>488.57</v>
      </c>
      <c r="V2026"/>
    </row>
    <row r="2027" spans="1:22" x14ac:dyDescent="0.35">
      <c r="A2027" s="2" t="s">
        <v>17</v>
      </c>
      <c r="B2027" s="28">
        <v>37995</v>
      </c>
      <c r="C2027" s="11"/>
      <c r="E2027">
        <v>480.7</v>
      </c>
      <c r="V2027"/>
    </row>
    <row r="2028" spans="1:22" x14ac:dyDescent="0.35">
      <c r="A2028" s="2" t="s">
        <v>17</v>
      </c>
      <c r="B2028" s="28">
        <v>38000</v>
      </c>
      <c r="C2028" s="11"/>
      <c r="E2028">
        <v>488.65</v>
      </c>
      <c r="V2028"/>
    </row>
    <row r="2029" spans="1:22" x14ac:dyDescent="0.35">
      <c r="A2029" s="2" t="s">
        <v>17</v>
      </c>
      <c r="B2029" s="28">
        <v>38005</v>
      </c>
      <c r="C2029" s="11"/>
      <c r="E2029">
        <v>481.95</v>
      </c>
      <c r="V2029"/>
    </row>
    <row r="2030" spans="1:22" x14ac:dyDescent="0.35">
      <c r="A2030" s="2" t="s">
        <v>17</v>
      </c>
      <c r="B2030" s="28">
        <v>38011</v>
      </c>
      <c r="C2030" s="11"/>
      <c r="E2030">
        <v>487.46</v>
      </c>
      <c r="V2030"/>
    </row>
    <row r="2031" spans="1:22" x14ac:dyDescent="0.35">
      <c r="A2031" s="2" t="s">
        <v>17</v>
      </c>
      <c r="B2031" s="28">
        <v>38015</v>
      </c>
      <c r="C2031" s="11"/>
      <c r="E2031">
        <v>490.73</v>
      </c>
      <c r="V2031"/>
    </row>
    <row r="2032" spans="1:22" x14ac:dyDescent="0.35">
      <c r="A2032" s="2" t="s">
        <v>17</v>
      </c>
      <c r="B2032" s="28">
        <v>38020</v>
      </c>
      <c r="C2032" s="11"/>
      <c r="E2032">
        <v>502.19</v>
      </c>
      <c r="V2032"/>
    </row>
    <row r="2033" spans="1:47" x14ac:dyDescent="0.35">
      <c r="A2033" s="2" t="s">
        <v>17</v>
      </c>
      <c r="B2033" s="28">
        <v>38026</v>
      </c>
      <c r="C2033" s="11"/>
      <c r="E2033">
        <v>496.3</v>
      </c>
      <c r="V2033"/>
    </row>
    <row r="2034" spans="1:47" x14ac:dyDescent="0.35">
      <c r="A2034" s="2" t="s">
        <v>17</v>
      </c>
      <c r="B2034" s="28">
        <v>38030</v>
      </c>
      <c r="C2034" s="11"/>
      <c r="E2034">
        <v>499.38</v>
      </c>
      <c r="V2034"/>
    </row>
    <row r="2035" spans="1:47" x14ac:dyDescent="0.35">
      <c r="A2035" s="2" t="s">
        <v>17</v>
      </c>
      <c r="B2035" s="28">
        <v>38036</v>
      </c>
      <c r="C2035" s="11"/>
      <c r="E2035">
        <v>517.30999999999995</v>
      </c>
      <c r="V2035"/>
    </row>
    <row r="2036" spans="1:47" x14ac:dyDescent="0.35">
      <c r="A2036" s="2" t="s">
        <v>17</v>
      </c>
      <c r="B2036" s="28">
        <v>38041</v>
      </c>
      <c r="C2036" s="11"/>
      <c r="E2036">
        <v>496</v>
      </c>
      <c r="V2036"/>
    </row>
    <row r="2037" spans="1:47" x14ac:dyDescent="0.35">
      <c r="A2037" s="2" t="s">
        <v>17</v>
      </c>
      <c r="B2037" s="28">
        <v>38045</v>
      </c>
      <c r="C2037" s="11"/>
      <c r="E2037">
        <v>483.45</v>
      </c>
      <c r="V2037"/>
    </row>
    <row r="2038" spans="1:47" x14ac:dyDescent="0.35">
      <c r="A2038" s="2" t="s">
        <v>17</v>
      </c>
      <c r="B2038" s="28">
        <v>38050</v>
      </c>
      <c r="C2038" s="11"/>
      <c r="E2038">
        <v>486.24</v>
      </c>
      <c r="R2038">
        <v>57.25</v>
      </c>
      <c r="V2038"/>
      <c r="AJ2038">
        <v>0.55000000000000004</v>
      </c>
    </row>
    <row r="2039" spans="1:47" x14ac:dyDescent="0.35">
      <c r="A2039" s="2" t="s">
        <v>17</v>
      </c>
      <c r="B2039" s="28">
        <v>38055</v>
      </c>
      <c r="C2039" s="11"/>
      <c r="E2039">
        <v>491.29</v>
      </c>
      <c r="V2039"/>
      <c r="AU2039">
        <v>31</v>
      </c>
    </row>
    <row r="2040" spans="1:47" x14ac:dyDescent="0.35">
      <c r="A2040" s="2" t="s">
        <v>17</v>
      </c>
      <c r="B2040" s="28">
        <v>38057</v>
      </c>
      <c r="C2040" s="11"/>
      <c r="R2040">
        <v>93.29</v>
      </c>
      <c r="V2040"/>
      <c r="AJ2040">
        <v>1.0900000000000001</v>
      </c>
    </row>
    <row r="2041" spans="1:47" x14ac:dyDescent="0.35">
      <c r="A2041" s="2" t="s">
        <v>17</v>
      </c>
      <c r="B2041" s="28">
        <v>38061</v>
      </c>
      <c r="C2041" s="11"/>
      <c r="E2041">
        <v>568.65</v>
      </c>
      <c r="V2041"/>
    </row>
    <row r="2042" spans="1:47" x14ac:dyDescent="0.35">
      <c r="A2042" s="2" t="s">
        <v>17</v>
      </c>
      <c r="B2042" s="28">
        <v>38066</v>
      </c>
      <c r="C2042" s="11"/>
      <c r="E2042">
        <v>523.87</v>
      </c>
      <c r="R2042">
        <v>151.34</v>
      </c>
      <c r="V2042"/>
      <c r="AJ2042">
        <v>1.7</v>
      </c>
    </row>
    <row r="2043" spans="1:47" x14ac:dyDescent="0.35">
      <c r="A2043" s="2" t="s">
        <v>17</v>
      </c>
      <c r="B2043" s="28">
        <v>38071</v>
      </c>
      <c r="C2043" s="11"/>
      <c r="E2043">
        <v>496.61</v>
      </c>
      <c r="R2043">
        <v>140.99</v>
      </c>
      <c r="V2043"/>
      <c r="AJ2043">
        <v>1.69</v>
      </c>
    </row>
    <row r="2044" spans="1:47" x14ac:dyDescent="0.35">
      <c r="A2044" s="2" t="s">
        <v>17</v>
      </c>
      <c r="B2044" s="28">
        <v>38076</v>
      </c>
      <c r="C2044" s="11"/>
      <c r="E2044">
        <v>512.25</v>
      </c>
      <c r="V2044"/>
    </row>
    <row r="2045" spans="1:47" x14ac:dyDescent="0.35">
      <c r="A2045" s="2" t="s">
        <v>17</v>
      </c>
      <c r="B2045" s="28">
        <v>38077</v>
      </c>
      <c r="C2045" s="11"/>
      <c r="R2045">
        <v>296.70999999999998</v>
      </c>
      <c r="V2045"/>
      <c r="AJ2045">
        <v>3.49</v>
      </c>
    </row>
    <row r="2046" spans="1:47" x14ac:dyDescent="0.35">
      <c r="A2046" s="2" t="s">
        <v>17</v>
      </c>
      <c r="B2046" s="28">
        <v>38081</v>
      </c>
      <c r="C2046" s="11"/>
      <c r="E2046">
        <v>487.19</v>
      </c>
      <c r="V2046"/>
    </row>
    <row r="2047" spans="1:47" x14ac:dyDescent="0.35">
      <c r="A2047" s="2" t="s">
        <v>17</v>
      </c>
      <c r="B2047" s="28">
        <v>38085</v>
      </c>
      <c r="C2047" s="11"/>
      <c r="R2047">
        <v>500.95</v>
      </c>
      <c r="V2047"/>
      <c r="AJ2047">
        <v>4.99</v>
      </c>
    </row>
    <row r="2048" spans="1:47" x14ac:dyDescent="0.35">
      <c r="A2048" s="2" t="s">
        <v>17</v>
      </c>
      <c r="B2048" s="28">
        <v>38086</v>
      </c>
      <c r="C2048" s="11"/>
      <c r="E2048">
        <v>477.26</v>
      </c>
      <c r="V2048"/>
    </row>
    <row r="2049" spans="1:47" x14ac:dyDescent="0.35">
      <c r="A2049" s="2" t="s">
        <v>17</v>
      </c>
      <c r="B2049" s="28">
        <v>38091</v>
      </c>
      <c r="C2049" s="11"/>
      <c r="E2049">
        <v>452.34</v>
      </c>
      <c r="V2049"/>
    </row>
    <row r="2050" spans="1:47" x14ac:dyDescent="0.35">
      <c r="A2050" s="2" t="s">
        <v>17</v>
      </c>
      <c r="B2050" s="28">
        <v>38093</v>
      </c>
      <c r="C2050" s="11"/>
      <c r="R2050">
        <v>539.75</v>
      </c>
      <c r="V2050"/>
      <c r="AJ2050">
        <v>6.9</v>
      </c>
    </row>
    <row r="2051" spans="1:47" x14ac:dyDescent="0.35">
      <c r="A2051" s="2" t="s">
        <v>17</v>
      </c>
      <c r="B2051" s="28">
        <v>38097</v>
      </c>
      <c r="C2051" s="11"/>
      <c r="E2051">
        <v>544.72</v>
      </c>
      <c r="V2051"/>
    </row>
    <row r="2052" spans="1:47" x14ac:dyDescent="0.35">
      <c r="A2052" s="2" t="s">
        <v>17</v>
      </c>
      <c r="B2052" s="28">
        <v>38100</v>
      </c>
      <c r="C2052" s="11"/>
      <c r="R2052">
        <v>758</v>
      </c>
      <c r="V2052"/>
      <c r="AJ2052">
        <v>6.41</v>
      </c>
      <c r="AU2052">
        <v>55</v>
      </c>
    </row>
    <row r="2053" spans="1:47" x14ac:dyDescent="0.35">
      <c r="A2053" s="2" t="s">
        <v>17</v>
      </c>
      <c r="B2053" s="28">
        <v>38102</v>
      </c>
      <c r="C2053" s="11"/>
      <c r="E2053">
        <v>486.54</v>
      </c>
      <c r="V2053"/>
    </row>
    <row r="2054" spans="1:47" x14ac:dyDescent="0.35">
      <c r="A2054" s="2" t="s">
        <v>17</v>
      </c>
      <c r="B2054" s="28">
        <v>38107</v>
      </c>
      <c r="C2054" s="11"/>
      <c r="E2054">
        <v>480</v>
      </c>
      <c r="R2054">
        <v>896.59</v>
      </c>
      <c r="V2054"/>
      <c r="AJ2054">
        <v>5.47</v>
      </c>
    </row>
    <row r="2055" spans="1:47" x14ac:dyDescent="0.35">
      <c r="A2055" s="2" t="s">
        <v>17</v>
      </c>
      <c r="B2055" s="28">
        <v>38112</v>
      </c>
      <c r="C2055" s="11"/>
      <c r="E2055">
        <v>477.38</v>
      </c>
      <c r="V2055"/>
    </row>
    <row r="2056" spans="1:47" x14ac:dyDescent="0.35">
      <c r="A2056" s="2" t="s">
        <v>17</v>
      </c>
      <c r="B2056" s="28">
        <v>38114</v>
      </c>
      <c r="C2056" s="11"/>
      <c r="R2056">
        <v>1194.78</v>
      </c>
      <c r="V2056"/>
      <c r="AJ2056">
        <v>5.15</v>
      </c>
    </row>
    <row r="2057" spans="1:47" x14ac:dyDescent="0.35">
      <c r="A2057" s="2" t="s">
        <v>17</v>
      </c>
      <c r="B2057" s="28">
        <v>38117</v>
      </c>
      <c r="C2057" s="11"/>
      <c r="E2057">
        <v>446.75</v>
      </c>
      <c r="V2057"/>
    </row>
    <row r="2058" spans="1:47" x14ac:dyDescent="0.35">
      <c r="A2058" s="2" t="s">
        <v>17</v>
      </c>
      <c r="B2058" s="28">
        <v>38119</v>
      </c>
      <c r="C2058" s="11"/>
      <c r="E2058">
        <v>462.6</v>
      </c>
      <c r="V2058"/>
    </row>
    <row r="2059" spans="1:47" x14ac:dyDescent="0.35">
      <c r="A2059" s="2" t="s">
        <v>17</v>
      </c>
      <c r="B2059" s="28">
        <v>38120</v>
      </c>
      <c r="C2059" s="11"/>
      <c r="R2059">
        <v>1302.02</v>
      </c>
      <c r="V2059"/>
      <c r="AJ2059">
        <v>3.79</v>
      </c>
    </row>
    <row r="2060" spans="1:47" x14ac:dyDescent="0.35">
      <c r="A2060" s="2" t="s">
        <v>17</v>
      </c>
      <c r="B2060" s="28">
        <v>38124</v>
      </c>
      <c r="C2060" s="11"/>
      <c r="E2060">
        <v>455.8</v>
      </c>
      <c r="V2060"/>
    </row>
    <row r="2061" spans="1:47" x14ac:dyDescent="0.35">
      <c r="A2061" s="2" t="s">
        <v>17</v>
      </c>
      <c r="B2061" s="28">
        <v>38127</v>
      </c>
      <c r="C2061" s="11"/>
      <c r="R2061">
        <v>1100.03</v>
      </c>
      <c r="V2061"/>
      <c r="AJ2061">
        <v>2.86</v>
      </c>
    </row>
    <row r="2062" spans="1:47" x14ac:dyDescent="0.35">
      <c r="A2062" s="2" t="s">
        <v>17</v>
      </c>
      <c r="B2062" s="28">
        <v>38129</v>
      </c>
      <c r="C2062" s="11"/>
      <c r="E2062">
        <v>423.6</v>
      </c>
      <c r="V2062"/>
    </row>
    <row r="2063" spans="1:47" x14ac:dyDescent="0.35">
      <c r="A2063" s="2" t="s">
        <v>17</v>
      </c>
      <c r="B2063" s="28">
        <v>38135</v>
      </c>
      <c r="C2063" s="11"/>
      <c r="E2063">
        <v>420.85</v>
      </c>
      <c r="R2063">
        <v>1581.04</v>
      </c>
      <c r="V2063"/>
      <c r="AJ2063">
        <v>1.97</v>
      </c>
    </row>
    <row r="2064" spans="1:47" x14ac:dyDescent="0.35">
      <c r="A2064" s="2" t="s">
        <v>17</v>
      </c>
      <c r="B2064" s="28">
        <v>38140</v>
      </c>
      <c r="C2064" s="11"/>
      <c r="E2064">
        <v>409.9</v>
      </c>
      <c r="V2064"/>
    </row>
    <row r="2065" spans="1:47" x14ac:dyDescent="0.35">
      <c r="A2065" s="2" t="s">
        <v>17</v>
      </c>
      <c r="B2065" s="28">
        <v>38142</v>
      </c>
      <c r="C2065" s="11"/>
      <c r="R2065">
        <v>1638.43</v>
      </c>
      <c r="V2065"/>
      <c r="AA2065">
        <v>523.53</v>
      </c>
      <c r="AJ2065">
        <v>0.38</v>
      </c>
      <c r="AQ2065" t="s">
        <v>294</v>
      </c>
      <c r="AU2065">
        <v>90</v>
      </c>
    </row>
    <row r="2066" spans="1:47" x14ac:dyDescent="0.35">
      <c r="A2066" s="2" t="s">
        <v>17</v>
      </c>
      <c r="B2066" s="28">
        <v>38145</v>
      </c>
      <c r="C2066" s="11"/>
      <c r="E2066">
        <v>413.01</v>
      </c>
      <c r="V2066"/>
    </row>
    <row r="2067" spans="1:47" x14ac:dyDescent="0.35">
      <c r="A2067" s="2" t="s">
        <v>18</v>
      </c>
      <c r="B2067" s="28">
        <v>38150</v>
      </c>
      <c r="C2067" s="11"/>
      <c r="E2067">
        <v>399.88</v>
      </c>
      <c r="V2067"/>
    </row>
    <row r="2068" spans="1:47" x14ac:dyDescent="0.35">
      <c r="A2068" s="2" t="s">
        <v>18</v>
      </c>
      <c r="B2068" s="28">
        <v>38160</v>
      </c>
      <c r="C2068" s="11"/>
      <c r="E2068">
        <v>467.96</v>
      </c>
      <c r="V2068"/>
    </row>
    <row r="2069" spans="1:47" x14ac:dyDescent="0.35">
      <c r="A2069" s="2" t="s">
        <v>18</v>
      </c>
      <c r="B2069" s="28">
        <v>38164</v>
      </c>
      <c r="C2069" s="11"/>
      <c r="E2069">
        <v>553.54999999999995</v>
      </c>
      <c r="V2069"/>
    </row>
    <row r="2070" spans="1:47" x14ac:dyDescent="0.35">
      <c r="A2070" s="2" t="s">
        <v>18</v>
      </c>
      <c r="B2070" s="28">
        <v>38171</v>
      </c>
      <c r="C2070" s="11"/>
      <c r="E2070">
        <v>575.23</v>
      </c>
      <c r="V2070"/>
    </row>
    <row r="2071" spans="1:47" x14ac:dyDescent="0.35">
      <c r="A2071" s="2" t="s">
        <v>18</v>
      </c>
      <c r="B2071" s="28">
        <v>38188</v>
      </c>
      <c r="C2071" s="11"/>
      <c r="E2071">
        <v>564.59</v>
      </c>
      <c r="V2071"/>
    </row>
    <row r="2072" spans="1:47" x14ac:dyDescent="0.35">
      <c r="A2072" s="2" t="s">
        <v>18</v>
      </c>
      <c r="B2072" s="28">
        <v>38193</v>
      </c>
      <c r="C2072" s="11"/>
      <c r="E2072">
        <v>531.25</v>
      </c>
      <c r="V2072"/>
    </row>
    <row r="2073" spans="1:47" x14ac:dyDescent="0.35">
      <c r="A2073" s="2" t="s">
        <v>18</v>
      </c>
      <c r="B2073" s="28">
        <v>38200</v>
      </c>
      <c r="C2073" s="11"/>
      <c r="E2073">
        <v>616.32000000000005</v>
      </c>
      <c r="V2073"/>
    </row>
    <row r="2074" spans="1:47" x14ac:dyDescent="0.35">
      <c r="A2074" s="2" t="s">
        <v>18</v>
      </c>
      <c r="B2074" s="28">
        <v>38204</v>
      </c>
      <c r="C2074" s="11"/>
      <c r="E2074">
        <v>602.21</v>
      </c>
      <c r="V2074"/>
    </row>
    <row r="2075" spans="1:47" x14ac:dyDescent="0.35">
      <c r="A2075" s="2" t="s">
        <v>18</v>
      </c>
      <c r="B2075" s="28">
        <v>38212</v>
      </c>
      <c r="C2075" s="11"/>
      <c r="E2075">
        <v>610</v>
      </c>
      <c r="V2075"/>
    </row>
    <row r="2076" spans="1:47" x14ac:dyDescent="0.35">
      <c r="A2076" s="2" t="s">
        <v>18</v>
      </c>
      <c r="B2076" s="28">
        <v>38217</v>
      </c>
      <c r="C2076" s="11"/>
      <c r="E2076">
        <v>599.77</v>
      </c>
      <c r="V2076"/>
    </row>
    <row r="2077" spans="1:47" x14ac:dyDescent="0.35">
      <c r="A2077" s="2" t="s">
        <v>18</v>
      </c>
      <c r="B2077" s="28">
        <v>38222</v>
      </c>
      <c r="C2077" s="11"/>
      <c r="E2077">
        <v>570.41</v>
      </c>
      <c r="V2077"/>
    </row>
    <row r="2078" spans="1:47" x14ac:dyDescent="0.35">
      <c r="A2078" s="2" t="s">
        <v>18</v>
      </c>
      <c r="B2078" s="28">
        <v>38229</v>
      </c>
      <c r="C2078" s="11"/>
      <c r="E2078">
        <v>607.75</v>
      </c>
      <c r="V2078"/>
    </row>
    <row r="2079" spans="1:47" x14ac:dyDescent="0.35">
      <c r="A2079" s="2" t="s">
        <v>18</v>
      </c>
      <c r="B2079" s="28">
        <v>38232</v>
      </c>
      <c r="C2079" s="11"/>
      <c r="E2079">
        <v>575.24</v>
      </c>
      <c r="V2079"/>
    </row>
    <row r="2080" spans="1:47" x14ac:dyDescent="0.35">
      <c r="A2080" s="2" t="s">
        <v>18</v>
      </c>
      <c r="B2080" s="28">
        <v>38234</v>
      </c>
      <c r="C2080" s="11"/>
      <c r="E2080">
        <v>575.24</v>
      </c>
      <c r="V2080"/>
    </row>
    <row r="2081" spans="1:22" x14ac:dyDescent="0.35">
      <c r="A2081" s="2" t="s">
        <v>18</v>
      </c>
      <c r="B2081" s="28">
        <v>38239</v>
      </c>
      <c r="C2081" s="11"/>
      <c r="E2081">
        <v>542.29999999999995</v>
      </c>
      <c r="V2081"/>
    </row>
    <row r="2082" spans="1:22" x14ac:dyDescent="0.35">
      <c r="A2082" s="2" t="s">
        <v>18</v>
      </c>
      <c r="B2082" s="28">
        <v>38245</v>
      </c>
      <c r="C2082" s="11"/>
      <c r="E2082">
        <v>553.24</v>
      </c>
      <c r="V2082"/>
    </row>
    <row r="2083" spans="1:22" x14ac:dyDescent="0.35">
      <c r="A2083" s="2" t="s">
        <v>18</v>
      </c>
      <c r="B2083" s="28">
        <v>38250</v>
      </c>
      <c r="C2083" s="11"/>
      <c r="E2083">
        <v>537</v>
      </c>
      <c r="V2083"/>
    </row>
    <row r="2084" spans="1:22" x14ac:dyDescent="0.35">
      <c r="A2084" s="2" t="s">
        <v>18</v>
      </c>
      <c r="B2084" s="28">
        <v>38255</v>
      </c>
      <c r="C2084" s="11"/>
      <c r="E2084">
        <v>528.51</v>
      </c>
      <c r="V2084"/>
    </row>
    <row r="2085" spans="1:22" x14ac:dyDescent="0.35">
      <c r="A2085" s="2" t="s">
        <v>18</v>
      </c>
      <c r="B2085" s="28">
        <v>38262</v>
      </c>
      <c r="C2085" s="11"/>
      <c r="E2085">
        <v>517.92999999999995</v>
      </c>
      <c r="V2085"/>
    </row>
    <row r="2086" spans="1:22" x14ac:dyDescent="0.35">
      <c r="A2086" s="2" t="s">
        <v>18</v>
      </c>
      <c r="B2086" s="28">
        <v>38268</v>
      </c>
      <c r="C2086" s="11"/>
      <c r="E2086">
        <v>501.28</v>
      </c>
      <c r="V2086"/>
    </row>
    <row r="2087" spans="1:22" x14ac:dyDescent="0.35">
      <c r="A2087" s="2" t="s">
        <v>18</v>
      </c>
      <c r="B2087" s="28">
        <v>38273</v>
      </c>
      <c r="C2087" s="11"/>
      <c r="E2087">
        <v>498.74</v>
      </c>
      <c r="V2087"/>
    </row>
    <row r="2088" spans="1:22" x14ac:dyDescent="0.35">
      <c r="A2088" s="2" t="s">
        <v>18</v>
      </c>
      <c r="B2088" s="28">
        <v>38278</v>
      </c>
      <c r="C2088" s="11"/>
      <c r="E2088">
        <v>498</v>
      </c>
      <c r="V2088"/>
    </row>
    <row r="2089" spans="1:22" x14ac:dyDescent="0.35">
      <c r="A2089" s="2" t="s">
        <v>18</v>
      </c>
      <c r="B2089" s="28">
        <v>38283</v>
      </c>
      <c r="C2089" s="11"/>
      <c r="E2089">
        <v>503.12</v>
      </c>
      <c r="V2089"/>
    </row>
    <row r="2090" spans="1:22" x14ac:dyDescent="0.35">
      <c r="A2090" s="2" t="s">
        <v>18</v>
      </c>
      <c r="B2090" s="28">
        <v>38288</v>
      </c>
      <c r="C2090" s="11"/>
      <c r="E2090">
        <v>500.47</v>
      </c>
      <c r="V2090"/>
    </row>
    <row r="2091" spans="1:22" x14ac:dyDescent="0.35">
      <c r="A2091" s="2" t="s">
        <v>18</v>
      </c>
      <c r="B2091" s="28">
        <v>38303</v>
      </c>
      <c r="C2091" s="11"/>
      <c r="E2091">
        <v>521.92999999999995</v>
      </c>
      <c r="V2091"/>
    </row>
    <row r="2092" spans="1:22" x14ac:dyDescent="0.35">
      <c r="A2092" s="2" t="s">
        <v>18</v>
      </c>
      <c r="B2092" s="28">
        <v>38308</v>
      </c>
      <c r="C2092" s="11"/>
      <c r="E2092">
        <v>485.45</v>
      </c>
      <c r="V2092"/>
    </row>
    <row r="2093" spans="1:22" x14ac:dyDescent="0.35">
      <c r="A2093" s="2" t="s">
        <v>18</v>
      </c>
      <c r="B2093" s="28">
        <v>38322</v>
      </c>
      <c r="C2093" s="11"/>
      <c r="E2093">
        <v>507.99</v>
      </c>
      <c r="V2093"/>
    </row>
    <row r="2094" spans="1:22" x14ac:dyDescent="0.35">
      <c r="A2094" s="2" t="s">
        <v>18</v>
      </c>
      <c r="B2094" s="28">
        <v>38331</v>
      </c>
      <c r="C2094" s="11"/>
      <c r="E2094">
        <v>501.18</v>
      </c>
      <c r="V2094"/>
    </row>
    <row r="2095" spans="1:22" x14ac:dyDescent="0.35">
      <c r="A2095" s="2" t="s">
        <v>18</v>
      </c>
      <c r="B2095" s="28">
        <v>38341</v>
      </c>
      <c r="C2095" s="11"/>
      <c r="E2095">
        <v>509.35</v>
      </c>
      <c r="V2095"/>
    </row>
    <row r="2096" spans="1:22" x14ac:dyDescent="0.35">
      <c r="A2096" s="2" t="s">
        <v>18</v>
      </c>
      <c r="B2096" s="28">
        <v>38351</v>
      </c>
      <c r="C2096" s="11"/>
      <c r="E2096">
        <v>501.15</v>
      </c>
      <c r="V2096"/>
    </row>
    <row r="2097" spans="1:47" x14ac:dyDescent="0.35">
      <c r="A2097" s="2" t="s">
        <v>18</v>
      </c>
      <c r="B2097" s="28">
        <v>38361</v>
      </c>
      <c r="C2097" s="11"/>
      <c r="E2097">
        <v>503.67</v>
      </c>
      <c r="V2097"/>
    </row>
    <row r="2098" spans="1:47" x14ac:dyDescent="0.35">
      <c r="A2098" s="2" t="s">
        <v>18</v>
      </c>
      <c r="B2098" s="28">
        <v>38373</v>
      </c>
      <c r="C2098" s="11"/>
      <c r="E2098">
        <v>502.06</v>
      </c>
      <c r="V2098"/>
    </row>
    <row r="2099" spans="1:47" x14ac:dyDescent="0.35">
      <c r="A2099" s="2" t="s">
        <v>18</v>
      </c>
      <c r="B2099" s="28">
        <v>38377</v>
      </c>
      <c r="C2099" s="11"/>
      <c r="R2099">
        <v>90.97</v>
      </c>
      <c r="V2099"/>
      <c r="AJ2099">
        <v>0.43</v>
      </c>
    </row>
    <row r="2100" spans="1:47" x14ac:dyDescent="0.35">
      <c r="A2100" s="2" t="s">
        <v>18</v>
      </c>
      <c r="B2100" s="28">
        <v>38382</v>
      </c>
      <c r="C2100" s="11"/>
      <c r="E2100">
        <v>512.97</v>
      </c>
      <c r="V2100"/>
    </row>
    <row r="2101" spans="1:47" x14ac:dyDescent="0.35">
      <c r="A2101" s="2" t="s">
        <v>18</v>
      </c>
      <c r="B2101" s="28">
        <v>38394</v>
      </c>
      <c r="C2101" s="11"/>
      <c r="E2101">
        <v>505</v>
      </c>
      <c r="V2101"/>
    </row>
    <row r="2102" spans="1:47" x14ac:dyDescent="0.35">
      <c r="A2102" s="2" t="s">
        <v>18</v>
      </c>
      <c r="B2102" s="28">
        <v>38403</v>
      </c>
      <c r="C2102" s="11"/>
      <c r="E2102">
        <v>506.68</v>
      </c>
      <c r="V2102"/>
    </row>
    <row r="2103" spans="1:47" x14ac:dyDescent="0.35">
      <c r="A2103" s="2" t="s">
        <v>18</v>
      </c>
      <c r="B2103" s="28">
        <v>38411</v>
      </c>
      <c r="C2103" s="11"/>
      <c r="R2103">
        <v>104.09</v>
      </c>
      <c r="V2103"/>
      <c r="AJ2103">
        <v>0.48</v>
      </c>
    </row>
    <row r="2104" spans="1:47" x14ac:dyDescent="0.35">
      <c r="A2104" s="2" t="s">
        <v>18</v>
      </c>
      <c r="B2104" s="28">
        <v>38412</v>
      </c>
      <c r="C2104" s="11"/>
      <c r="E2104">
        <v>505.38</v>
      </c>
      <c r="V2104"/>
    </row>
    <row r="2105" spans="1:47" x14ac:dyDescent="0.35">
      <c r="A2105" s="2" t="s">
        <v>18</v>
      </c>
      <c r="B2105" s="28">
        <v>38417</v>
      </c>
      <c r="C2105" s="11"/>
      <c r="E2105">
        <v>498.57</v>
      </c>
      <c r="V2105"/>
    </row>
    <row r="2106" spans="1:47" x14ac:dyDescent="0.35">
      <c r="A2106" s="2" t="s">
        <v>18</v>
      </c>
      <c r="B2106" s="28">
        <v>38422</v>
      </c>
      <c r="C2106" s="11"/>
      <c r="E2106">
        <v>499.99</v>
      </c>
      <c r="V2106"/>
    </row>
    <row r="2107" spans="1:47" x14ac:dyDescent="0.35">
      <c r="A2107" s="2" t="s">
        <v>18</v>
      </c>
      <c r="B2107" s="28">
        <v>38427</v>
      </c>
      <c r="C2107" s="11"/>
      <c r="E2107">
        <v>489</v>
      </c>
      <c r="V2107"/>
    </row>
    <row r="2108" spans="1:47" x14ac:dyDescent="0.35">
      <c r="A2108" s="2" t="s">
        <v>18</v>
      </c>
      <c r="B2108" s="28">
        <v>38431</v>
      </c>
      <c r="C2108" s="11"/>
      <c r="R2108">
        <v>150.13</v>
      </c>
      <c r="V2108"/>
      <c r="AJ2108">
        <v>1.05</v>
      </c>
    </row>
    <row r="2109" spans="1:47" x14ac:dyDescent="0.35">
      <c r="A2109" s="2" t="s">
        <v>18</v>
      </c>
      <c r="B2109" s="28">
        <v>38432</v>
      </c>
      <c r="C2109" s="11"/>
      <c r="E2109">
        <v>489</v>
      </c>
      <c r="V2109"/>
    </row>
    <row r="2110" spans="1:47" x14ac:dyDescent="0.35">
      <c r="A2110" s="2" t="s">
        <v>18</v>
      </c>
      <c r="B2110" s="28">
        <v>38436</v>
      </c>
      <c r="C2110" s="11"/>
      <c r="R2110">
        <v>188.15</v>
      </c>
      <c r="V2110"/>
      <c r="AJ2110">
        <v>1.56</v>
      </c>
    </row>
    <row r="2111" spans="1:47" x14ac:dyDescent="0.35">
      <c r="A2111" s="2" t="s">
        <v>18</v>
      </c>
      <c r="B2111" s="28">
        <v>38437</v>
      </c>
      <c r="C2111" s="11"/>
      <c r="E2111">
        <v>476</v>
      </c>
      <c r="V2111"/>
    </row>
    <row r="2112" spans="1:47" x14ac:dyDescent="0.35">
      <c r="A2112" s="2" t="s">
        <v>18</v>
      </c>
      <c r="B2112" s="28">
        <v>38438</v>
      </c>
      <c r="C2112" s="11"/>
      <c r="V2112"/>
      <c r="AU2112">
        <v>31</v>
      </c>
    </row>
    <row r="2113" spans="1:47" x14ac:dyDescent="0.35">
      <c r="A2113" s="2" t="s">
        <v>18</v>
      </c>
      <c r="B2113" s="28">
        <v>38441</v>
      </c>
      <c r="C2113" s="11"/>
      <c r="R2113">
        <v>236.97</v>
      </c>
      <c r="V2113"/>
      <c r="AJ2113">
        <v>1.89</v>
      </c>
    </row>
    <row r="2114" spans="1:47" x14ac:dyDescent="0.35">
      <c r="A2114" s="2" t="s">
        <v>18</v>
      </c>
      <c r="B2114" s="28">
        <v>38448</v>
      </c>
      <c r="C2114" s="11"/>
      <c r="E2114">
        <v>560</v>
      </c>
      <c r="V2114"/>
    </row>
    <row r="2115" spans="1:47" x14ac:dyDescent="0.35">
      <c r="A2115" s="2" t="s">
        <v>18</v>
      </c>
      <c r="B2115" s="28">
        <v>38452</v>
      </c>
      <c r="C2115" s="11"/>
      <c r="E2115">
        <v>522</v>
      </c>
      <c r="R2115">
        <v>408</v>
      </c>
      <c r="V2115"/>
      <c r="AJ2115">
        <v>4.46</v>
      </c>
    </row>
    <row r="2116" spans="1:47" x14ac:dyDescent="0.35">
      <c r="A2116" s="2" t="s">
        <v>18</v>
      </c>
      <c r="B2116" s="28">
        <v>38457</v>
      </c>
      <c r="C2116" s="11"/>
      <c r="E2116">
        <v>482</v>
      </c>
      <c r="V2116"/>
    </row>
    <row r="2117" spans="1:47" x14ac:dyDescent="0.35">
      <c r="A2117" s="2" t="s">
        <v>18</v>
      </c>
      <c r="B2117" s="28">
        <v>38462</v>
      </c>
      <c r="C2117" s="11"/>
      <c r="E2117">
        <v>502</v>
      </c>
      <c r="R2117">
        <v>373.73</v>
      </c>
      <c r="V2117"/>
      <c r="AJ2117">
        <v>5.0199999999999996</v>
      </c>
    </row>
    <row r="2118" spans="1:47" x14ac:dyDescent="0.35">
      <c r="A2118" s="2" t="s">
        <v>18</v>
      </c>
      <c r="B2118" s="28">
        <v>38467</v>
      </c>
      <c r="C2118" s="11"/>
      <c r="E2118">
        <v>453</v>
      </c>
      <c r="V2118"/>
    </row>
    <row r="2119" spans="1:47" x14ac:dyDescent="0.35">
      <c r="A2119" s="2" t="s">
        <v>18</v>
      </c>
      <c r="B2119" s="28">
        <v>38472</v>
      </c>
      <c r="C2119" s="11"/>
      <c r="E2119">
        <v>454</v>
      </c>
      <c r="R2119">
        <v>819.46</v>
      </c>
      <c r="V2119"/>
      <c r="AJ2119">
        <v>5.51</v>
      </c>
    </row>
    <row r="2120" spans="1:47" x14ac:dyDescent="0.35">
      <c r="A2120" s="2" t="s">
        <v>18</v>
      </c>
      <c r="B2120" s="28">
        <v>38478</v>
      </c>
      <c r="C2120" s="11"/>
      <c r="E2120">
        <v>444</v>
      </c>
      <c r="V2120"/>
    </row>
    <row r="2121" spans="1:47" x14ac:dyDescent="0.35">
      <c r="A2121" s="2" t="s">
        <v>18</v>
      </c>
      <c r="B2121" s="28">
        <v>38482</v>
      </c>
      <c r="C2121" s="11"/>
      <c r="R2121">
        <v>1322.84</v>
      </c>
      <c r="V2121"/>
      <c r="AJ2121">
        <v>5.68</v>
      </c>
      <c r="AU2121">
        <v>55</v>
      </c>
    </row>
    <row r="2122" spans="1:47" x14ac:dyDescent="0.35">
      <c r="A2122" s="2" t="s">
        <v>18</v>
      </c>
      <c r="B2122" s="28">
        <v>38483</v>
      </c>
      <c r="C2122" s="11"/>
      <c r="E2122">
        <v>514</v>
      </c>
      <c r="V2122"/>
    </row>
    <row r="2123" spans="1:47" x14ac:dyDescent="0.35">
      <c r="A2123" s="2" t="s">
        <v>18</v>
      </c>
      <c r="B2123" s="28">
        <v>38488</v>
      </c>
      <c r="C2123" s="11"/>
      <c r="E2123">
        <v>483</v>
      </c>
      <c r="V2123"/>
    </row>
    <row r="2124" spans="1:47" x14ac:dyDescent="0.35">
      <c r="A2124" s="2" t="s">
        <v>18</v>
      </c>
      <c r="B2124" s="28">
        <v>38492</v>
      </c>
      <c r="C2124" s="11"/>
      <c r="R2124">
        <v>986.53</v>
      </c>
      <c r="V2124"/>
      <c r="AJ2124">
        <v>4.7</v>
      </c>
    </row>
    <row r="2125" spans="1:47" x14ac:dyDescent="0.35">
      <c r="A2125" s="2" t="s">
        <v>18</v>
      </c>
      <c r="B2125" s="28">
        <v>38493</v>
      </c>
      <c r="C2125" s="11"/>
      <c r="E2125">
        <v>472</v>
      </c>
      <c r="V2125"/>
    </row>
    <row r="2126" spans="1:47" x14ac:dyDescent="0.35">
      <c r="A2126" s="2" t="s">
        <v>18</v>
      </c>
      <c r="B2126" s="28">
        <v>38498</v>
      </c>
      <c r="C2126" s="11"/>
      <c r="E2126">
        <v>439</v>
      </c>
      <c r="V2126"/>
    </row>
    <row r="2127" spans="1:47" x14ac:dyDescent="0.35">
      <c r="A2127" s="2" t="s">
        <v>18</v>
      </c>
      <c r="B2127" s="28">
        <v>38502</v>
      </c>
      <c r="C2127" s="11"/>
      <c r="R2127">
        <v>1662.99</v>
      </c>
      <c r="V2127"/>
      <c r="AJ2127">
        <v>2.36</v>
      </c>
    </row>
    <row r="2128" spans="1:47" x14ac:dyDescent="0.35">
      <c r="A2128" s="2" t="s">
        <v>18</v>
      </c>
      <c r="B2128" s="28">
        <v>38503</v>
      </c>
      <c r="C2128" s="11"/>
      <c r="E2128">
        <v>415</v>
      </c>
      <c r="V2128"/>
    </row>
    <row r="2129" spans="1:58" x14ac:dyDescent="0.35">
      <c r="A2129" s="2" t="s">
        <v>18</v>
      </c>
      <c r="B2129" s="28">
        <v>38508</v>
      </c>
      <c r="C2129" s="11"/>
      <c r="E2129">
        <v>408.05</v>
      </c>
      <c r="R2129">
        <v>1478.89</v>
      </c>
      <c r="V2129"/>
    </row>
    <row r="2130" spans="1:58" x14ac:dyDescent="0.35">
      <c r="A2130" s="2" t="s">
        <v>18</v>
      </c>
      <c r="B2130" s="28">
        <v>38510</v>
      </c>
      <c r="C2130" s="11"/>
      <c r="E2130">
        <v>378</v>
      </c>
      <c r="V2130"/>
    </row>
    <row r="2131" spans="1:58" x14ac:dyDescent="0.35">
      <c r="A2131" s="2" t="s">
        <v>18</v>
      </c>
      <c r="B2131" s="28">
        <v>38511</v>
      </c>
      <c r="C2131" s="11"/>
      <c r="V2131"/>
      <c r="AA2131">
        <v>516.92999999999995</v>
      </c>
      <c r="AQ2131" t="s">
        <v>294</v>
      </c>
      <c r="AU2131">
        <v>90</v>
      </c>
    </row>
    <row r="2132" spans="1:58" x14ac:dyDescent="0.35">
      <c r="A2132" s="2" t="s">
        <v>18</v>
      </c>
      <c r="B2132" s="28">
        <v>38514</v>
      </c>
      <c r="C2132" s="11"/>
      <c r="E2132">
        <v>383</v>
      </c>
      <c r="V2132"/>
    </row>
    <row r="2133" spans="1:58" x14ac:dyDescent="0.35">
      <c r="A2133" s="2" t="s">
        <v>18</v>
      </c>
      <c r="B2133" s="28">
        <v>38520</v>
      </c>
      <c r="C2133" s="11"/>
      <c r="E2133">
        <v>378</v>
      </c>
      <c r="V2133"/>
    </row>
    <row r="2134" spans="1:58" x14ac:dyDescent="0.35">
      <c r="A2134" s="2" t="s">
        <v>18</v>
      </c>
      <c r="B2134" s="28">
        <v>38525</v>
      </c>
      <c r="C2134" s="11"/>
      <c r="E2134">
        <v>403</v>
      </c>
      <c r="V2134"/>
    </row>
    <row r="2135" spans="1:58" x14ac:dyDescent="0.35">
      <c r="A2135" s="3" t="s">
        <v>224</v>
      </c>
      <c r="B2135" s="29">
        <v>41103</v>
      </c>
      <c r="C2135" s="7" t="s">
        <v>238</v>
      </c>
      <c r="V2135"/>
      <c r="BF2135" s="8">
        <v>5.5</v>
      </c>
    </row>
    <row r="2136" spans="1:58" x14ac:dyDescent="0.35">
      <c r="A2136" s="3" t="s">
        <v>225</v>
      </c>
      <c r="B2136" s="29">
        <v>41103</v>
      </c>
      <c r="C2136" s="7" t="s">
        <v>238</v>
      </c>
      <c r="V2136"/>
      <c r="BF2136" s="8">
        <v>3</v>
      </c>
    </row>
    <row r="2137" spans="1:58" x14ac:dyDescent="0.35">
      <c r="A2137" s="3" t="s">
        <v>225</v>
      </c>
      <c r="B2137" s="29">
        <v>41110</v>
      </c>
      <c r="C2137" s="7" t="s">
        <v>238</v>
      </c>
      <c r="V2137"/>
      <c r="BF2137" s="8">
        <v>4</v>
      </c>
    </row>
    <row r="2138" spans="1:58" x14ac:dyDescent="0.35">
      <c r="A2138" s="3" t="s">
        <v>225</v>
      </c>
      <c r="B2138" s="29">
        <v>41116</v>
      </c>
      <c r="C2138" s="7" t="s">
        <v>238</v>
      </c>
      <c r="V2138"/>
      <c r="BF2138" s="8">
        <v>5.2</v>
      </c>
    </row>
    <row r="2139" spans="1:58" x14ac:dyDescent="0.35">
      <c r="A2139" s="3" t="s">
        <v>225</v>
      </c>
      <c r="B2139" s="29">
        <v>41128</v>
      </c>
      <c r="C2139" s="7" t="s">
        <v>238</v>
      </c>
      <c r="V2139"/>
      <c r="BF2139" s="8">
        <v>9</v>
      </c>
    </row>
    <row r="2140" spans="1:58" x14ac:dyDescent="0.35">
      <c r="A2140" s="3" t="s">
        <v>226</v>
      </c>
      <c r="B2140" s="29">
        <v>41116</v>
      </c>
      <c r="C2140" s="7" t="s">
        <v>238</v>
      </c>
      <c r="V2140"/>
      <c r="BF2140" s="8">
        <v>2.4</v>
      </c>
    </row>
    <row r="2141" spans="1:58" x14ac:dyDescent="0.35">
      <c r="A2141" s="3" t="s">
        <v>226</v>
      </c>
      <c r="B2141" s="29">
        <v>41128</v>
      </c>
      <c r="C2141" s="7" t="s">
        <v>238</v>
      </c>
      <c r="V2141"/>
      <c r="BF2141" s="8">
        <v>3.55</v>
      </c>
    </row>
    <row r="2142" spans="1:58" x14ac:dyDescent="0.35">
      <c r="A2142" s="3" t="s">
        <v>226</v>
      </c>
      <c r="B2142" s="29">
        <v>41136</v>
      </c>
      <c r="C2142" s="7" t="s">
        <v>238</v>
      </c>
      <c r="V2142"/>
      <c r="BF2142" s="8">
        <v>4.8499999999999996</v>
      </c>
    </row>
    <row r="2143" spans="1:58" x14ac:dyDescent="0.35">
      <c r="A2143" s="3" t="s">
        <v>221</v>
      </c>
      <c r="B2143" s="29">
        <v>41099</v>
      </c>
      <c r="C2143" s="7" t="s">
        <v>238</v>
      </c>
      <c r="V2143"/>
      <c r="BF2143" s="8">
        <v>5.65</v>
      </c>
    </row>
    <row r="2144" spans="1:58" x14ac:dyDescent="0.35">
      <c r="A2144" s="3" t="s">
        <v>221</v>
      </c>
      <c r="B2144" s="29">
        <v>41109</v>
      </c>
      <c r="C2144" s="7" t="s">
        <v>238</v>
      </c>
      <c r="V2144"/>
      <c r="BF2144" s="8">
        <v>6.55</v>
      </c>
    </row>
    <row r="2145" spans="1:58" x14ac:dyDescent="0.35">
      <c r="A2145" s="3" t="s">
        <v>222</v>
      </c>
      <c r="B2145" s="29">
        <v>41099</v>
      </c>
      <c r="C2145" s="7" t="s">
        <v>238</v>
      </c>
      <c r="V2145"/>
      <c r="BF2145" s="8">
        <v>4.7</v>
      </c>
    </row>
    <row r="2146" spans="1:58" x14ac:dyDescent="0.35">
      <c r="A2146" s="3" t="s">
        <v>222</v>
      </c>
      <c r="B2146" s="29">
        <v>41109</v>
      </c>
      <c r="C2146" s="7" t="s">
        <v>238</v>
      </c>
      <c r="V2146"/>
      <c r="BF2146" s="8">
        <v>5.6999999999999993</v>
      </c>
    </row>
    <row r="2147" spans="1:58" x14ac:dyDescent="0.35">
      <c r="A2147" s="3" t="s">
        <v>222</v>
      </c>
      <c r="B2147" s="29">
        <v>41119</v>
      </c>
      <c r="C2147" s="7" t="s">
        <v>238</v>
      </c>
      <c r="V2147"/>
      <c r="BF2147" s="8">
        <v>6.95</v>
      </c>
    </row>
    <row r="2148" spans="1:58" x14ac:dyDescent="0.35">
      <c r="A2148" s="3" t="s">
        <v>223</v>
      </c>
      <c r="B2148" s="29">
        <v>41119</v>
      </c>
      <c r="C2148" s="7" t="s">
        <v>238</v>
      </c>
      <c r="V2148"/>
      <c r="BF2148" s="8">
        <v>3.7</v>
      </c>
    </row>
    <row r="2149" spans="1:58" x14ac:dyDescent="0.35">
      <c r="A2149" s="3" t="s">
        <v>223</v>
      </c>
      <c r="B2149" s="29">
        <v>41129</v>
      </c>
      <c r="C2149" s="7" t="s">
        <v>238</v>
      </c>
      <c r="V2149"/>
      <c r="BF2149" s="8">
        <v>5.0999999999999996</v>
      </c>
    </row>
    <row r="2150" spans="1:58" x14ac:dyDescent="0.35">
      <c r="A2150" s="3" t="s">
        <v>223</v>
      </c>
      <c r="B2150" s="29">
        <v>41136</v>
      </c>
      <c r="C2150" s="7" t="s">
        <v>238</v>
      </c>
      <c r="V2150"/>
      <c r="BF2150" s="8">
        <v>5.8000000000000007</v>
      </c>
    </row>
    <row r="2151" spans="1:58" x14ac:dyDescent="0.35">
      <c r="A2151" s="3" t="s">
        <v>223</v>
      </c>
      <c r="B2151" s="29">
        <v>41142</v>
      </c>
      <c r="C2151" s="7" t="s">
        <v>238</v>
      </c>
      <c r="V2151"/>
      <c r="BF2151" s="8">
        <v>6.7</v>
      </c>
    </row>
    <row r="2152" spans="1:58" x14ac:dyDescent="0.35">
      <c r="A2152" s="3" t="s">
        <v>227</v>
      </c>
      <c r="B2152" s="29">
        <v>41081</v>
      </c>
      <c r="C2152" s="7" t="s">
        <v>238</v>
      </c>
      <c r="V2152"/>
      <c r="BF2152" s="8">
        <v>4.45</v>
      </c>
    </row>
    <row r="2153" spans="1:58" x14ac:dyDescent="0.35">
      <c r="A2153" s="3" t="s">
        <v>227</v>
      </c>
      <c r="B2153" s="29">
        <v>41108</v>
      </c>
      <c r="C2153" s="7" t="s">
        <v>238</v>
      </c>
      <c r="V2153"/>
      <c r="BF2153" s="8">
        <v>6.4</v>
      </c>
    </row>
    <row r="2154" spans="1:58" x14ac:dyDescent="0.35">
      <c r="A2154" s="3" t="s">
        <v>227</v>
      </c>
      <c r="B2154" s="29">
        <v>41117</v>
      </c>
      <c r="C2154" s="7" t="s">
        <v>238</v>
      </c>
      <c r="V2154"/>
      <c r="BF2154" s="8">
        <v>6.15</v>
      </c>
    </row>
    <row r="2155" spans="1:58" x14ac:dyDescent="0.35">
      <c r="A2155" s="3" t="s">
        <v>227</v>
      </c>
      <c r="B2155" s="29">
        <v>41124</v>
      </c>
      <c r="C2155" s="7" t="s">
        <v>238</v>
      </c>
      <c r="V2155"/>
      <c r="BF2155" s="8">
        <v>6</v>
      </c>
    </row>
    <row r="2156" spans="1:58" x14ac:dyDescent="0.35">
      <c r="A2156" s="3" t="s">
        <v>228</v>
      </c>
      <c r="B2156" s="29">
        <v>41081</v>
      </c>
      <c r="C2156" s="7" t="s">
        <v>238</v>
      </c>
      <c r="V2156"/>
      <c r="BF2156" s="8">
        <v>2.4</v>
      </c>
    </row>
    <row r="2157" spans="1:58" x14ac:dyDescent="0.35">
      <c r="A2157" s="3" t="s">
        <v>228</v>
      </c>
      <c r="B2157" s="29">
        <v>41108</v>
      </c>
      <c r="C2157" s="7" t="s">
        <v>238</v>
      </c>
      <c r="V2157"/>
      <c r="BF2157" s="8">
        <v>4.5500000000000007</v>
      </c>
    </row>
    <row r="2158" spans="1:58" x14ac:dyDescent="0.35">
      <c r="A2158" s="3" t="s">
        <v>228</v>
      </c>
      <c r="B2158" s="29">
        <v>41117</v>
      </c>
      <c r="C2158" s="7" t="s">
        <v>238</v>
      </c>
      <c r="V2158"/>
      <c r="BF2158" s="8">
        <v>5.4499999999999993</v>
      </c>
    </row>
    <row r="2159" spans="1:58" x14ac:dyDescent="0.35">
      <c r="A2159" s="3" t="s">
        <v>228</v>
      </c>
      <c r="B2159" s="29">
        <v>41124</v>
      </c>
      <c r="C2159" s="7" t="s">
        <v>238</v>
      </c>
      <c r="V2159"/>
      <c r="BF2159" s="8">
        <v>5.85</v>
      </c>
    </row>
    <row r="2160" spans="1:58" x14ac:dyDescent="0.35">
      <c r="A2160" s="3" t="s">
        <v>228</v>
      </c>
      <c r="B2160" s="29">
        <v>41134</v>
      </c>
      <c r="C2160" s="7" t="s">
        <v>238</v>
      </c>
      <c r="V2160"/>
      <c r="BF2160" s="8">
        <v>6.15</v>
      </c>
    </row>
    <row r="2161" spans="1:73" x14ac:dyDescent="0.35">
      <c r="A2161" s="3" t="s">
        <v>229</v>
      </c>
      <c r="B2161" s="29">
        <v>41108</v>
      </c>
      <c r="C2161" s="7" t="s">
        <v>238</v>
      </c>
      <c r="V2161"/>
      <c r="BF2161" s="8">
        <v>1.05</v>
      </c>
    </row>
    <row r="2162" spans="1:73" x14ac:dyDescent="0.35">
      <c r="A2162" s="3" t="s">
        <v>229</v>
      </c>
      <c r="B2162" s="29">
        <v>41117</v>
      </c>
      <c r="C2162" s="7" t="s">
        <v>238</v>
      </c>
      <c r="V2162"/>
      <c r="BF2162" s="8">
        <v>2</v>
      </c>
    </row>
    <row r="2163" spans="1:73" x14ac:dyDescent="0.35">
      <c r="A2163" s="3" t="s">
        <v>229</v>
      </c>
      <c r="B2163" s="29">
        <v>41124</v>
      </c>
      <c r="C2163" s="7" t="s">
        <v>238</v>
      </c>
      <c r="V2163"/>
      <c r="BF2163" s="8">
        <v>2.4500000000000002</v>
      </c>
    </row>
    <row r="2164" spans="1:73" x14ac:dyDescent="0.35">
      <c r="A2164" s="3" t="s">
        <v>229</v>
      </c>
      <c r="B2164" s="29">
        <v>41134</v>
      </c>
      <c r="C2164" s="7" t="s">
        <v>238</v>
      </c>
      <c r="V2164"/>
      <c r="BF2164" s="8">
        <v>3.5999999999999996</v>
      </c>
    </row>
    <row r="2165" spans="1:73" x14ac:dyDescent="0.35">
      <c r="A2165" s="3" t="s">
        <v>229</v>
      </c>
      <c r="B2165" s="29">
        <v>41142</v>
      </c>
      <c r="C2165" s="7" t="s">
        <v>238</v>
      </c>
      <c r="V2165"/>
      <c r="BF2165" s="8">
        <v>4.2</v>
      </c>
    </row>
    <row r="2166" spans="1:73" x14ac:dyDescent="0.35">
      <c r="A2166" s="3" t="s">
        <v>229</v>
      </c>
      <c r="B2166" s="29">
        <v>41148</v>
      </c>
      <c r="C2166" s="7" t="s">
        <v>238</v>
      </c>
      <c r="V2166"/>
      <c r="BF2166" s="8">
        <v>4.9000000000000004</v>
      </c>
    </row>
    <row r="2167" spans="1:73" x14ac:dyDescent="0.35">
      <c r="A2167" s="3" t="s">
        <v>229</v>
      </c>
      <c r="B2167" s="29">
        <v>41158</v>
      </c>
      <c r="C2167" s="7" t="s">
        <v>238</v>
      </c>
      <c r="V2167"/>
      <c r="BF2167" s="8">
        <v>6.35</v>
      </c>
    </row>
    <row r="2168" spans="1:73" x14ac:dyDescent="0.35">
      <c r="A2168" s="3" t="s">
        <v>229</v>
      </c>
      <c r="B2168" s="29">
        <v>41164</v>
      </c>
      <c r="C2168" s="7" t="s">
        <v>238</v>
      </c>
      <c r="V2168"/>
      <c r="BF2168" s="8">
        <v>6.25</v>
      </c>
    </row>
    <row r="2169" spans="1:73" x14ac:dyDescent="0.35">
      <c r="A2169" s="13" t="s">
        <v>48</v>
      </c>
      <c r="B2169" s="29">
        <v>41369</v>
      </c>
      <c r="C2169" s="4" t="s">
        <v>235</v>
      </c>
      <c r="V2169"/>
      <c r="BG2169" s="48">
        <v>281.10833333333301</v>
      </c>
      <c r="BH2169" s="15"/>
      <c r="BI2169" s="15"/>
      <c r="BJ2169" s="15"/>
      <c r="BK2169" s="15"/>
      <c r="BL2169" s="15"/>
      <c r="BM2169" s="15"/>
      <c r="BN2169" s="15"/>
      <c r="BO2169" s="15"/>
      <c r="BP2169" s="15"/>
      <c r="BQ2169" s="15"/>
      <c r="BR2169" s="15"/>
      <c r="BS2169" s="15"/>
      <c r="BT2169" s="15"/>
      <c r="BU2169" s="15"/>
    </row>
    <row r="2170" spans="1:73" x14ac:dyDescent="0.35">
      <c r="A2170" s="13" t="s">
        <v>48</v>
      </c>
      <c r="B2170" s="29">
        <v>41380</v>
      </c>
      <c r="C2170" s="4" t="s">
        <v>235</v>
      </c>
      <c r="V2170"/>
      <c r="BG2170" s="48"/>
      <c r="BH2170" s="48">
        <v>489.15222222222224</v>
      </c>
      <c r="BI2170" s="48"/>
      <c r="BJ2170" s="48"/>
      <c r="BK2170" s="48"/>
      <c r="BL2170" s="48"/>
      <c r="BM2170" s="48"/>
      <c r="BN2170" s="48"/>
      <c r="BO2170" s="48"/>
      <c r="BP2170" s="48"/>
      <c r="BQ2170" s="48"/>
      <c r="BR2170" s="48"/>
      <c r="BS2170" s="48"/>
      <c r="BT2170" s="48"/>
      <c r="BU2170" s="48"/>
    </row>
    <row r="2171" spans="1:73" x14ac:dyDescent="0.35">
      <c r="A2171" s="13" t="s">
        <v>48</v>
      </c>
      <c r="B2171" s="29">
        <v>41390</v>
      </c>
      <c r="C2171" s="4" t="s">
        <v>235</v>
      </c>
      <c r="V2171"/>
      <c r="BG2171" s="48"/>
      <c r="BH2171" s="48"/>
      <c r="BI2171" s="48">
        <v>596.73250000000007</v>
      </c>
      <c r="BJ2171" s="48"/>
      <c r="BK2171" s="48"/>
      <c r="BL2171" s="48"/>
      <c r="BM2171" s="48"/>
      <c r="BN2171" s="48"/>
      <c r="BO2171" s="48"/>
      <c r="BP2171" s="48"/>
      <c r="BQ2171" s="48"/>
      <c r="BR2171" s="48"/>
      <c r="BS2171" s="48"/>
      <c r="BT2171" s="48"/>
      <c r="BU2171" s="48"/>
    </row>
    <row r="2172" spans="1:73" x14ac:dyDescent="0.35">
      <c r="A2172" s="13" t="s">
        <v>48</v>
      </c>
      <c r="B2172" s="29">
        <v>41399</v>
      </c>
      <c r="C2172" s="4" t="s">
        <v>235</v>
      </c>
      <c r="V2172"/>
      <c r="BG2172" s="48"/>
      <c r="BH2172" s="48"/>
      <c r="BI2172" s="48"/>
      <c r="BJ2172" s="48">
        <v>658.678</v>
      </c>
      <c r="BK2172" s="48"/>
      <c r="BL2172" s="48"/>
      <c r="BM2172" s="48"/>
      <c r="BN2172" s="48"/>
      <c r="BO2172" s="48"/>
      <c r="BP2172" s="48"/>
      <c r="BQ2172" s="48"/>
      <c r="BR2172" s="48"/>
      <c r="BS2172" s="48"/>
      <c r="BT2172" s="48"/>
      <c r="BU2172" s="48"/>
    </row>
    <row r="2173" spans="1:73" x14ac:dyDescent="0.35">
      <c r="A2173" s="13" t="s">
        <v>48</v>
      </c>
      <c r="B2173" s="29">
        <v>41413</v>
      </c>
      <c r="C2173" s="4" t="s">
        <v>235</v>
      </c>
      <c r="V2173"/>
      <c r="BG2173" s="48"/>
      <c r="BH2173" s="48"/>
      <c r="BI2173" s="48"/>
      <c r="BJ2173" s="48"/>
      <c r="BK2173" s="48">
        <v>816.3325000000001</v>
      </c>
      <c r="BL2173" s="48"/>
      <c r="BM2173" s="48"/>
      <c r="BN2173" s="48"/>
      <c r="BO2173" s="48"/>
      <c r="BP2173" s="48"/>
      <c r="BQ2173" s="48"/>
      <c r="BR2173" s="48"/>
      <c r="BS2173" s="48"/>
      <c r="BT2173" s="48"/>
      <c r="BU2173" s="48"/>
    </row>
    <row r="2174" spans="1:73" x14ac:dyDescent="0.35">
      <c r="A2174" s="13" t="s">
        <v>48</v>
      </c>
      <c r="B2174" s="29">
        <v>41426</v>
      </c>
      <c r="C2174" s="4" t="s">
        <v>235</v>
      </c>
      <c r="V2174"/>
      <c r="BG2174" s="48"/>
      <c r="BH2174" s="48"/>
      <c r="BI2174" s="48"/>
      <c r="BJ2174" s="48"/>
      <c r="BK2174" s="48"/>
      <c r="BL2174" s="48">
        <v>906.82599999999979</v>
      </c>
      <c r="BM2174" s="48"/>
      <c r="BN2174" s="48"/>
      <c r="BO2174" s="48"/>
      <c r="BP2174" s="48"/>
      <c r="BQ2174" s="48"/>
      <c r="BR2174" s="48"/>
      <c r="BS2174" s="48"/>
      <c r="BT2174" s="48"/>
      <c r="BU2174" s="48"/>
    </row>
    <row r="2175" spans="1:73" x14ac:dyDescent="0.35">
      <c r="A2175" s="13" t="s">
        <v>48</v>
      </c>
      <c r="B2175" s="29">
        <v>41448</v>
      </c>
      <c r="C2175" s="4" t="s">
        <v>235</v>
      </c>
      <c r="V2175"/>
      <c r="BG2175" s="48"/>
      <c r="BH2175" s="48"/>
      <c r="BI2175" s="48"/>
      <c r="BJ2175" s="48"/>
      <c r="BK2175" s="48"/>
      <c r="BL2175" s="48"/>
      <c r="BM2175" s="48">
        <v>1050.9690000000001</v>
      </c>
      <c r="BN2175" s="48"/>
      <c r="BO2175" s="48"/>
      <c r="BP2175" s="48"/>
      <c r="BQ2175" s="48"/>
      <c r="BR2175" s="48"/>
      <c r="BS2175" s="48"/>
      <c r="BT2175" s="48"/>
      <c r="BU2175" s="48"/>
    </row>
    <row r="2176" spans="1:73" x14ac:dyDescent="0.35">
      <c r="A2176" s="13" t="s">
        <v>48</v>
      </c>
      <c r="B2176" s="29">
        <v>41471</v>
      </c>
      <c r="C2176" s="4" t="s">
        <v>235</v>
      </c>
      <c r="V2176"/>
      <c r="BG2176" s="48"/>
      <c r="BH2176" s="48"/>
      <c r="BI2176" s="48"/>
      <c r="BJ2176" s="48"/>
      <c r="BK2176" s="48"/>
      <c r="BL2176" s="48"/>
      <c r="BM2176" s="48"/>
      <c r="BN2176" s="48">
        <v>1139.663</v>
      </c>
      <c r="BO2176" s="48"/>
      <c r="BP2176" s="48"/>
      <c r="BQ2176" s="48"/>
      <c r="BR2176" s="48"/>
      <c r="BS2176" s="48"/>
      <c r="BT2176" s="48"/>
      <c r="BU2176" s="48"/>
    </row>
    <row r="2177" spans="1:73" x14ac:dyDescent="0.35">
      <c r="A2177" s="13" t="s">
        <v>48</v>
      </c>
      <c r="B2177" s="29">
        <v>41490</v>
      </c>
      <c r="C2177" s="4" t="s">
        <v>235</v>
      </c>
      <c r="V2177"/>
      <c r="BG2177" s="48"/>
      <c r="BH2177" s="48"/>
      <c r="BI2177" s="48"/>
      <c r="BJ2177" s="48"/>
      <c r="BK2177" s="48"/>
      <c r="BL2177" s="48"/>
      <c r="BM2177" s="48"/>
      <c r="BN2177" s="48"/>
      <c r="BO2177" s="48">
        <v>1435.0554999999999</v>
      </c>
      <c r="BP2177" s="48"/>
      <c r="BQ2177" s="48"/>
      <c r="BR2177" s="48"/>
      <c r="BS2177" s="48"/>
      <c r="BT2177" s="48"/>
      <c r="BU2177" s="48"/>
    </row>
    <row r="2178" spans="1:73" x14ac:dyDescent="0.35">
      <c r="A2178" s="13" t="s">
        <v>48</v>
      </c>
      <c r="B2178" s="29">
        <v>41507</v>
      </c>
      <c r="C2178" s="4" t="s">
        <v>235</v>
      </c>
      <c r="V2178"/>
      <c r="BG2178" s="48"/>
      <c r="BH2178" s="48"/>
      <c r="BI2178" s="48"/>
      <c r="BJ2178" s="48"/>
      <c r="BK2178" s="48"/>
      <c r="BL2178" s="48"/>
      <c r="BM2178" s="48"/>
      <c r="BN2178" s="48"/>
      <c r="BO2178" s="48"/>
      <c r="BP2178" s="48">
        <v>2067.6254999999996</v>
      </c>
      <c r="BQ2178" s="48"/>
      <c r="BR2178" s="48"/>
      <c r="BS2178" s="48"/>
      <c r="BT2178" s="48"/>
      <c r="BU2178" s="48"/>
    </row>
    <row r="2179" spans="1:73" x14ac:dyDescent="0.35">
      <c r="A2179" s="13" t="s">
        <v>48</v>
      </c>
      <c r="B2179" s="29">
        <v>41525</v>
      </c>
      <c r="C2179" s="4" t="s">
        <v>235</v>
      </c>
      <c r="V2179"/>
      <c r="BG2179" s="48"/>
      <c r="BH2179" s="48"/>
      <c r="BI2179" s="48"/>
      <c r="BJ2179" s="48"/>
      <c r="BK2179" s="48"/>
      <c r="BL2179" s="48"/>
      <c r="BM2179" s="48"/>
      <c r="BN2179" s="48"/>
      <c r="BO2179" s="48"/>
      <c r="BP2179" s="48"/>
      <c r="BQ2179" s="48">
        <v>2258.3419999999996</v>
      </c>
      <c r="BR2179" s="48"/>
      <c r="BS2179" s="48"/>
      <c r="BT2179" s="48"/>
      <c r="BU2179" s="48"/>
    </row>
    <row r="2180" spans="1:73" x14ac:dyDescent="0.35">
      <c r="A2180" s="13" t="s">
        <v>48</v>
      </c>
      <c r="B2180" s="29">
        <v>41540</v>
      </c>
      <c r="C2180" s="4" t="s">
        <v>235</v>
      </c>
      <c r="V2180"/>
      <c r="BG2180" s="48"/>
      <c r="BH2180" s="48"/>
      <c r="BI2180" s="48"/>
      <c r="BJ2180" s="48"/>
      <c r="BK2180" s="48"/>
      <c r="BL2180" s="48"/>
      <c r="BM2180" s="48"/>
      <c r="BN2180" s="48"/>
      <c r="BO2180" s="48"/>
      <c r="BP2180" s="48"/>
      <c r="BQ2180" s="48"/>
      <c r="BR2180" s="48">
        <v>2191.7910000000002</v>
      </c>
      <c r="BS2180" s="48"/>
      <c r="BT2180" s="48"/>
      <c r="BU2180" s="48"/>
    </row>
    <row r="2181" spans="1:73" x14ac:dyDescent="0.35">
      <c r="A2181" s="13" t="s">
        <v>48</v>
      </c>
      <c r="B2181" s="29">
        <v>41554</v>
      </c>
      <c r="C2181" s="4" t="s">
        <v>235</v>
      </c>
      <c r="V2181"/>
      <c r="BG2181" s="48"/>
      <c r="BH2181" s="48"/>
      <c r="BI2181" s="48"/>
      <c r="BJ2181" s="48"/>
      <c r="BK2181" s="48"/>
      <c r="BL2181" s="48"/>
      <c r="BM2181" s="48"/>
      <c r="BN2181" s="48"/>
      <c r="BO2181" s="48"/>
      <c r="BP2181" s="48"/>
      <c r="BQ2181" s="48"/>
      <c r="BR2181" s="48"/>
      <c r="BS2181" s="48">
        <v>2572.0039999999999</v>
      </c>
      <c r="BT2181" s="48"/>
      <c r="BU2181" s="48"/>
    </row>
    <row r="2182" spans="1:73" x14ac:dyDescent="0.35">
      <c r="A2182" s="13" t="s">
        <v>48</v>
      </c>
      <c r="B2182" s="29">
        <v>41567</v>
      </c>
      <c r="C2182" s="4" t="s">
        <v>235</v>
      </c>
      <c r="V2182"/>
      <c r="BG2182" s="48"/>
      <c r="BH2182" s="48"/>
      <c r="BI2182" s="48"/>
      <c r="BJ2182" s="48"/>
      <c r="BK2182" s="48"/>
      <c r="BL2182" s="48"/>
      <c r="BM2182" s="48"/>
      <c r="BN2182" s="48"/>
      <c r="BO2182" s="48"/>
      <c r="BP2182" s="48"/>
      <c r="BQ2182" s="48"/>
      <c r="BR2182" s="48"/>
      <c r="BS2182" s="48"/>
      <c r="BT2182" s="48">
        <v>2710.0165000000002</v>
      </c>
      <c r="BU2182" s="48"/>
    </row>
    <row r="2183" spans="1:73" x14ac:dyDescent="0.35">
      <c r="A2183" s="13" t="s">
        <v>48</v>
      </c>
      <c r="B2183" s="29">
        <v>41577</v>
      </c>
      <c r="C2183" s="4" t="s">
        <v>235</v>
      </c>
      <c r="V2183"/>
      <c r="BG2183" s="48"/>
      <c r="BH2183" s="48"/>
      <c r="BI2183" s="48"/>
      <c r="BJ2183" s="48"/>
      <c r="BK2183" s="48"/>
      <c r="BL2183" s="48"/>
      <c r="BM2183" s="48"/>
      <c r="BN2183" s="48"/>
      <c r="BO2183" s="48"/>
      <c r="BP2183" s="48"/>
      <c r="BQ2183" s="48"/>
      <c r="BR2183" s="48"/>
      <c r="BS2183" s="48"/>
      <c r="BT2183" s="48"/>
      <c r="BU2183" s="48">
        <v>2198.2366666666662</v>
      </c>
    </row>
    <row r="2184" spans="1:73" x14ac:dyDescent="0.35">
      <c r="A2184" s="13" t="s">
        <v>45</v>
      </c>
      <c r="B2184" s="29">
        <v>41369</v>
      </c>
      <c r="C2184" s="4" t="s">
        <v>235</v>
      </c>
      <c r="V2184"/>
      <c r="BG2184" s="48">
        <v>237.96099999999996</v>
      </c>
      <c r="BH2184" s="48"/>
      <c r="BI2184" s="48"/>
      <c r="BJ2184" s="48"/>
      <c r="BK2184" s="48"/>
      <c r="BL2184" s="48"/>
      <c r="BM2184" s="48"/>
      <c r="BN2184" s="48"/>
      <c r="BO2184" s="48"/>
      <c r="BP2184" s="48"/>
      <c r="BQ2184" s="48"/>
      <c r="BR2184" s="48"/>
      <c r="BS2184" s="48"/>
      <c r="BT2184" s="48"/>
      <c r="BU2184" s="48"/>
    </row>
    <row r="2185" spans="1:73" x14ac:dyDescent="0.35">
      <c r="A2185" s="13" t="s">
        <v>45</v>
      </c>
      <c r="B2185" s="29">
        <v>41380</v>
      </c>
      <c r="C2185" s="4" t="s">
        <v>235</v>
      </c>
      <c r="V2185"/>
      <c r="BG2185" s="15"/>
      <c r="BH2185" s="48">
        <v>401.83750000000009</v>
      </c>
      <c r="BI2185" s="48"/>
      <c r="BJ2185" s="48"/>
      <c r="BK2185" s="48"/>
      <c r="BL2185" s="48"/>
      <c r="BM2185" s="48"/>
      <c r="BN2185" s="48"/>
      <c r="BO2185" s="48"/>
      <c r="BP2185" s="48"/>
      <c r="BQ2185" s="48"/>
      <c r="BR2185" s="48"/>
      <c r="BS2185" s="48"/>
      <c r="BT2185" s="48"/>
      <c r="BU2185" s="48"/>
    </row>
    <row r="2186" spans="1:73" x14ac:dyDescent="0.35">
      <c r="A2186" s="13" t="s">
        <v>45</v>
      </c>
      <c r="B2186" s="29">
        <v>41390</v>
      </c>
      <c r="C2186" s="4" t="s">
        <v>235</v>
      </c>
      <c r="V2186"/>
      <c r="BG2186" s="15"/>
      <c r="BH2186" s="48"/>
      <c r="BI2186" s="48">
        <v>479.97850000000005</v>
      </c>
      <c r="BJ2186" s="48"/>
      <c r="BK2186" s="48"/>
      <c r="BL2186" s="48"/>
      <c r="BM2186" s="48"/>
      <c r="BN2186" s="48"/>
      <c r="BO2186" s="48"/>
      <c r="BP2186" s="48"/>
      <c r="BQ2186" s="48"/>
      <c r="BR2186" s="48"/>
      <c r="BS2186" s="48"/>
      <c r="BT2186" s="48"/>
      <c r="BU2186" s="48"/>
    </row>
    <row r="2187" spans="1:73" x14ac:dyDescent="0.35">
      <c r="A2187" s="13" t="s">
        <v>45</v>
      </c>
      <c r="B2187" s="29">
        <v>41399</v>
      </c>
      <c r="C2187" s="4" t="s">
        <v>235</v>
      </c>
      <c r="V2187"/>
      <c r="BG2187" s="15"/>
      <c r="BH2187" s="48"/>
      <c r="BI2187" s="48"/>
      <c r="BJ2187" s="48">
        <v>594.25437499999998</v>
      </c>
      <c r="BK2187" s="48"/>
      <c r="BL2187" s="48"/>
      <c r="BM2187" s="48"/>
      <c r="BN2187" s="48"/>
      <c r="BO2187" s="48"/>
      <c r="BP2187" s="48"/>
      <c r="BQ2187" s="48"/>
      <c r="BR2187" s="48"/>
      <c r="BS2187" s="48"/>
      <c r="BT2187" s="48"/>
      <c r="BU2187" s="48"/>
    </row>
    <row r="2188" spans="1:73" x14ac:dyDescent="0.35">
      <c r="A2188" s="13" t="s">
        <v>45</v>
      </c>
      <c r="B2188" s="29">
        <v>41413</v>
      </c>
      <c r="C2188" s="4" t="s">
        <v>235</v>
      </c>
      <c r="V2188"/>
      <c r="BG2188" s="15"/>
      <c r="BH2188" s="48"/>
      <c r="BI2188" s="48"/>
      <c r="BJ2188" s="48"/>
      <c r="BK2188" s="48">
        <v>755.02749999999992</v>
      </c>
      <c r="BL2188" s="48"/>
      <c r="BM2188" s="48"/>
      <c r="BN2188" s="48"/>
      <c r="BO2188" s="48"/>
      <c r="BP2188" s="48"/>
      <c r="BQ2188" s="48"/>
      <c r="BR2188" s="48"/>
      <c r="BS2188" s="48"/>
      <c r="BT2188" s="48"/>
      <c r="BU2188" s="48"/>
    </row>
    <row r="2189" spans="1:73" x14ac:dyDescent="0.35">
      <c r="A2189" s="13" t="s">
        <v>45</v>
      </c>
      <c r="B2189" s="29">
        <v>41426</v>
      </c>
      <c r="C2189" s="4" t="s">
        <v>235</v>
      </c>
      <c r="V2189"/>
      <c r="BG2189" s="15"/>
      <c r="BH2189" s="48"/>
      <c r="BI2189" s="48"/>
      <c r="BJ2189" s="48"/>
      <c r="BK2189" s="48"/>
      <c r="BL2189" s="48">
        <v>821.76149999999996</v>
      </c>
      <c r="BM2189" s="48"/>
      <c r="BN2189" s="48"/>
      <c r="BO2189" s="48"/>
      <c r="BP2189" s="48"/>
      <c r="BQ2189" s="48"/>
      <c r="BR2189" s="48"/>
      <c r="BS2189" s="48"/>
      <c r="BT2189" s="48"/>
      <c r="BU2189" s="48"/>
    </row>
    <row r="2190" spans="1:73" x14ac:dyDescent="0.35">
      <c r="A2190" s="13" t="s">
        <v>45</v>
      </c>
      <c r="B2190" s="29">
        <v>41448</v>
      </c>
      <c r="C2190" s="4" t="s">
        <v>235</v>
      </c>
      <c r="V2190"/>
      <c r="BG2190" s="15"/>
      <c r="BH2190" s="48"/>
      <c r="BI2190" s="48"/>
      <c r="BJ2190" s="48"/>
      <c r="BK2190" s="48"/>
      <c r="BL2190" s="48"/>
      <c r="BM2190" s="48">
        <v>958.1880000000001</v>
      </c>
      <c r="BN2190" s="48"/>
      <c r="BO2190" s="48"/>
      <c r="BP2190" s="48"/>
      <c r="BQ2190" s="48"/>
      <c r="BR2190" s="48"/>
      <c r="BS2190" s="48"/>
      <c r="BT2190" s="48"/>
      <c r="BU2190" s="48"/>
    </row>
    <row r="2191" spans="1:73" x14ac:dyDescent="0.35">
      <c r="A2191" s="13" t="s">
        <v>45</v>
      </c>
      <c r="B2191" s="29">
        <v>41471</v>
      </c>
      <c r="C2191" s="4" t="s">
        <v>235</v>
      </c>
      <c r="V2191"/>
      <c r="BG2191" s="15"/>
      <c r="BH2191" s="48"/>
      <c r="BI2191" s="48"/>
      <c r="BJ2191" s="48"/>
      <c r="BK2191" s="48"/>
      <c r="BL2191" s="48"/>
      <c r="BM2191" s="48"/>
      <c r="BN2191" s="48">
        <v>1133.8375000000001</v>
      </c>
      <c r="BO2191" s="48"/>
      <c r="BP2191" s="48"/>
      <c r="BQ2191" s="48"/>
      <c r="BR2191" s="48"/>
      <c r="BS2191" s="48"/>
      <c r="BT2191" s="48"/>
      <c r="BU2191" s="48"/>
    </row>
    <row r="2192" spans="1:73" x14ac:dyDescent="0.35">
      <c r="A2192" s="13" t="s">
        <v>45</v>
      </c>
      <c r="B2192" s="29">
        <v>41490</v>
      </c>
      <c r="C2192" s="4" t="s">
        <v>235</v>
      </c>
      <c r="V2192"/>
      <c r="BG2192" s="15"/>
      <c r="BH2192" s="48"/>
      <c r="BI2192" s="48"/>
      <c r="BJ2192" s="48"/>
      <c r="BK2192" s="48"/>
      <c r="BL2192" s="48"/>
      <c r="BM2192" s="48"/>
      <c r="BN2192" s="48"/>
      <c r="BO2192" s="48">
        <v>1420.3544999999997</v>
      </c>
      <c r="BP2192" s="48"/>
      <c r="BQ2192" s="48"/>
      <c r="BR2192" s="48"/>
      <c r="BS2192" s="48"/>
      <c r="BT2192" s="48"/>
      <c r="BU2192" s="48"/>
    </row>
    <row r="2193" spans="1:73" x14ac:dyDescent="0.35">
      <c r="A2193" s="13" t="s">
        <v>45</v>
      </c>
      <c r="B2193" s="29">
        <v>41507</v>
      </c>
      <c r="C2193" s="4" t="s">
        <v>235</v>
      </c>
      <c r="V2193"/>
      <c r="BG2193" s="15"/>
      <c r="BH2193" s="48"/>
      <c r="BI2193" s="48"/>
      <c r="BJ2193" s="48"/>
      <c r="BK2193" s="48"/>
      <c r="BL2193" s="48"/>
      <c r="BM2193" s="48"/>
      <c r="BN2193" s="48"/>
      <c r="BO2193" s="48"/>
      <c r="BP2193" s="48">
        <v>2067.0154999999995</v>
      </c>
      <c r="BQ2193" s="48"/>
      <c r="BR2193" s="48"/>
      <c r="BS2193" s="48"/>
      <c r="BT2193" s="48"/>
      <c r="BU2193" s="48"/>
    </row>
    <row r="2194" spans="1:73" x14ac:dyDescent="0.35">
      <c r="A2194" s="13" t="s">
        <v>45</v>
      </c>
      <c r="B2194" s="29">
        <v>41525</v>
      </c>
      <c r="C2194" s="4" t="s">
        <v>235</v>
      </c>
      <c r="V2194"/>
      <c r="BG2194" s="15"/>
      <c r="BH2194" s="48"/>
      <c r="BI2194" s="48"/>
      <c r="BJ2194" s="48"/>
      <c r="BK2194" s="48"/>
      <c r="BL2194" s="48"/>
      <c r="BM2194" s="48"/>
      <c r="BN2194" s="48"/>
      <c r="BO2194" s="48"/>
      <c r="BP2194" s="48"/>
      <c r="BQ2194" s="48">
        <v>2317.5119999999997</v>
      </c>
      <c r="BR2194" s="48"/>
      <c r="BS2194" s="48"/>
      <c r="BT2194" s="48"/>
      <c r="BU2194" s="48"/>
    </row>
    <row r="2195" spans="1:73" x14ac:dyDescent="0.35">
      <c r="A2195" s="13" t="s">
        <v>45</v>
      </c>
      <c r="B2195" s="29">
        <v>41540</v>
      </c>
      <c r="C2195" s="4" t="s">
        <v>235</v>
      </c>
      <c r="V2195"/>
      <c r="BG2195" s="15"/>
      <c r="BH2195" s="48"/>
      <c r="BI2195" s="48"/>
      <c r="BJ2195" s="48"/>
      <c r="BK2195" s="48"/>
      <c r="BL2195" s="48"/>
      <c r="BM2195" s="48"/>
      <c r="BN2195" s="48"/>
      <c r="BO2195" s="48"/>
      <c r="BP2195" s="48"/>
      <c r="BQ2195" s="48"/>
      <c r="BR2195" s="48">
        <v>2259.8364999999999</v>
      </c>
      <c r="BS2195" s="48"/>
      <c r="BT2195" s="48"/>
      <c r="BU2195" s="48"/>
    </row>
    <row r="2196" spans="1:73" x14ac:dyDescent="0.35">
      <c r="A2196" s="13" t="s">
        <v>45</v>
      </c>
      <c r="B2196" s="29">
        <v>41554</v>
      </c>
      <c r="C2196" s="4" t="s">
        <v>235</v>
      </c>
      <c r="V2196"/>
      <c r="BG2196" s="15"/>
      <c r="BH2196" s="48"/>
      <c r="BI2196" s="48"/>
      <c r="BJ2196" s="48"/>
      <c r="BK2196" s="48"/>
      <c r="BL2196" s="48"/>
      <c r="BM2196" s="48"/>
      <c r="BN2196" s="48"/>
      <c r="BO2196" s="48"/>
      <c r="BP2196" s="48"/>
      <c r="BQ2196" s="48"/>
      <c r="BR2196" s="48"/>
      <c r="BS2196" s="48">
        <v>2548.0919999999996</v>
      </c>
      <c r="BT2196" s="48"/>
      <c r="BU2196" s="48"/>
    </row>
    <row r="2197" spans="1:73" x14ac:dyDescent="0.35">
      <c r="A2197" s="13" t="s">
        <v>45</v>
      </c>
      <c r="B2197" s="29">
        <v>41567</v>
      </c>
      <c r="C2197" s="4" t="s">
        <v>235</v>
      </c>
      <c r="V2197"/>
      <c r="BG2197" s="15"/>
      <c r="BH2197" s="48"/>
      <c r="BI2197" s="48"/>
      <c r="BJ2197" s="48"/>
      <c r="BK2197" s="48"/>
      <c r="BL2197" s="48"/>
      <c r="BM2197" s="48"/>
      <c r="BN2197" s="48"/>
      <c r="BO2197" s="48"/>
      <c r="BP2197" s="48"/>
      <c r="BQ2197" s="48"/>
      <c r="BR2197" s="48"/>
      <c r="BS2197" s="48"/>
      <c r="BT2197" s="48">
        <v>3005.3784999999998</v>
      </c>
      <c r="BU2197" s="48"/>
    </row>
    <row r="2198" spans="1:73" x14ac:dyDescent="0.35">
      <c r="A2198" s="13" t="s">
        <v>45</v>
      </c>
      <c r="B2198" s="29">
        <v>41577</v>
      </c>
      <c r="C2198" s="4" t="s">
        <v>235</v>
      </c>
      <c r="V2198"/>
      <c r="BG2198" s="15"/>
      <c r="BH2198" s="48"/>
      <c r="BI2198" s="48"/>
      <c r="BJ2198" s="48"/>
      <c r="BK2198" s="48"/>
      <c r="BL2198" s="48"/>
      <c r="BM2198" s="48"/>
      <c r="BN2198" s="48"/>
      <c r="BO2198" s="48"/>
      <c r="BP2198" s="48"/>
      <c r="BQ2198" s="48"/>
      <c r="BR2198" s="48"/>
      <c r="BS2198" s="48"/>
      <c r="BT2198" s="48"/>
      <c r="BU2198" s="48">
        <v>2983.4228571428575</v>
      </c>
    </row>
    <row r="2199" spans="1:73" x14ac:dyDescent="0.35">
      <c r="A2199" s="13" t="s">
        <v>50</v>
      </c>
      <c r="B2199" s="29">
        <v>41369</v>
      </c>
      <c r="C2199" s="4" t="s">
        <v>235</v>
      </c>
      <c r="V2199"/>
      <c r="BG2199" s="48">
        <v>233.142</v>
      </c>
      <c r="BH2199" s="48"/>
      <c r="BI2199" s="48"/>
      <c r="BJ2199" s="48"/>
      <c r="BK2199" s="48"/>
      <c r="BL2199" s="48"/>
      <c r="BM2199" s="48"/>
      <c r="BN2199" s="48"/>
      <c r="BO2199" s="48"/>
      <c r="BP2199" s="48"/>
      <c r="BQ2199" s="48"/>
      <c r="BR2199" s="48"/>
      <c r="BS2199" s="48"/>
      <c r="BT2199" s="48"/>
      <c r="BU2199" s="48"/>
    </row>
    <row r="2200" spans="1:73" x14ac:dyDescent="0.35">
      <c r="A2200" s="13" t="s">
        <v>50</v>
      </c>
      <c r="B2200" s="29">
        <v>41380</v>
      </c>
      <c r="C2200" s="4" t="s">
        <v>235</v>
      </c>
      <c r="V2200"/>
      <c r="BG2200" s="48"/>
      <c r="BH2200" s="48">
        <v>411.94263157894738</v>
      </c>
      <c r="BI2200" s="48"/>
      <c r="BJ2200" s="48"/>
      <c r="BK2200" s="48"/>
      <c r="BL2200" s="48"/>
      <c r="BM2200" s="48"/>
      <c r="BN2200" s="48"/>
      <c r="BO2200" s="48"/>
      <c r="BP2200" s="48"/>
      <c r="BQ2200" s="48"/>
      <c r="BR2200" s="48"/>
      <c r="BS2200" s="48"/>
      <c r="BT2200" s="48"/>
      <c r="BU2200" s="48"/>
    </row>
    <row r="2201" spans="1:73" x14ac:dyDescent="0.35">
      <c r="A2201" s="13" t="s">
        <v>50</v>
      </c>
      <c r="B2201" s="29">
        <v>41390</v>
      </c>
      <c r="C2201" s="4" t="s">
        <v>235</v>
      </c>
      <c r="V2201"/>
      <c r="BG2201" s="48"/>
      <c r="BH2201" s="48"/>
      <c r="BI2201" s="48">
        <v>522.46499999999992</v>
      </c>
      <c r="BJ2201" s="48"/>
      <c r="BK2201" s="48"/>
      <c r="BL2201" s="48"/>
      <c r="BM2201" s="48"/>
      <c r="BN2201" s="48"/>
      <c r="BO2201" s="48"/>
      <c r="BP2201" s="48"/>
      <c r="BQ2201" s="48"/>
      <c r="BR2201" s="48"/>
      <c r="BS2201" s="48"/>
      <c r="BT2201" s="48"/>
      <c r="BU2201" s="48"/>
    </row>
    <row r="2202" spans="1:73" x14ac:dyDescent="0.35">
      <c r="A2202" s="13" t="s">
        <v>50</v>
      </c>
      <c r="B2202" s="29">
        <v>41399</v>
      </c>
      <c r="C2202" s="4" t="s">
        <v>235</v>
      </c>
      <c r="V2202"/>
      <c r="BG2202" s="48"/>
      <c r="BH2202" s="48"/>
      <c r="BI2202" s="48"/>
      <c r="BJ2202" s="48">
        <v>631.77699999999993</v>
      </c>
      <c r="BK2202" s="48"/>
      <c r="BL2202" s="48"/>
      <c r="BM2202" s="48"/>
      <c r="BN2202" s="48"/>
      <c r="BO2202" s="48"/>
      <c r="BP2202" s="48"/>
      <c r="BQ2202" s="48"/>
      <c r="BR2202" s="48"/>
      <c r="BS2202" s="48"/>
      <c r="BT2202" s="48"/>
      <c r="BU2202" s="48"/>
    </row>
    <row r="2203" spans="1:73" x14ac:dyDescent="0.35">
      <c r="A2203" s="13" t="s">
        <v>50</v>
      </c>
      <c r="B2203" s="29">
        <v>41413</v>
      </c>
      <c r="C2203" s="4" t="s">
        <v>235</v>
      </c>
      <c r="V2203"/>
      <c r="BG2203" s="48"/>
      <c r="BH2203" s="48"/>
      <c r="BI2203" s="48"/>
      <c r="BJ2203" s="48"/>
      <c r="BK2203" s="48">
        <v>763.84199999999998</v>
      </c>
      <c r="BL2203" s="48"/>
      <c r="BM2203" s="48"/>
      <c r="BN2203" s="48"/>
      <c r="BO2203" s="48"/>
      <c r="BP2203" s="48"/>
      <c r="BQ2203" s="48"/>
      <c r="BR2203" s="48"/>
      <c r="BS2203" s="48"/>
      <c r="BT2203" s="48"/>
      <c r="BU2203" s="48"/>
    </row>
    <row r="2204" spans="1:73" x14ac:dyDescent="0.35">
      <c r="A2204" s="13" t="s">
        <v>50</v>
      </c>
      <c r="B2204" s="29">
        <v>41426</v>
      </c>
      <c r="C2204" s="4" t="s">
        <v>235</v>
      </c>
      <c r="V2204"/>
      <c r="BG2204" s="48"/>
      <c r="BH2204" s="48"/>
      <c r="BI2204" s="48"/>
      <c r="BJ2204" s="48"/>
      <c r="BK2204" s="48"/>
      <c r="BL2204" s="48">
        <v>829.81349999999998</v>
      </c>
      <c r="BM2204" s="48"/>
      <c r="BN2204" s="48"/>
      <c r="BO2204" s="48"/>
      <c r="BP2204" s="48"/>
      <c r="BQ2204" s="48"/>
      <c r="BR2204" s="48"/>
      <c r="BS2204" s="48"/>
      <c r="BT2204" s="48"/>
      <c r="BU2204" s="48"/>
    </row>
    <row r="2205" spans="1:73" x14ac:dyDescent="0.35">
      <c r="A2205" s="13" t="s">
        <v>50</v>
      </c>
      <c r="B2205" s="29">
        <v>41448</v>
      </c>
      <c r="C2205" s="4" t="s">
        <v>235</v>
      </c>
      <c r="V2205"/>
      <c r="BG2205" s="48"/>
      <c r="BH2205" s="48"/>
      <c r="BI2205" s="48"/>
      <c r="BJ2205" s="48"/>
      <c r="BK2205" s="48"/>
      <c r="BL2205" s="48"/>
      <c r="BM2205" s="48">
        <v>1002.7179999999998</v>
      </c>
      <c r="BN2205" s="48"/>
      <c r="BO2205" s="48"/>
      <c r="BP2205" s="48"/>
      <c r="BQ2205" s="48"/>
      <c r="BR2205" s="48"/>
      <c r="BS2205" s="48"/>
      <c r="BT2205" s="48"/>
      <c r="BU2205" s="48"/>
    </row>
    <row r="2206" spans="1:73" x14ac:dyDescent="0.35">
      <c r="A2206" s="13" t="s">
        <v>50</v>
      </c>
      <c r="B2206" s="29">
        <v>41471</v>
      </c>
      <c r="C2206" s="4" t="s">
        <v>235</v>
      </c>
      <c r="V2206"/>
      <c r="BG2206" s="48"/>
      <c r="BH2206" s="48"/>
      <c r="BI2206" s="48"/>
      <c r="BJ2206" s="48"/>
      <c r="BK2206" s="48"/>
      <c r="BL2206" s="48"/>
      <c r="BM2206" s="48"/>
      <c r="BN2206" s="48">
        <v>1141.5539999999996</v>
      </c>
      <c r="BO2206" s="48"/>
      <c r="BP2206" s="48"/>
      <c r="BQ2206" s="48"/>
      <c r="BR2206" s="48"/>
      <c r="BS2206" s="48"/>
      <c r="BT2206" s="48"/>
      <c r="BU2206" s="48"/>
    </row>
    <row r="2207" spans="1:73" x14ac:dyDescent="0.35">
      <c r="A2207" s="13" t="s">
        <v>50</v>
      </c>
      <c r="B2207" s="29">
        <v>41490</v>
      </c>
      <c r="C2207" s="4" t="s">
        <v>235</v>
      </c>
      <c r="V2207"/>
      <c r="BG2207" s="48"/>
      <c r="BH2207" s="48"/>
      <c r="BI2207" s="48"/>
      <c r="BJ2207" s="48"/>
      <c r="BK2207" s="48"/>
      <c r="BL2207" s="48"/>
      <c r="BM2207" s="48"/>
      <c r="BN2207" s="48"/>
      <c r="BO2207" s="48">
        <v>1439.0509999999999</v>
      </c>
      <c r="BP2207" s="48"/>
      <c r="BQ2207" s="48"/>
      <c r="BR2207" s="48"/>
      <c r="BS2207" s="48"/>
      <c r="BT2207" s="48"/>
      <c r="BU2207" s="48"/>
    </row>
    <row r="2208" spans="1:73" x14ac:dyDescent="0.35">
      <c r="A2208" s="13" t="s">
        <v>50</v>
      </c>
      <c r="B2208" s="29">
        <v>41507</v>
      </c>
      <c r="C2208" s="4" t="s">
        <v>235</v>
      </c>
      <c r="V2208"/>
      <c r="BG2208" s="48"/>
      <c r="BH2208" s="48"/>
      <c r="BI2208" s="48"/>
      <c r="BJ2208" s="48"/>
      <c r="BK2208" s="48"/>
      <c r="BL2208" s="48"/>
      <c r="BM2208" s="48"/>
      <c r="BN2208" s="48"/>
      <c r="BO2208" s="48"/>
      <c r="BP2208" s="48">
        <v>2059.7869999999994</v>
      </c>
      <c r="BQ2208" s="48"/>
      <c r="BR2208" s="48"/>
      <c r="BS2208" s="48"/>
      <c r="BT2208" s="48"/>
      <c r="BU2208" s="48"/>
    </row>
    <row r="2209" spans="1:73" x14ac:dyDescent="0.35">
      <c r="A2209" s="13" t="s">
        <v>50</v>
      </c>
      <c r="B2209" s="29">
        <v>41525</v>
      </c>
      <c r="C2209" s="4" t="s">
        <v>235</v>
      </c>
      <c r="V2209"/>
      <c r="BG2209" s="48"/>
      <c r="BH2209" s="48"/>
      <c r="BI2209" s="48"/>
      <c r="BJ2209" s="48"/>
      <c r="BK2209" s="48"/>
      <c r="BL2209" s="48"/>
      <c r="BM2209" s="48"/>
      <c r="BN2209" s="48"/>
      <c r="BO2209" s="48"/>
      <c r="BP2209" s="48"/>
      <c r="BQ2209" s="48">
        <v>2336.8490000000006</v>
      </c>
      <c r="BR2209" s="48"/>
      <c r="BS2209" s="48"/>
      <c r="BT2209" s="48"/>
      <c r="BU2209" s="48"/>
    </row>
    <row r="2210" spans="1:73" x14ac:dyDescent="0.35">
      <c r="A2210" s="13" t="s">
        <v>50</v>
      </c>
      <c r="B2210" s="29">
        <v>41540</v>
      </c>
      <c r="C2210" s="4" t="s">
        <v>235</v>
      </c>
      <c r="V2210"/>
      <c r="BG2210" s="48"/>
      <c r="BH2210" s="48"/>
      <c r="BI2210" s="48"/>
      <c r="BJ2210" s="48"/>
      <c r="BK2210" s="48"/>
      <c r="BL2210" s="48"/>
      <c r="BM2210" s="48"/>
      <c r="BN2210" s="48"/>
      <c r="BO2210" s="48"/>
      <c r="BP2210" s="48"/>
      <c r="BQ2210" s="48"/>
      <c r="BR2210" s="48">
        <v>2197.0065000000004</v>
      </c>
      <c r="BS2210" s="48"/>
      <c r="BT2210" s="48"/>
      <c r="BU2210" s="48"/>
    </row>
    <row r="2211" spans="1:73" x14ac:dyDescent="0.35">
      <c r="A2211" s="13" t="s">
        <v>50</v>
      </c>
      <c r="B2211" s="29">
        <v>41554</v>
      </c>
      <c r="C2211" s="4" t="s">
        <v>235</v>
      </c>
      <c r="V2211"/>
      <c r="BG2211" s="48"/>
      <c r="BH2211" s="48"/>
      <c r="BI2211" s="48"/>
      <c r="BJ2211" s="48"/>
      <c r="BK2211" s="48"/>
      <c r="BL2211" s="48"/>
      <c r="BM2211" s="48"/>
      <c r="BN2211" s="48"/>
      <c r="BO2211" s="48"/>
      <c r="BP2211" s="48"/>
      <c r="BQ2211" s="48"/>
      <c r="BR2211" s="48"/>
      <c r="BS2211" s="48">
        <v>2446.893</v>
      </c>
      <c r="BT2211" s="48"/>
      <c r="BU2211" s="48"/>
    </row>
    <row r="2212" spans="1:73" x14ac:dyDescent="0.35">
      <c r="A2212" s="13" t="s">
        <v>50</v>
      </c>
      <c r="B2212" s="29">
        <v>41567</v>
      </c>
      <c r="C2212" s="4" t="s">
        <v>235</v>
      </c>
      <c r="V2212"/>
      <c r="BG2212" s="48"/>
      <c r="BH2212" s="48"/>
      <c r="BI2212" s="48"/>
      <c r="BJ2212" s="48"/>
      <c r="BK2212" s="48"/>
      <c r="BL2212" s="48"/>
      <c r="BM2212" s="48"/>
      <c r="BN2212" s="48"/>
      <c r="BO2212" s="48"/>
      <c r="BP2212" s="48"/>
      <c r="BQ2212" s="48"/>
      <c r="BR2212" s="48"/>
      <c r="BS2212" s="48"/>
      <c r="BT2212" s="48">
        <v>2840.2819999999997</v>
      </c>
      <c r="BU2212" s="48"/>
    </row>
    <row r="2213" spans="1:73" x14ac:dyDescent="0.35">
      <c r="A2213" s="13" t="s">
        <v>50</v>
      </c>
      <c r="B2213" s="29">
        <v>41577</v>
      </c>
      <c r="C2213" s="4" t="s">
        <v>235</v>
      </c>
      <c r="V2213"/>
      <c r="BG2213" s="48"/>
      <c r="BH2213" s="48"/>
      <c r="BI2213" s="48"/>
      <c r="BJ2213" s="48"/>
      <c r="BK2213" s="48"/>
      <c r="BL2213" s="48"/>
      <c r="BM2213" s="48"/>
      <c r="BN2213" s="48"/>
      <c r="BO2213" s="48"/>
      <c r="BP2213" s="48"/>
      <c r="BQ2213" s="48"/>
      <c r="BR2213" s="48"/>
      <c r="BS2213" s="48"/>
      <c r="BT2213" s="48"/>
      <c r="BU2213" s="48">
        <v>2841.1766666666667</v>
      </c>
    </row>
    <row r="2214" spans="1:73" x14ac:dyDescent="0.35">
      <c r="A2214" s="13" t="s">
        <v>49</v>
      </c>
      <c r="B2214" s="29">
        <v>41369</v>
      </c>
      <c r="C2214" s="4" t="s">
        <v>235</v>
      </c>
      <c r="V2214"/>
      <c r="BG2214" s="48">
        <v>239.24199999999996</v>
      </c>
      <c r="BH2214" s="48"/>
      <c r="BI2214" s="48"/>
      <c r="BJ2214" s="48"/>
      <c r="BK2214" s="48"/>
      <c r="BL2214" s="48"/>
      <c r="BM2214" s="48"/>
      <c r="BN2214" s="48"/>
      <c r="BO2214" s="48"/>
      <c r="BP2214" s="48"/>
      <c r="BQ2214" s="48"/>
      <c r="BR2214" s="48"/>
      <c r="BS2214" s="48"/>
      <c r="BT2214" s="48"/>
      <c r="BU2214" s="48"/>
    </row>
    <row r="2215" spans="1:73" x14ac:dyDescent="0.35">
      <c r="A2215" s="13" t="s">
        <v>49</v>
      </c>
      <c r="B2215" s="29">
        <v>41380</v>
      </c>
      <c r="C2215" s="4" t="s">
        <v>235</v>
      </c>
      <c r="V2215"/>
      <c r="BG2215" s="48"/>
      <c r="BH2215" s="48">
        <v>426.63400000000001</v>
      </c>
      <c r="BI2215" s="48"/>
      <c r="BJ2215" s="48"/>
      <c r="BK2215" s="48"/>
      <c r="BL2215" s="48"/>
      <c r="BM2215" s="48"/>
      <c r="BN2215" s="48"/>
      <c r="BO2215" s="48"/>
      <c r="BP2215" s="48"/>
      <c r="BQ2215" s="48"/>
      <c r="BR2215" s="48"/>
      <c r="BS2215" s="48"/>
      <c r="BT2215" s="48"/>
      <c r="BU2215" s="48"/>
    </row>
    <row r="2216" spans="1:73" x14ac:dyDescent="0.35">
      <c r="A2216" s="13" t="s">
        <v>49</v>
      </c>
      <c r="B2216" s="29">
        <v>41390</v>
      </c>
      <c r="C2216" s="4" t="s">
        <v>235</v>
      </c>
      <c r="V2216"/>
      <c r="BG2216" s="48"/>
      <c r="BH2216" s="48"/>
      <c r="BI2216" s="48">
        <v>515.0535000000001</v>
      </c>
      <c r="BJ2216" s="48"/>
      <c r="BK2216" s="48"/>
      <c r="BL2216" s="48"/>
      <c r="BM2216" s="48"/>
      <c r="BN2216" s="48"/>
      <c r="BO2216" s="48"/>
      <c r="BP2216" s="48"/>
      <c r="BQ2216" s="48"/>
      <c r="BR2216" s="48"/>
      <c r="BS2216" s="48"/>
      <c r="BT2216" s="48"/>
      <c r="BU2216" s="48"/>
    </row>
    <row r="2217" spans="1:73" x14ac:dyDescent="0.35">
      <c r="A2217" s="13" t="s">
        <v>49</v>
      </c>
      <c r="B2217" s="29">
        <v>41399</v>
      </c>
      <c r="C2217" s="4" t="s">
        <v>235</v>
      </c>
      <c r="V2217"/>
      <c r="BG2217" s="48"/>
      <c r="BH2217" s="48"/>
      <c r="BI2217" s="48"/>
      <c r="BJ2217" s="48">
        <v>632.05149999999992</v>
      </c>
      <c r="BK2217" s="48"/>
      <c r="BL2217" s="48"/>
      <c r="BM2217" s="48"/>
      <c r="BN2217" s="48"/>
      <c r="BO2217" s="48"/>
      <c r="BP2217" s="48"/>
      <c r="BQ2217" s="48"/>
      <c r="BR2217" s="48"/>
      <c r="BS2217" s="48"/>
      <c r="BT2217" s="48"/>
      <c r="BU2217" s="48"/>
    </row>
    <row r="2218" spans="1:73" x14ac:dyDescent="0.35">
      <c r="A2218" s="13" t="s">
        <v>49</v>
      </c>
      <c r="B2218" s="29">
        <v>41413</v>
      </c>
      <c r="C2218" s="4" t="s">
        <v>235</v>
      </c>
      <c r="V2218"/>
      <c r="BG2218" s="48"/>
      <c r="BH2218" s="48"/>
      <c r="BI2218" s="48"/>
      <c r="BJ2218" s="48"/>
      <c r="BK2218" s="48">
        <v>821.09050000000002</v>
      </c>
      <c r="BL2218" s="48"/>
      <c r="BM2218" s="48"/>
      <c r="BN2218" s="48"/>
      <c r="BO2218" s="48"/>
      <c r="BP2218" s="48"/>
      <c r="BQ2218" s="48"/>
      <c r="BR2218" s="48"/>
      <c r="BS2218" s="48"/>
      <c r="BT2218" s="48"/>
      <c r="BU2218" s="48"/>
    </row>
    <row r="2219" spans="1:73" x14ac:dyDescent="0.35">
      <c r="A2219" s="13" t="s">
        <v>49</v>
      </c>
      <c r="B2219" s="29">
        <v>41426</v>
      </c>
      <c r="C2219" s="4" t="s">
        <v>235</v>
      </c>
      <c r="V2219"/>
      <c r="BG2219" s="48"/>
      <c r="BH2219" s="48"/>
      <c r="BI2219" s="48"/>
      <c r="BJ2219" s="48"/>
      <c r="BK2219" s="48"/>
      <c r="BL2219" s="48">
        <v>863.88199999999995</v>
      </c>
      <c r="BM2219" s="48"/>
      <c r="BN2219" s="48"/>
      <c r="BO2219" s="48"/>
      <c r="BP2219" s="48"/>
      <c r="BQ2219" s="48"/>
      <c r="BR2219" s="48"/>
      <c r="BS2219" s="48"/>
      <c r="BT2219" s="48"/>
      <c r="BU2219" s="48"/>
    </row>
    <row r="2220" spans="1:73" x14ac:dyDescent="0.35">
      <c r="A2220" s="13" t="s">
        <v>49</v>
      </c>
      <c r="B2220" s="29">
        <v>41448</v>
      </c>
      <c r="C2220" s="4" t="s">
        <v>235</v>
      </c>
      <c r="V2220"/>
      <c r="BG2220" s="48"/>
      <c r="BH2220" s="48"/>
      <c r="BI2220" s="48"/>
      <c r="BJ2220" s="48"/>
      <c r="BK2220" s="48"/>
      <c r="BL2220" s="48"/>
      <c r="BM2220" s="48">
        <v>1037.3965000000003</v>
      </c>
      <c r="BN2220" s="48"/>
      <c r="BO2220" s="48"/>
      <c r="BP2220" s="48"/>
      <c r="BQ2220" s="48"/>
      <c r="BR2220" s="48"/>
      <c r="BS2220" s="48"/>
      <c r="BT2220" s="48"/>
      <c r="BU2220" s="48"/>
    </row>
    <row r="2221" spans="1:73" x14ac:dyDescent="0.35">
      <c r="A2221" s="13" t="s">
        <v>49</v>
      </c>
      <c r="B2221" s="29">
        <v>41471</v>
      </c>
      <c r="C2221" s="4" t="s">
        <v>235</v>
      </c>
      <c r="V2221"/>
      <c r="BG2221" s="48"/>
      <c r="BH2221" s="48"/>
      <c r="BI2221" s="48"/>
      <c r="BJ2221" s="48"/>
      <c r="BK2221" s="48"/>
      <c r="BL2221" s="48"/>
      <c r="BM2221" s="48"/>
      <c r="BN2221" s="48">
        <v>1154.3944999999999</v>
      </c>
      <c r="BO2221" s="48"/>
      <c r="BP2221" s="48"/>
      <c r="BQ2221" s="48"/>
      <c r="BR2221" s="48"/>
      <c r="BS2221" s="48"/>
      <c r="BT2221" s="48"/>
      <c r="BU2221" s="48"/>
    </row>
    <row r="2222" spans="1:73" x14ac:dyDescent="0.35">
      <c r="A2222" s="13" t="s">
        <v>49</v>
      </c>
      <c r="B2222" s="29">
        <v>41490</v>
      </c>
      <c r="C2222" s="4" t="s">
        <v>235</v>
      </c>
      <c r="V2222"/>
      <c r="BG2222" s="48"/>
      <c r="BH2222" s="48"/>
      <c r="BI2222" s="48"/>
      <c r="BJ2222" s="48"/>
      <c r="BK2222" s="48"/>
      <c r="BL2222" s="48"/>
      <c r="BM2222" s="48"/>
      <c r="BN2222" s="48"/>
      <c r="BO2222" s="48">
        <v>1483.0930000000003</v>
      </c>
      <c r="BP2222" s="48"/>
      <c r="BQ2222" s="48"/>
      <c r="BR2222" s="48"/>
      <c r="BS2222" s="48"/>
      <c r="BT2222" s="48"/>
      <c r="BU2222" s="48"/>
    </row>
    <row r="2223" spans="1:73" x14ac:dyDescent="0.35">
      <c r="A2223" s="13" t="s">
        <v>49</v>
      </c>
      <c r="B2223" s="29">
        <v>41507</v>
      </c>
      <c r="C2223" s="4" t="s">
        <v>235</v>
      </c>
      <c r="V2223"/>
      <c r="BG2223" s="48"/>
      <c r="BH2223" s="48"/>
      <c r="BI2223" s="48"/>
      <c r="BJ2223" s="48"/>
      <c r="BK2223" s="48"/>
      <c r="BL2223" s="48"/>
      <c r="BM2223" s="48"/>
      <c r="BN2223" s="48"/>
      <c r="BO2223" s="48"/>
      <c r="BP2223" s="48">
        <v>2107.5804999999991</v>
      </c>
      <c r="BQ2223" s="48"/>
      <c r="BR2223" s="48"/>
      <c r="BS2223" s="48"/>
      <c r="BT2223" s="48"/>
      <c r="BU2223" s="48"/>
    </row>
    <row r="2224" spans="1:73" x14ac:dyDescent="0.35">
      <c r="A2224" s="13" t="s">
        <v>49</v>
      </c>
      <c r="B2224" s="29">
        <v>41525</v>
      </c>
      <c r="C2224" s="4" t="s">
        <v>235</v>
      </c>
      <c r="V2224"/>
      <c r="BG2224" s="48"/>
      <c r="BH2224" s="48"/>
      <c r="BI2224" s="48"/>
      <c r="BJ2224" s="48"/>
      <c r="BK2224" s="48"/>
      <c r="BL2224" s="48"/>
      <c r="BM2224" s="48"/>
      <c r="BN2224" s="48"/>
      <c r="BO2224" s="48"/>
      <c r="BP2224" s="48"/>
      <c r="BQ2224" s="48">
        <v>2302.75</v>
      </c>
      <c r="BR2224" s="48"/>
      <c r="BS2224" s="48"/>
      <c r="BT2224" s="48"/>
      <c r="BU2224" s="48"/>
    </row>
    <row r="2225" spans="1:73" x14ac:dyDescent="0.35">
      <c r="A2225" s="13" t="s">
        <v>49</v>
      </c>
      <c r="B2225" s="29">
        <v>41540</v>
      </c>
      <c r="C2225" s="4" t="s">
        <v>235</v>
      </c>
      <c r="V2225"/>
      <c r="BG2225" s="48"/>
      <c r="BH2225" s="48"/>
      <c r="BI2225" s="48"/>
      <c r="BJ2225" s="48"/>
      <c r="BK2225" s="48"/>
      <c r="BL2225" s="48"/>
      <c r="BM2225" s="48"/>
      <c r="BN2225" s="48"/>
      <c r="BO2225" s="48"/>
      <c r="BP2225" s="48"/>
      <c r="BQ2225" s="48"/>
      <c r="BR2225" s="48">
        <v>2117.7979999999998</v>
      </c>
      <c r="BS2225" s="48"/>
      <c r="BT2225" s="48"/>
      <c r="BU2225" s="48"/>
    </row>
    <row r="2226" spans="1:73" x14ac:dyDescent="0.35">
      <c r="A2226" s="13" t="s">
        <v>49</v>
      </c>
      <c r="B2226" s="29">
        <v>41554</v>
      </c>
      <c r="C2226" s="4" t="s">
        <v>235</v>
      </c>
      <c r="V2226"/>
      <c r="BG2226" s="48"/>
      <c r="BH2226" s="48"/>
      <c r="BI2226" s="48"/>
      <c r="BJ2226" s="48"/>
      <c r="BK2226" s="48"/>
      <c r="BL2226" s="48"/>
      <c r="BM2226" s="48"/>
      <c r="BN2226" s="48"/>
      <c r="BO2226" s="48"/>
      <c r="BP2226" s="48"/>
      <c r="BQ2226" s="48"/>
      <c r="BR2226" s="48"/>
      <c r="BS2226" s="48">
        <v>2377.9629999999993</v>
      </c>
      <c r="BT2226" s="48"/>
      <c r="BU2226" s="48"/>
    </row>
    <row r="2227" spans="1:73" x14ac:dyDescent="0.35">
      <c r="A2227" s="13" t="s">
        <v>49</v>
      </c>
      <c r="B2227" s="29">
        <v>41567</v>
      </c>
      <c r="C2227" s="4" t="s">
        <v>235</v>
      </c>
      <c r="V2227"/>
      <c r="BG2227" s="48"/>
      <c r="BH2227" s="48"/>
      <c r="BI2227" s="48"/>
      <c r="BJ2227" s="48"/>
      <c r="BK2227" s="48"/>
      <c r="BL2227" s="48"/>
      <c r="BM2227" s="48"/>
      <c r="BN2227" s="48"/>
      <c r="BO2227" s="48"/>
      <c r="BP2227" s="48"/>
      <c r="BQ2227" s="48"/>
      <c r="BR2227" s="48"/>
      <c r="BS2227" s="48"/>
      <c r="BT2227" s="48">
        <v>2700.148947368421</v>
      </c>
      <c r="BU2227" s="48"/>
    </row>
    <row r="2228" spans="1:73" x14ac:dyDescent="0.35">
      <c r="A2228" s="13" t="s">
        <v>49</v>
      </c>
      <c r="B2228" s="29">
        <v>41577</v>
      </c>
      <c r="C2228" s="4" t="s">
        <v>235</v>
      </c>
      <c r="V2228"/>
      <c r="BG2228" s="48"/>
      <c r="BH2228" s="48"/>
      <c r="BI2228" s="48"/>
      <c r="BJ2228" s="48"/>
      <c r="BK2228" s="48"/>
      <c r="BL2228" s="48"/>
      <c r="BM2228" s="48"/>
      <c r="BN2228" s="48"/>
      <c r="BO2228" s="48"/>
      <c r="BP2228" s="48"/>
      <c r="BQ2228" s="48"/>
      <c r="BR2228" s="48"/>
      <c r="BS2228" s="48"/>
      <c r="BT2228" s="48"/>
      <c r="BU2228" s="48">
        <v>2503.5162500000001</v>
      </c>
    </row>
    <row r="2229" spans="1:73" x14ac:dyDescent="0.35">
      <c r="A2229" s="13" t="s">
        <v>46</v>
      </c>
      <c r="B2229" s="29">
        <v>41369</v>
      </c>
      <c r="C2229" s="4" t="s">
        <v>235</v>
      </c>
      <c r="V2229"/>
      <c r="BG2229" s="48">
        <v>224.51049999999995</v>
      </c>
      <c r="BH2229" s="48"/>
      <c r="BI2229" s="48"/>
      <c r="BJ2229" s="48"/>
      <c r="BK2229" s="48"/>
      <c r="BL2229" s="48"/>
      <c r="BM2229" s="48"/>
      <c r="BN2229" s="48"/>
      <c r="BO2229" s="48"/>
      <c r="BP2229" s="48"/>
      <c r="BQ2229" s="48"/>
      <c r="BR2229" s="48"/>
      <c r="BS2229" s="48"/>
      <c r="BT2229" s="48"/>
      <c r="BU2229" s="48"/>
    </row>
    <row r="2230" spans="1:73" x14ac:dyDescent="0.35">
      <c r="A2230" s="13" t="s">
        <v>46</v>
      </c>
      <c r="B2230" s="29">
        <v>41380</v>
      </c>
      <c r="C2230" s="4" t="s">
        <v>235</v>
      </c>
      <c r="V2230"/>
      <c r="BG2230" s="48"/>
      <c r="BH2230" s="48">
        <v>435.66199999999998</v>
      </c>
      <c r="BI2230" s="48"/>
      <c r="BJ2230" s="48"/>
      <c r="BK2230" s="48"/>
      <c r="BL2230" s="48"/>
      <c r="BM2230" s="48"/>
      <c r="BN2230" s="48"/>
      <c r="BO2230" s="48"/>
      <c r="BP2230" s="48"/>
      <c r="BQ2230" s="48"/>
      <c r="BR2230" s="48"/>
      <c r="BS2230" s="48"/>
      <c r="BT2230" s="48"/>
      <c r="BU2230" s="48"/>
    </row>
    <row r="2231" spans="1:73" x14ac:dyDescent="0.35">
      <c r="A2231" s="13" t="s">
        <v>46</v>
      </c>
      <c r="B2231" s="29">
        <v>41390</v>
      </c>
      <c r="C2231" s="4" t="s">
        <v>235</v>
      </c>
      <c r="V2231"/>
      <c r="BG2231" s="48"/>
      <c r="BH2231" s="48"/>
      <c r="BI2231" s="48">
        <v>535.73250000000007</v>
      </c>
      <c r="BJ2231" s="48"/>
      <c r="BK2231" s="48"/>
      <c r="BL2231" s="48"/>
      <c r="BM2231" s="48"/>
      <c r="BN2231" s="48"/>
      <c r="BO2231" s="48"/>
      <c r="BP2231" s="48"/>
      <c r="BQ2231" s="48"/>
      <c r="BR2231" s="48"/>
      <c r="BS2231" s="48"/>
      <c r="BT2231" s="48"/>
      <c r="BU2231" s="48"/>
    </row>
    <row r="2232" spans="1:73" x14ac:dyDescent="0.35">
      <c r="A2232" s="13" t="s">
        <v>46</v>
      </c>
      <c r="B2232" s="29">
        <v>41399</v>
      </c>
      <c r="C2232" s="4" t="s">
        <v>235</v>
      </c>
      <c r="V2232"/>
      <c r="BG2232" s="48"/>
      <c r="BH2232" s="48"/>
      <c r="BI2232" s="48"/>
      <c r="BJ2232" s="48">
        <v>622.32199999999989</v>
      </c>
      <c r="BK2232" s="48"/>
      <c r="BL2232" s="48"/>
      <c r="BM2232" s="48"/>
      <c r="BN2232" s="48"/>
      <c r="BO2232" s="48"/>
      <c r="BP2232" s="48"/>
      <c r="BQ2232" s="48"/>
      <c r="BR2232" s="48"/>
      <c r="BS2232" s="48"/>
      <c r="BT2232" s="48"/>
      <c r="BU2232" s="48"/>
    </row>
    <row r="2233" spans="1:73" x14ac:dyDescent="0.35">
      <c r="A2233" s="13" t="s">
        <v>46</v>
      </c>
      <c r="B2233" s="29">
        <v>41413</v>
      </c>
      <c r="C2233" s="4" t="s">
        <v>235</v>
      </c>
      <c r="V2233"/>
      <c r="BG2233" s="48"/>
      <c r="BH2233" s="48"/>
      <c r="BI2233" s="48"/>
      <c r="BJ2233" s="48"/>
      <c r="BK2233" s="48">
        <v>785.46649999999977</v>
      </c>
      <c r="BL2233" s="48"/>
      <c r="BM2233" s="48"/>
      <c r="BN2233" s="48"/>
      <c r="BO2233" s="48"/>
      <c r="BP2233" s="48"/>
      <c r="BQ2233" s="48"/>
      <c r="BR2233" s="48"/>
      <c r="BS2233" s="48"/>
      <c r="BT2233" s="48"/>
      <c r="BU2233" s="48"/>
    </row>
    <row r="2234" spans="1:73" x14ac:dyDescent="0.35">
      <c r="A2234" s="13" t="s">
        <v>46</v>
      </c>
      <c r="B2234" s="29">
        <v>41426</v>
      </c>
      <c r="C2234" s="4" t="s">
        <v>235</v>
      </c>
      <c r="V2234"/>
      <c r="BG2234" s="48"/>
      <c r="BH2234" s="48"/>
      <c r="BI2234" s="48"/>
      <c r="BJ2234" s="48"/>
      <c r="BK2234" s="48"/>
      <c r="BL2234" s="48">
        <v>906.33799999999997</v>
      </c>
      <c r="BM2234" s="48"/>
      <c r="BN2234" s="48"/>
      <c r="BO2234" s="48"/>
      <c r="BP2234" s="48"/>
      <c r="BQ2234" s="48"/>
      <c r="BR2234" s="48"/>
      <c r="BS2234" s="48"/>
      <c r="BT2234" s="48"/>
      <c r="BU2234" s="48"/>
    </row>
    <row r="2235" spans="1:73" x14ac:dyDescent="0.35">
      <c r="A2235" s="13" t="s">
        <v>46</v>
      </c>
      <c r="B2235" s="29">
        <v>41448</v>
      </c>
      <c r="C2235" s="4" t="s">
        <v>235</v>
      </c>
      <c r="V2235"/>
      <c r="BG2235" s="48"/>
      <c r="BH2235" s="48"/>
      <c r="BI2235" s="48"/>
      <c r="BJ2235" s="48"/>
      <c r="BK2235" s="48"/>
      <c r="BL2235" s="48"/>
      <c r="BM2235" s="48">
        <v>1017.7850000000001</v>
      </c>
      <c r="BN2235" s="48"/>
      <c r="BO2235" s="48"/>
      <c r="BP2235" s="48"/>
      <c r="BQ2235" s="48"/>
      <c r="BR2235" s="48"/>
      <c r="BS2235" s="48"/>
      <c r="BT2235" s="48"/>
      <c r="BU2235" s="48"/>
    </row>
    <row r="2236" spans="1:73" x14ac:dyDescent="0.35">
      <c r="A2236" s="13" t="s">
        <v>46</v>
      </c>
      <c r="B2236" s="29">
        <v>41471</v>
      </c>
      <c r="C2236" s="4" t="s">
        <v>235</v>
      </c>
      <c r="V2236"/>
      <c r="BG2236" s="48"/>
      <c r="BH2236" s="48"/>
      <c r="BI2236" s="48"/>
      <c r="BJ2236" s="48"/>
      <c r="BK2236" s="48"/>
      <c r="BL2236" s="48"/>
      <c r="BM2236" s="48"/>
      <c r="BN2236" s="48">
        <v>1152.1680000000001</v>
      </c>
      <c r="BO2236" s="48"/>
      <c r="BP2236" s="48"/>
      <c r="BQ2236" s="48"/>
      <c r="BR2236" s="48"/>
      <c r="BS2236" s="48"/>
      <c r="BT2236" s="48"/>
      <c r="BU2236" s="48"/>
    </row>
    <row r="2237" spans="1:73" x14ac:dyDescent="0.35">
      <c r="A2237" s="13" t="s">
        <v>46</v>
      </c>
      <c r="B2237" s="29">
        <v>41490</v>
      </c>
      <c r="C2237" s="4" t="s">
        <v>235</v>
      </c>
      <c r="V2237"/>
      <c r="BG2237" s="48"/>
      <c r="BH2237" s="48"/>
      <c r="BI2237" s="48"/>
      <c r="BJ2237" s="48"/>
      <c r="BK2237" s="48"/>
      <c r="BL2237" s="48"/>
      <c r="BM2237" s="48"/>
      <c r="BN2237" s="48"/>
      <c r="BO2237" s="48">
        <v>1334.009</v>
      </c>
      <c r="BP2237" s="48"/>
      <c r="BQ2237" s="48"/>
      <c r="BR2237" s="48"/>
      <c r="BS2237" s="48"/>
      <c r="BT2237" s="48"/>
      <c r="BU2237" s="48"/>
    </row>
    <row r="2238" spans="1:73" x14ac:dyDescent="0.35">
      <c r="A2238" s="13" t="s">
        <v>46</v>
      </c>
      <c r="B2238" s="29">
        <v>41507</v>
      </c>
      <c r="C2238" s="4" t="s">
        <v>235</v>
      </c>
      <c r="V2238"/>
      <c r="BG2238" s="48"/>
      <c r="BH2238" s="48"/>
      <c r="BI2238" s="48"/>
      <c r="BJ2238" s="48"/>
      <c r="BK2238" s="48"/>
      <c r="BL2238" s="48"/>
      <c r="BM2238" s="48"/>
      <c r="BN2238" s="48"/>
      <c r="BO2238" s="48"/>
      <c r="BP2238" s="48">
        <v>1986.7394999999997</v>
      </c>
      <c r="BQ2238" s="48"/>
      <c r="BR2238" s="48"/>
      <c r="BS2238" s="48"/>
      <c r="BT2238" s="48"/>
      <c r="BU2238" s="48"/>
    </row>
    <row r="2239" spans="1:73" x14ac:dyDescent="0.35">
      <c r="A2239" s="13" t="s">
        <v>46</v>
      </c>
      <c r="B2239" s="29">
        <v>41525</v>
      </c>
      <c r="C2239" s="4" t="s">
        <v>235</v>
      </c>
      <c r="V2239"/>
      <c r="BG2239" s="48"/>
      <c r="BH2239" s="48"/>
      <c r="BI2239" s="48"/>
      <c r="BJ2239" s="48"/>
      <c r="BK2239" s="48"/>
      <c r="BL2239" s="48"/>
      <c r="BM2239" s="48"/>
      <c r="BN2239" s="48"/>
      <c r="BO2239" s="48"/>
      <c r="BP2239" s="48"/>
      <c r="BQ2239" s="48">
        <v>2317.4205000000002</v>
      </c>
      <c r="BR2239" s="48"/>
      <c r="BS2239" s="48"/>
      <c r="BT2239" s="48"/>
      <c r="BU2239" s="48"/>
    </row>
    <row r="2240" spans="1:73" x14ac:dyDescent="0.35">
      <c r="A2240" s="13" t="s">
        <v>46</v>
      </c>
      <c r="B2240" s="29">
        <v>41540</v>
      </c>
      <c r="C2240" s="4" t="s">
        <v>235</v>
      </c>
      <c r="V2240"/>
      <c r="BG2240" s="48"/>
      <c r="BH2240" s="48"/>
      <c r="BI2240" s="48"/>
      <c r="BJ2240" s="48"/>
      <c r="BK2240" s="48"/>
      <c r="BL2240" s="48"/>
      <c r="BM2240" s="48"/>
      <c r="BN2240" s="48"/>
      <c r="BO2240" s="48"/>
      <c r="BP2240" s="48"/>
      <c r="BQ2240" s="48"/>
      <c r="BR2240" s="48">
        <v>2219.1189999999997</v>
      </c>
      <c r="BS2240" s="48"/>
      <c r="BT2240" s="48"/>
      <c r="BU2240" s="48"/>
    </row>
    <row r="2241" spans="1:73" x14ac:dyDescent="0.35">
      <c r="A2241" s="13" t="s">
        <v>46</v>
      </c>
      <c r="B2241" s="29">
        <v>41554</v>
      </c>
      <c r="C2241" s="4" t="s">
        <v>235</v>
      </c>
      <c r="V2241"/>
      <c r="BG2241" s="48"/>
      <c r="BH2241" s="48"/>
      <c r="BI2241" s="48"/>
      <c r="BJ2241" s="48"/>
      <c r="BK2241" s="48"/>
      <c r="BL2241" s="48"/>
      <c r="BM2241" s="48"/>
      <c r="BN2241" s="48"/>
      <c r="BO2241" s="48"/>
      <c r="BP2241" s="48"/>
      <c r="BQ2241" s="48"/>
      <c r="BR2241" s="48"/>
      <c r="BS2241" s="48">
        <v>2375.8584999999998</v>
      </c>
      <c r="BT2241" s="48"/>
      <c r="BU2241" s="48"/>
    </row>
    <row r="2242" spans="1:73" x14ac:dyDescent="0.35">
      <c r="A2242" s="13" t="s">
        <v>46</v>
      </c>
      <c r="B2242" s="29">
        <v>41567</v>
      </c>
      <c r="C2242" s="4" t="s">
        <v>235</v>
      </c>
      <c r="V2242"/>
      <c r="BG2242" s="48"/>
      <c r="BH2242" s="48"/>
      <c r="BI2242" s="48"/>
      <c r="BJ2242" s="48"/>
      <c r="BK2242" s="48"/>
      <c r="BL2242" s="48"/>
      <c r="BM2242" s="48"/>
      <c r="BN2242" s="48"/>
      <c r="BO2242" s="48"/>
      <c r="BP2242" s="48"/>
      <c r="BQ2242" s="48"/>
      <c r="BR2242" s="48"/>
      <c r="BS2242" s="48"/>
      <c r="BT2242" s="48">
        <v>2432.9544999999994</v>
      </c>
      <c r="BU2242" s="48"/>
    </row>
    <row r="2243" spans="1:73" x14ac:dyDescent="0.35">
      <c r="A2243" s="13" t="s">
        <v>46</v>
      </c>
      <c r="B2243" s="29">
        <v>41577</v>
      </c>
      <c r="C2243" s="4" t="s">
        <v>235</v>
      </c>
      <c r="V2243"/>
      <c r="BG2243" s="48"/>
      <c r="BH2243" s="48"/>
      <c r="BI2243" s="48"/>
      <c r="BJ2243" s="48"/>
      <c r="BK2243" s="48"/>
      <c r="BL2243" s="48"/>
      <c r="BM2243" s="48"/>
      <c r="BN2243" s="48"/>
      <c r="BO2243" s="48"/>
      <c r="BP2243" s="48"/>
      <c r="BQ2243" s="48"/>
      <c r="BR2243" s="48"/>
      <c r="BS2243" s="48"/>
      <c r="BT2243" s="48"/>
      <c r="BU2243" s="48">
        <v>2149.25875</v>
      </c>
    </row>
    <row r="2244" spans="1:73" x14ac:dyDescent="0.35">
      <c r="A2244" s="13" t="s">
        <v>47</v>
      </c>
      <c r="B2244" s="29">
        <v>41369</v>
      </c>
      <c r="C2244" s="4" t="s">
        <v>235</v>
      </c>
      <c r="V2244"/>
      <c r="BG2244" s="48">
        <v>226.61499999999995</v>
      </c>
      <c r="BH2244" s="48"/>
      <c r="BI2244" s="48"/>
      <c r="BJ2244" s="48"/>
      <c r="BK2244" s="48"/>
      <c r="BL2244" s="48"/>
      <c r="BM2244" s="48"/>
      <c r="BN2244" s="48"/>
      <c r="BO2244" s="48"/>
      <c r="BP2244" s="48"/>
      <c r="BQ2244" s="48"/>
      <c r="BR2244" s="48"/>
      <c r="BS2244" s="48"/>
      <c r="BT2244" s="48"/>
      <c r="BU2244" s="48"/>
    </row>
    <row r="2245" spans="1:73" x14ac:dyDescent="0.35">
      <c r="A2245" s="13" t="s">
        <v>47</v>
      </c>
      <c r="B2245" s="29">
        <v>41380</v>
      </c>
      <c r="C2245" s="4" t="s">
        <v>235</v>
      </c>
      <c r="V2245"/>
      <c r="BG2245" s="48"/>
      <c r="BH2245" s="48">
        <v>413.06149999999997</v>
      </c>
      <c r="BI2245" s="48"/>
      <c r="BJ2245" s="48"/>
      <c r="BK2245" s="48"/>
      <c r="BL2245" s="48"/>
      <c r="BM2245" s="48"/>
      <c r="BN2245" s="48"/>
      <c r="BO2245" s="48"/>
      <c r="BP2245" s="48"/>
      <c r="BQ2245" s="48"/>
      <c r="BR2245" s="48"/>
      <c r="BS2245" s="48"/>
      <c r="BT2245" s="48"/>
      <c r="BU2245" s="48"/>
    </row>
    <row r="2246" spans="1:73" x14ac:dyDescent="0.35">
      <c r="A2246" s="13" t="s">
        <v>47</v>
      </c>
      <c r="B2246" s="29">
        <v>41390</v>
      </c>
      <c r="C2246" s="4" t="s">
        <v>235</v>
      </c>
      <c r="V2246"/>
      <c r="BG2246" s="48"/>
      <c r="BH2246" s="48"/>
      <c r="BI2246" s="48">
        <v>490.745</v>
      </c>
      <c r="BJ2246" s="48"/>
      <c r="BK2246" s="48"/>
      <c r="BL2246" s="48"/>
      <c r="BM2246" s="48"/>
      <c r="BN2246" s="48"/>
      <c r="BO2246" s="48"/>
      <c r="BP2246" s="48"/>
      <c r="BQ2246" s="48"/>
      <c r="BR2246" s="48"/>
      <c r="BS2246" s="48"/>
      <c r="BT2246" s="48"/>
      <c r="BU2246" s="48"/>
    </row>
    <row r="2247" spans="1:73" x14ac:dyDescent="0.35">
      <c r="A2247" s="13" t="s">
        <v>47</v>
      </c>
      <c r="B2247" s="29">
        <v>41399</v>
      </c>
      <c r="C2247" s="4" t="s">
        <v>235</v>
      </c>
      <c r="V2247"/>
      <c r="BG2247" s="48"/>
      <c r="BH2247" s="48"/>
      <c r="BI2247" s="48"/>
      <c r="BJ2247" s="48">
        <v>621.46800000000007</v>
      </c>
      <c r="BK2247" s="48"/>
      <c r="BL2247" s="48"/>
      <c r="BM2247" s="48"/>
      <c r="BN2247" s="48"/>
      <c r="BO2247" s="48"/>
      <c r="BP2247" s="48"/>
      <c r="BQ2247" s="48"/>
      <c r="BR2247" s="48"/>
      <c r="BS2247" s="48"/>
      <c r="BT2247" s="48"/>
      <c r="BU2247" s="48"/>
    </row>
    <row r="2248" spans="1:73" x14ac:dyDescent="0.35">
      <c r="A2248" s="13" t="s">
        <v>47</v>
      </c>
      <c r="B2248" s="29">
        <v>41413</v>
      </c>
      <c r="C2248" s="4" t="s">
        <v>235</v>
      </c>
      <c r="V2248"/>
      <c r="BG2248" s="48"/>
      <c r="BH2248" s="48"/>
      <c r="BI2248" s="48"/>
      <c r="BJ2248" s="48"/>
      <c r="BK2248" s="48">
        <v>762.01199999999994</v>
      </c>
      <c r="BL2248" s="48"/>
      <c r="BM2248" s="48"/>
      <c r="BN2248" s="48"/>
      <c r="BO2248" s="48"/>
      <c r="BP2248" s="48"/>
      <c r="BQ2248" s="48"/>
      <c r="BR2248" s="48"/>
      <c r="BS2248" s="48"/>
      <c r="BT2248" s="48"/>
      <c r="BU2248" s="48"/>
    </row>
    <row r="2249" spans="1:73" x14ac:dyDescent="0.35">
      <c r="A2249" s="13" t="s">
        <v>47</v>
      </c>
      <c r="B2249" s="29">
        <v>41426</v>
      </c>
      <c r="C2249" s="4" t="s">
        <v>235</v>
      </c>
      <c r="V2249"/>
      <c r="BG2249" s="48"/>
      <c r="BH2249" s="48"/>
      <c r="BI2249" s="48"/>
      <c r="BJ2249" s="48"/>
      <c r="BK2249" s="48"/>
      <c r="BL2249" s="48">
        <v>807.51799999999992</v>
      </c>
      <c r="BM2249" s="48"/>
      <c r="BN2249" s="48"/>
      <c r="BO2249" s="48"/>
      <c r="BP2249" s="48"/>
      <c r="BQ2249" s="48"/>
      <c r="BR2249" s="48"/>
      <c r="BS2249" s="48"/>
      <c r="BT2249" s="48"/>
      <c r="BU2249" s="48"/>
    </row>
    <row r="2250" spans="1:73" x14ac:dyDescent="0.35">
      <c r="A2250" s="13" t="s">
        <v>47</v>
      </c>
      <c r="B2250" s="29">
        <v>41448</v>
      </c>
      <c r="C2250" s="4" t="s">
        <v>235</v>
      </c>
      <c r="V2250"/>
      <c r="BG2250" s="48"/>
      <c r="BH2250" s="48"/>
      <c r="BI2250" s="48"/>
      <c r="BJ2250" s="48"/>
      <c r="BK2250" s="48"/>
      <c r="BL2250" s="48"/>
      <c r="BM2250" s="48">
        <v>906.1244999999999</v>
      </c>
      <c r="BN2250" s="48"/>
      <c r="BO2250" s="48"/>
      <c r="BP2250" s="48"/>
      <c r="BQ2250" s="48"/>
      <c r="BR2250" s="48"/>
      <c r="BS2250" s="48"/>
      <c r="BT2250" s="48"/>
      <c r="BU2250" s="48"/>
    </row>
    <row r="2251" spans="1:73" x14ac:dyDescent="0.35">
      <c r="A2251" s="13" t="s">
        <v>47</v>
      </c>
      <c r="B2251" s="29">
        <v>41471</v>
      </c>
      <c r="C2251" s="4" t="s">
        <v>235</v>
      </c>
      <c r="V2251"/>
      <c r="BG2251" s="48"/>
      <c r="BH2251" s="48"/>
      <c r="BI2251" s="48"/>
      <c r="BJ2251" s="48"/>
      <c r="BK2251" s="48"/>
      <c r="BL2251" s="48"/>
      <c r="BM2251" s="48"/>
      <c r="BN2251" s="48">
        <v>1029.1309999999999</v>
      </c>
      <c r="BO2251" s="48"/>
      <c r="BP2251" s="48"/>
      <c r="BQ2251" s="48"/>
      <c r="BR2251" s="48"/>
      <c r="BS2251" s="48"/>
      <c r="BT2251" s="48"/>
      <c r="BU2251" s="48"/>
    </row>
    <row r="2252" spans="1:73" x14ac:dyDescent="0.35">
      <c r="A2252" s="13" t="s">
        <v>47</v>
      </c>
      <c r="B2252" s="29">
        <v>41490</v>
      </c>
      <c r="C2252" s="4" t="s">
        <v>235</v>
      </c>
      <c r="V2252"/>
      <c r="BG2252" s="48"/>
      <c r="BH2252" s="48"/>
      <c r="BI2252" s="48"/>
      <c r="BJ2252" s="48"/>
      <c r="BK2252" s="48"/>
      <c r="BL2252" s="48"/>
      <c r="BM2252" s="48"/>
      <c r="BN2252" s="48"/>
      <c r="BO2252" s="48">
        <v>1306.5894999999998</v>
      </c>
      <c r="BP2252" s="48"/>
      <c r="BQ2252" s="48"/>
      <c r="BR2252" s="48"/>
      <c r="BS2252" s="48"/>
      <c r="BT2252" s="48"/>
      <c r="BU2252" s="48"/>
    </row>
    <row r="2253" spans="1:73" x14ac:dyDescent="0.35">
      <c r="A2253" s="13" t="s">
        <v>47</v>
      </c>
      <c r="B2253" s="29">
        <v>41507</v>
      </c>
      <c r="C2253" s="4" t="s">
        <v>235</v>
      </c>
      <c r="V2253"/>
      <c r="BG2253" s="48"/>
      <c r="BH2253" s="48"/>
      <c r="BI2253" s="48"/>
      <c r="BJ2253" s="48"/>
      <c r="BK2253" s="48"/>
      <c r="BL2253" s="48"/>
      <c r="BM2253" s="48"/>
      <c r="BN2253" s="48"/>
      <c r="BO2253" s="48"/>
      <c r="BP2253" s="48">
        <v>2021.5399999999997</v>
      </c>
      <c r="BQ2253" s="48"/>
      <c r="BR2253" s="48"/>
      <c r="BS2253" s="48"/>
      <c r="BT2253" s="48"/>
      <c r="BU2253" s="48"/>
    </row>
    <row r="2254" spans="1:73" x14ac:dyDescent="0.35">
      <c r="A2254" s="13" t="s">
        <v>47</v>
      </c>
      <c r="B2254" s="29">
        <v>41525</v>
      </c>
      <c r="C2254" s="4" t="s">
        <v>235</v>
      </c>
      <c r="V2254"/>
      <c r="BG2254" s="48"/>
      <c r="BH2254" s="48"/>
      <c r="BI2254" s="48"/>
      <c r="BJ2254" s="48"/>
      <c r="BK2254" s="48"/>
      <c r="BL2254" s="48"/>
      <c r="BM2254" s="48"/>
      <c r="BN2254" s="48"/>
      <c r="BO2254" s="48"/>
      <c r="BP2254" s="48"/>
      <c r="BQ2254" s="48">
        <v>2356.4605000000001</v>
      </c>
      <c r="BR2254" s="48"/>
      <c r="BS2254" s="48"/>
      <c r="BT2254" s="48"/>
      <c r="BU2254" s="48"/>
    </row>
    <row r="2255" spans="1:73" x14ac:dyDescent="0.35">
      <c r="A2255" s="13" t="s">
        <v>47</v>
      </c>
      <c r="B2255" s="29">
        <v>41540</v>
      </c>
      <c r="C2255" s="4" t="s">
        <v>235</v>
      </c>
      <c r="V2255"/>
      <c r="BG2255" s="48"/>
      <c r="BH2255" s="48"/>
      <c r="BI2255" s="48"/>
      <c r="BJ2255" s="48"/>
      <c r="BK2255" s="48"/>
      <c r="BL2255" s="48"/>
      <c r="BM2255" s="48"/>
      <c r="BN2255" s="48"/>
      <c r="BO2255" s="48"/>
      <c r="BP2255" s="48"/>
      <c r="BQ2255" s="48"/>
      <c r="BR2255" s="48">
        <v>2301.1945000000005</v>
      </c>
      <c r="BS2255" s="48"/>
      <c r="BT2255" s="48"/>
      <c r="BU2255" s="48"/>
    </row>
    <row r="2256" spans="1:73" x14ac:dyDescent="0.35">
      <c r="A2256" s="13" t="s">
        <v>47</v>
      </c>
      <c r="B2256" s="29">
        <v>41554</v>
      </c>
      <c r="C2256" s="4" t="s">
        <v>235</v>
      </c>
      <c r="V2256"/>
      <c r="BG2256" s="48"/>
      <c r="BH2256" s="48"/>
      <c r="BI2256" s="48"/>
      <c r="BJ2256" s="48"/>
      <c r="BK2256" s="48"/>
      <c r="BL2256" s="48"/>
      <c r="BM2256" s="48"/>
      <c r="BN2256" s="48"/>
      <c r="BO2256" s="48"/>
      <c r="BP2256" s="48"/>
      <c r="BQ2256" s="48"/>
      <c r="BR2256" s="48"/>
      <c r="BS2256" s="48">
        <v>2478.4910000000004</v>
      </c>
      <c r="BT2256" s="48"/>
      <c r="BU2256" s="48"/>
    </row>
    <row r="2257" spans="1:73" x14ac:dyDescent="0.35">
      <c r="A2257" s="13" t="s">
        <v>47</v>
      </c>
      <c r="B2257" s="29">
        <v>41567</v>
      </c>
      <c r="C2257" s="4" t="s">
        <v>235</v>
      </c>
      <c r="V2257"/>
      <c r="BG2257" s="48"/>
      <c r="BH2257" s="48"/>
      <c r="BI2257" s="48"/>
      <c r="BJ2257" s="48"/>
      <c r="BK2257" s="48"/>
      <c r="BL2257" s="48"/>
      <c r="BM2257" s="48"/>
      <c r="BN2257" s="48"/>
      <c r="BO2257" s="48"/>
      <c r="BP2257" s="48"/>
      <c r="BQ2257" s="48"/>
      <c r="BR2257" s="48"/>
      <c r="BS2257" s="48"/>
      <c r="BT2257" s="48">
        <v>2406.0839999999998</v>
      </c>
      <c r="BU2257" s="48"/>
    </row>
    <row r="2258" spans="1:73" x14ac:dyDescent="0.35">
      <c r="A2258" s="13" t="s">
        <v>47</v>
      </c>
      <c r="B2258" s="29">
        <v>41577</v>
      </c>
      <c r="C2258" s="4" t="s">
        <v>235</v>
      </c>
      <c r="V2258"/>
      <c r="BG2258" s="48"/>
      <c r="BH2258" s="48"/>
      <c r="BI2258" s="48"/>
      <c r="BJ2258" s="48"/>
      <c r="BK2258" s="48"/>
      <c r="BL2258" s="48"/>
      <c r="BM2258" s="48"/>
      <c r="BN2258" s="48"/>
      <c r="BO2258" s="48"/>
      <c r="BP2258" s="48"/>
      <c r="BQ2258" s="48"/>
      <c r="BR2258" s="48"/>
      <c r="BS2258" s="48"/>
      <c r="BT2258" s="48"/>
      <c r="BU2258" s="48">
        <v>2193.1025</v>
      </c>
    </row>
    <row r="2259" spans="1:73" x14ac:dyDescent="0.35">
      <c r="A2259" s="10" t="s">
        <v>206</v>
      </c>
      <c r="B2259" s="28">
        <v>42027</v>
      </c>
      <c r="C2259" s="11" t="s">
        <v>235</v>
      </c>
      <c r="V2259"/>
      <c r="AQ2259" t="s">
        <v>294</v>
      </c>
      <c r="AR2259">
        <v>254</v>
      </c>
      <c r="AS2259">
        <v>273</v>
      </c>
    </row>
    <row r="2260" spans="1:73" x14ac:dyDescent="0.35">
      <c r="A2260" s="10" t="s">
        <v>209</v>
      </c>
      <c r="B2260" s="28">
        <v>42027</v>
      </c>
      <c r="C2260" s="11" t="s">
        <v>235</v>
      </c>
      <c r="V2260"/>
      <c r="AQ2260" t="s">
        <v>294</v>
      </c>
      <c r="AR2260">
        <v>237</v>
      </c>
      <c r="AS2260">
        <v>256</v>
      </c>
    </row>
    <row r="2261" spans="1:73" x14ac:dyDescent="0.35">
      <c r="A2261" s="10" t="s">
        <v>211</v>
      </c>
      <c r="B2261" s="28">
        <v>42027</v>
      </c>
      <c r="C2261" s="11" t="s">
        <v>235</v>
      </c>
      <c r="V2261"/>
      <c r="AQ2261" t="s">
        <v>294</v>
      </c>
      <c r="AR2261">
        <v>222</v>
      </c>
      <c r="AS2261">
        <v>241</v>
      </c>
    </row>
    <row r="2262" spans="1:73" x14ac:dyDescent="0.35">
      <c r="A2262" s="10" t="s">
        <v>213</v>
      </c>
      <c r="B2262" s="28">
        <v>42027</v>
      </c>
      <c r="C2262" s="11" t="s">
        <v>235</v>
      </c>
      <c r="V2262"/>
      <c r="AQ2262" t="s">
        <v>294</v>
      </c>
      <c r="AR2262">
        <v>195</v>
      </c>
      <c r="AS2262">
        <v>214</v>
      </c>
    </row>
    <row r="2263" spans="1:73" x14ac:dyDescent="0.35">
      <c r="A2263" s="10" t="s">
        <v>231</v>
      </c>
      <c r="B2263" s="28">
        <v>42027</v>
      </c>
      <c r="C2263" s="11" t="s">
        <v>235</v>
      </c>
      <c r="V2263"/>
      <c r="AQ2263" t="s">
        <v>294</v>
      </c>
      <c r="AR2263">
        <v>254</v>
      </c>
      <c r="AS2263">
        <v>273</v>
      </c>
    </row>
    <row r="2264" spans="1:73" x14ac:dyDescent="0.35">
      <c r="A2264" s="10" t="s">
        <v>232</v>
      </c>
      <c r="B2264" s="28">
        <v>42027</v>
      </c>
      <c r="C2264" s="11" t="s">
        <v>235</v>
      </c>
      <c r="V2264"/>
      <c r="AQ2264" t="s">
        <v>294</v>
      </c>
      <c r="AR2264">
        <v>237</v>
      </c>
      <c r="AS2264">
        <v>256</v>
      </c>
    </row>
    <row r="2265" spans="1:73" x14ac:dyDescent="0.35">
      <c r="A2265" s="10" t="s">
        <v>233</v>
      </c>
      <c r="B2265" s="28">
        <v>42027</v>
      </c>
      <c r="C2265" s="11" t="s">
        <v>235</v>
      </c>
      <c r="V2265"/>
      <c r="AQ2265" t="s">
        <v>294</v>
      </c>
      <c r="AR2265">
        <v>222</v>
      </c>
      <c r="AS2265">
        <v>241</v>
      </c>
    </row>
    <row r="2266" spans="1:73" x14ac:dyDescent="0.35">
      <c r="A2266" s="10" t="s">
        <v>234</v>
      </c>
      <c r="B2266" s="28">
        <v>42027</v>
      </c>
      <c r="C2266" s="11" t="s">
        <v>235</v>
      </c>
      <c r="V2266"/>
      <c r="AQ2266" t="s">
        <v>294</v>
      </c>
      <c r="AR2266">
        <v>195</v>
      </c>
      <c r="AS2266">
        <v>214</v>
      </c>
    </row>
    <row r="2267" spans="1:73" x14ac:dyDescent="0.35">
      <c r="A2267" s="3" t="s">
        <v>206</v>
      </c>
      <c r="B2267" s="29">
        <v>41709</v>
      </c>
      <c r="C2267" t="s">
        <v>235</v>
      </c>
      <c r="V2267"/>
      <c r="AB2267">
        <v>2.65</v>
      </c>
      <c r="AI2267">
        <v>1.1000000000000001</v>
      </c>
      <c r="AU2267">
        <v>12</v>
      </c>
    </row>
    <row r="2268" spans="1:73" x14ac:dyDescent="0.35">
      <c r="A2268" s="3" t="s">
        <v>206</v>
      </c>
      <c r="B2268" s="29">
        <v>41710</v>
      </c>
      <c r="C2268" t="s">
        <v>235</v>
      </c>
      <c r="V2268"/>
    </row>
    <row r="2269" spans="1:73" x14ac:dyDescent="0.35">
      <c r="A2269" s="3" t="s">
        <v>206</v>
      </c>
      <c r="B2269" s="29">
        <v>41722</v>
      </c>
      <c r="C2269" t="s">
        <v>235</v>
      </c>
      <c r="V2269"/>
      <c r="AB2269">
        <v>5</v>
      </c>
      <c r="AC2269">
        <v>4.0647829000000003E-2</v>
      </c>
      <c r="AI2269">
        <v>3.9</v>
      </c>
      <c r="AU2269">
        <v>21.75</v>
      </c>
    </row>
    <row r="2270" spans="1:73" x14ac:dyDescent="0.35">
      <c r="A2270" s="3" t="s">
        <v>206</v>
      </c>
      <c r="B2270" s="29">
        <v>41731</v>
      </c>
      <c r="C2270" t="s">
        <v>235</v>
      </c>
      <c r="V2270"/>
      <c r="AB2270">
        <v>6.95</v>
      </c>
      <c r="AC2270">
        <v>0.27410668700000002</v>
      </c>
      <c r="AI2270">
        <v>5</v>
      </c>
      <c r="AU2270">
        <v>25.5</v>
      </c>
    </row>
    <row r="2271" spans="1:73" x14ac:dyDescent="0.35">
      <c r="A2271" s="3" t="s">
        <v>206</v>
      </c>
      <c r="B2271" s="29">
        <v>41738</v>
      </c>
      <c r="C2271" t="s">
        <v>235</v>
      </c>
      <c r="V2271"/>
      <c r="AB2271">
        <v>7.95</v>
      </c>
      <c r="AC2271">
        <v>0.43350789000000001</v>
      </c>
      <c r="AI2271">
        <v>6.15</v>
      </c>
      <c r="AU2271">
        <v>28</v>
      </c>
    </row>
    <row r="2272" spans="1:73" x14ac:dyDescent="0.35">
      <c r="A2272" s="3" t="s">
        <v>206</v>
      </c>
      <c r="B2272" s="29">
        <v>41745</v>
      </c>
      <c r="C2272" t="s">
        <v>235</v>
      </c>
      <c r="V2272"/>
      <c r="AB2272">
        <v>8.4</v>
      </c>
      <c r="AI2272">
        <v>6.95</v>
      </c>
      <c r="AU2272">
        <v>29</v>
      </c>
    </row>
    <row r="2273" spans="1:57" x14ac:dyDescent="0.35">
      <c r="A2273" s="3" t="s">
        <v>206</v>
      </c>
      <c r="B2273" s="29">
        <v>41760</v>
      </c>
      <c r="C2273" t="s">
        <v>235</v>
      </c>
      <c r="V2273"/>
      <c r="AB2273">
        <v>9.8666666670000005</v>
      </c>
      <c r="AI2273">
        <v>8.3333333330000006</v>
      </c>
      <c r="AU2273">
        <v>29</v>
      </c>
    </row>
    <row r="2274" spans="1:57" x14ac:dyDescent="0.35">
      <c r="A2274" s="3" t="s">
        <v>206</v>
      </c>
      <c r="B2274" s="29">
        <v>41768</v>
      </c>
      <c r="C2274" t="s">
        <v>235</v>
      </c>
      <c r="V2274"/>
      <c r="AB2274">
        <v>10.26315789</v>
      </c>
      <c r="AC2274">
        <v>0.87729711899999996</v>
      </c>
      <c r="AI2274">
        <v>9</v>
      </c>
      <c r="AU2274">
        <v>29</v>
      </c>
    </row>
    <row r="2275" spans="1:57" x14ac:dyDescent="0.35">
      <c r="A2275" s="3" t="s">
        <v>206</v>
      </c>
      <c r="B2275" s="29">
        <v>41788</v>
      </c>
      <c r="C2275" t="s">
        <v>235</v>
      </c>
      <c r="V2275"/>
      <c r="AB2275">
        <v>11.57894737</v>
      </c>
      <c r="AH2275">
        <v>7.1052631579999996</v>
      </c>
      <c r="AI2275">
        <v>10.42105263</v>
      </c>
      <c r="AU2275">
        <v>30.75</v>
      </c>
    </row>
    <row r="2276" spans="1:57" x14ac:dyDescent="0.35">
      <c r="A2276" s="3" t="s">
        <v>206</v>
      </c>
      <c r="B2276" s="29">
        <v>41806</v>
      </c>
      <c r="C2276" t="s">
        <v>235</v>
      </c>
      <c r="V2276"/>
      <c r="AB2276">
        <v>12.10526316</v>
      </c>
      <c r="AH2276">
        <v>8.9473684210000002</v>
      </c>
      <c r="AI2276">
        <v>11.05263158</v>
      </c>
      <c r="AU2276">
        <v>31</v>
      </c>
    </row>
    <row r="2277" spans="1:57" x14ac:dyDescent="0.35">
      <c r="A2277" s="3" t="s">
        <v>206</v>
      </c>
      <c r="B2277" s="29">
        <v>41808</v>
      </c>
      <c r="C2277" t="s">
        <v>235</v>
      </c>
      <c r="V2277"/>
    </row>
    <row r="2278" spans="1:57" x14ac:dyDescent="0.35">
      <c r="A2278" s="3" t="s">
        <v>206</v>
      </c>
      <c r="B2278" s="29">
        <v>41835</v>
      </c>
      <c r="C2278" t="s">
        <v>235</v>
      </c>
      <c r="V2278"/>
      <c r="AB2278">
        <v>13.15789474</v>
      </c>
      <c r="AC2278">
        <v>0.97499866999999996</v>
      </c>
      <c r="AH2278">
        <v>9.7368421049999991</v>
      </c>
      <c r="AI2278">
        <v>11.78947368</v>
      </c>
      <c r="AU2278">
        <v>31.5</v>
      </c>
    </row>
    <row r="2279" spans="1:57" x14ac:dyDescent="0.35">
      <c r="A2279" s="3" t="s">
        <v>206</v>
      </c>
      <c r="B2279" s="29">
        <v>41844</v>
      </c>
      <c r="C2279" t="s">
        <v>235</v>
      </c>
      <c r="R2279">
        <v>422.78787879999999</v>
      </c>
      <c r="V2279"/>
      <c r="AG2279">
        <v>107.1242079</v>
      </c>
      <c r="AJ2279">
        <v>2.546131827</v>
      </c>
      <c r="AM2279">
        <v>177.45851669999999</v>
      </c>
      <c r="BD2279">
        <v>138.20515420000001</v>
      </c>
      <c r="BE2279">
        <v>632.34522530000004</v>
      </c>
    </row>
    <row r="2280" spans="1:57" x14ac:dyDescent="0.35">
      <c r="A2280" s="3" t="s">
        <v>206</v>
      </c>
      <c r="B2280" s="29">
        <v>41855</v>
      </c>
      <c r="C2280" t="s">
        <v>235</v>
      </c>
      <c r="V2280"/>
      <c r="AB2280">
        <v>14.05263158</v>
      </c>
      <c r="AC2280">
        <v>0.97093468900000002</v>
      </c>
      <c r="AH2280">
        <v>10.73684211</v>
      </c>
      <c r="AI2280">
        <v>12.84210526</v>
      </c>
      <c r="AU2280">
        <v>32</v>
      </c>
    </row>
    <row r="2281" spans="1:57" x14ac:dyDescent="0.35">
      <c r="A2281" s="3" t="s">
        <v>206</v>
      </c>
      <c r="B2281" s="29">
        <v>41870</v>
      </c>
      <c r="C2281" t="s">
        <v>235</v>
      </c>
      <c r="V2281"/>
    </row>
    <row r="2282" spans="1:57" x14ac:dyDescent="0.35">
      <c r="A2282" s="3" t="s">
        <v>206</v>
      </c>
      <c r="B2282" s="29">
        <v>41883</v>
      </c>
      <c r="C2282" t="s">
        <v>235</v>
      </c>
      <c r="V2282"/>
      <c r="AB2282">
        <v>15.10526316</v>
      </c>
      <c r="AC2282">
        <v>0.84814499499999996</v>
      </c>
      <c r="AH2282">
        <v>11.57894737</v>
      </c>
      <c r="AI2282">
        <v>13.94736842</v>
      </c>
      <c r="AU2282">
        <v>32</v>
      </c>
    </row>
    <row r="2283" spans="1:57" x14ac:dyDescent="0.35">
      <c r="A2283" s="3" t="s">
        <v>206</v>
      </c>
      <c r="B2283" s="29">
        <v>41891</v>
      </c>
      <c r="C2283" t="s">
        <v>235</v>
      </c>
      <c r="V2283"/>
    </row>
    <row r="2284" spans="1:57" x14ac:dyDescent="0.35">
      <c r="A2284" s="3" t="s">
        <v>206</v>
      </c>
      <c r="B2284" s="29">
        <v>41908</v>
      </c>
      <c r="C2284" t="s">
        <v>235</v>
      </c>
      <c r="V2284"/>
      <c r="AB2284">
        <v>16.631578950000002</v>
      </c>
      <c r="AC2284">
        <v>0.76399977200000002</v>
      </c>
      <c r="AH2284">
        <v>12.78947368</v>
      </c>
      <c r="AI2284">
        <v>15.52631579</v>
      </c>
      <c r="AU2284">
        <v>33</v>
      </c>
    </row>
    <row r="2285" spans="1:57" x14ac:dyDescent="0.35">
      <c r="A2285" s="3" t="s">
        <v>206</v>
      </c>
      <c r="B2285" s="29">
        <v>41912</v>
      </c>
      <c r="C2285" t="s">
        <v>235</v>
      </c>
      <c r="V2285"/>
    </row>
    <row r="2286" spans="1:57" x14ac:dyDescent="0.35">
      <c r="A2286" s="3" t="s">
        <v>206</v>
      </c>
      <c r="B2286" s="29">
        <v>41925</v>
      </c>
      <c r="C2286" t="s">
        <v>235</v>
      </c>
      <c r="V2286"/>
      <c r="AB2286">
        <v>17.578947370000002</v>
      </c>
      <c r="AC2286">
        <v>0.72571161299999998</v>
      </c>
      <c r="AH2286">
        <v>13.21052632</v>
      </c>
      <c r="AI2286">
        <v>16.10526316</v>
      </c>
      <c r="AU2286">
        <v>34.5</v>
      </c>
    </row>
    <row r="2287" spans="1:57" x14ac:dyDescent="0.35">
      <c r="A2287" s="3" t="s">
        <v>206</v>
      </c>
      <c r="B2287" s="29">
        <v>41947</v>
      </c>
      <c r="C2287" t="s">
        <v>235</v>
      </c>
      <c r="V2287"/>
      <c r="AB2287">
        <v>18</v>
      </c>
      <c r="AH2287">
        <v>13.26315789</v>
      </c>
      <c r="AI2287">
        <v>18</v>
      </c>
      <c r="AU2287">
        <v>46</v>
      </c>
    </row>
    <row r="2288" spans="1:57" x14ac:dyDescent="0.35">
      <c r="A2288" s="3" t="s">
        <v>206</v>
      </c>
      <c r="B2288" s="29">
        <v>41964</v>
      </c>
      <c r="C2288" t="s">
        <v>235</v>
      </c>
      <c r="R2288">
        <v>1762.8771369999999</v>
      </c>
      <c r="S2288">
        <v>231.7944277</v>
      </c>
      <c r="V2288"/>
      <c r="AG2288">
        <v>132.79449320000001</v>
      </c>
      <c r="AJ2288">
        <v>2.8576690839999999</v>
      </c>
      <c r="AM2288">
        <v>255.8731272</v>
      </c>
      <c r="AY2288">
        <v>231.7944277</v>
      </c>
      <c r="BD2288">
        <v>1142.4150890000001</v>
      </c>
      <c r="BE2288">
        <v>441.47734439999999</v>
      </c>
    </row>
    <row r="2289" spans="1:57" x14ac:dyDescent="0.35">
      <c r="A2289" s="3" t="s">
        <v>206</v>
      </c>
      <c r="B2289" s="29">
        <v>41969</v>
      </c>
      <c r="C2289" t="s">
        <v>235</v>
      </c>
      <c r="V2289"/>
      <c r="AB2289">
        <v>18</v>
      </c>
      <c r="AC2289">
        <v>0.76489160499999997</v>
      </c>
      <c r="AH2289">
        <v>13.57894737</v>
      </c>
      <c r="AI2289">
        <v>18</v>
      </c>
      <c r="AU2289">
        <v>70.424999999999997</v>
      </c>
    </row>
    <row r="2290" spans="1:57" x14ac:dyDescent="0.35">
      <c r="A2290" s="3" t="s">
        <v>206</v>
      </c>
      <c r="B2290" s="29">
        <v>41971</v>
      </c>
      <c r="C2290" t="s">
        <v>235</v>
      </c>
      <c r="V2290"/>
    </row>
    <row r="2291" spans="1:57" x14ac:dyDescent="0.35">
      <c r="A2291" s="3" t="s">
        <v>206</v>
      </c>
      <c r="B2291" s="29">
        <v>41984</v>
      </c>
      <c r="C2291" t="s">
        <v>235</v>
      </c>
      <c r="V2291"/>
      <c r="AB2291">
        <v>18</v>
      </c>
      <c r="AH2291">
        <v>13.73684211</v>
      </c>
      <c r="AI2291">
        <v>18</v>
      </c>
      <c r="AU2291">
        <v>81</v>
      </c>
    </row>
    <row r="2292" spans="1:57" x14ac:dyDescent="0.35">
      <c r="A2292" s="3" t="s">
        <v>206</v>
      </c>
      <c r="B2292" s="29">
        <v>41996</v>
      </c>
      <c r="C2292" t="s">
        <v>235</v>
      </c>
      <c r="V2292"/>
      <c r="AB2292">
        <v>18</v>
      </c>
      <c r="AH2292">
        <v>14</v>
      </c>
      <c r="AI2292">
        <v>18</v>
      </c>
      <c r="AU2292">
        <v>82</v>
      </c>
    </row>
    <row r="2293" spans="1:57" x14ac:dyDescent="0.35">
      <c r="A2293" s="3" t="s">
        <v>206</v>
      </c>
      <c r="B2293" s="29">
        <v>42016</v>
      </c>
      <c r="C2293" t="s">
        <v>235</v>
      </c>
      <c r="V2293"/>
      <c r="AB2293">
        <v>18</v>
      </c>
      <c r="AH2293">
        <v>18</v>
      </c>
      <c r="AI2293">
        <v>18</v>
      </c>
      <c r="AU2293">
        <v>87</v>
      </c>
    </row>
    <row r="2294" spans="1:57" x14ac:dyDescent="0.35">
      <c r="A2294" s="3" t="s">
        <v>206</v>
      </c>
      <c r="B2294" s="29">
        <v>42024</v>
      </c>
      <c r="C2294" t="s">
        <v>235</v>
      </c>
      <c r="V2294"/>
      <c r="AB2294">
        <v>18</v>
      </c>
      <c r="AH2294">
        <v>18</v>
      </c>
      <c r="AI2294">
        <v>18</v>
      </c>
      <c r="AU2294">
        <v>92</v>
      </c>
    </row>
    <row r="2295" spans="1:57" x14ac:dyDescent="0.35">
      <c r="A2295" s="3" t="s">
        <v>206</v>
      </c>
      <c r="B2295" s="29">
        <v>42027</v>
      </c>
      <c r="C2295" t="s">
        <v>235</v>
      </c>
      <c r="R2295">
        <v>2958.3922980000002</v>
      </c>
      <c r="S2295">
        <v>1583.3104679999999</v>
      </c>
      <c r="V2295"/>
      <c r="W2295">
        <v>4.4856469000000003E-2</v>
      </c>
      <c r="Y2295">
        <v>27974.36535</v>
      </c>
      <c r="AA2295">
        <v>1081.9903839999999</v>
      </c>
      <c r="AQ2295" t="s">
        <v>294</v>
      </c>
      <c r="AY2295">
        <v>501.32008389999999</v>
      </c>
      <c r="BD2295">
        <v>1038.995404</v>
      </c>
      <c r="BE2295">
        <v>587.61266279999995</v>
      </c>
    </row>
    <row r="2296" spans="1:57" x14ac:dyDescent="0.35">
      <c r="A2296" s="3" t="s">
        <v>209</v>
      </c>
      <c r="B2296" s="29">
        <v>41722</v>
      </c>
      <c r="C2296" t="s">
        <v>235</v>
      </c>
      <c r="V2296"/>
      <c r="AB2296">
        <v>2</v>
      </c>
      <c r="AI2296">
        <v>1</v>
      </c>
      <c r="AU2296">
        <v>12</v>
      </c>
    </row>
    <row r="2297" spans="1:57" x14ac:dyDescent="0.35">
      <c r="A2297" s="3" t="s">
        <v>209</v>
      </c>
      <c r="B2297" s="29">
        <v>41731</v>
      </c>
      <c r="C2297" t="s">
        <v>235</v>
      </c>
      <c r="V2297"/>
      <c r="AB2297">
        <v>3.9</v>
      </c>
      <c r="AC2297">
        <v>0.1093551</v>
      </c>
      <c r="AI2297">
        <v>2</v>
      </c>
      <c r="AU2297">
        <v>13</v>
      </c>
    </row>
    <row r="2298" spans="1:57" x14ac:dyDescent="0.35">
      <c r="A2298" s="3" t="s">
        <v>209</v>
      </c>
      <c r="B2298" s="29">
        <v>41738</v>
      </c>
      <c r="C2298" t="s">
        <v>235</v>
      </c>
      <c r="V2298"/>
      <c r="AB2298">
        <v>5</v>
      </c>
      <c r="AC2298">
        <v>0.19215576400000001</v>
      </c>
      <c r="AI2298">
        <v>3.55</v>
      </c>
      <c r="AU2298">
        <v>22</v>
      </c>
    </row>
    <row r="2299" spans="1:57" x14ac:dyDescent="0.35">
      <c r="A2299" s="3" t="s">
        <v>209</v>
      </c>
      <c r="B2299" s="29">
        <v>41745</v>
      </c>
      <c r="C2299" t="s">
        <v>235</v>
      </c>
      <c r="V2299"/>
      <c r="AB2299">
        <v>6</v>
      </c>
      <c r="AI2299">
        <v>4.2</v>
      </c>
      <c r="AU2299">
        <v>23.5</v>
      </c>
    </row>
    <row r="2300" spans="1:57" x14ac:dyDescent="0.35">
      <c r="A2300" s="3" t="s">
        <v>209</v>
      </c>
      <c r="B2300" s="29">
        <v>41760</v>
      </c>
      <c r="C2300" t="s">
        <v>235</v>
      </c>
      <c r="V2300"/>
      <c r="AB2300">
        <v>7.2</v>
      </c>
      <c r="AI2300">
        <v>6</v>
      </c>
      <c r="AU2300">
        <v>27.666666670000001</v>
      </c>
    </row>
    <row r="2301" spans="1:57" x14ac:dyDescent="0.35">
      <c r="A2301" s="3" t="s">
        <v>209</v>
      </c>
      <c r="B2301" s="29">
        <v>41768</v>
      </c>
      <c r="C2301" t="s">
        <v>235</v>
      </c>
      <c r="V2301"/>
      <c r="AB2301">
        <v>8.1111111109999996</v>
      </c>
      <c r="AC2301">
        <v>0.63679950299999999</v>
      </c>
      <c r="AI2301">
        <v>6.8333333329999997</v>
      </c>
      <c r="AU2301">
        <v>28.75</v>
      </c>
    </row>
    <row r="2302" spans="1:57" x14ac:dyDescent="0.35">
      <c r="A2302" s="3" t="s">
        <v>209</v>
      </c>
      <c r="B2302" s="29">
        <v>41788</v>
      </c>
      <c r="C2302" t="s">
        <v>235</v>
      </c>
      <c r="V2302"/>
      <c r="AB2302">
        <v>9.3333333330000006</v>
      </c>
      <c r="AH2302">
        <v>4.8333333329999997</v>
      </c>
      <c r="AI2302">
        <v>8.1666666669999994</v>
      </c>
      <c r="AU2302">
        <v>29</v>
      </c>
    </row>
    <row r="2303" spans="1:57" x14ac:dyDescent="0.35">
      <c r="A2303" s="3" t="s">
        <v>209</v>
      </c>
      <c r="B2303" s="29">
        <v>41806</v>
      </c>
      <c r="C2303" t="s">
        <v>235</v>
      </c>
      <c r="V2303"/>
      <c r="AB2303">
        <v>10.11111111</v>
      </c>
      <c r="AH2303">
        <v>6.3888888890000004</v>
      </c>
      <c r="AI2303">
        <v>9</v>
      </c>
      <c r="AU2303">
        <v>29</v>
      </c>
    </row>
    <row r="2304" spans="1:57" x14ac:dyDescent="0.35">
      <c r="A2304" s="3" t="s">
        <v>209</v>
      </c>
      <c r="B2304" s="29">
        <v>41808</v>
      </c>
      <c r="C2304" t="s">
        <v>235</v>
      </c>
      <c r="V2304"/>
    </row>
    <row r="2305" spans="1:57" x14ac:dyDescent="0.35">
      <c r="A2305" s="3" t="s">
        <v>209</v>
      </c>
      <c r="B2305" s="29">
        <v>41835</v>
      </c>
      <c r="C2305" t="s">
        <v>235</v>
      </c>
      <c r="V2305"/>
      <c r="AB2305">
        <v>11.05555556</v>
      </c>
      <c r="AC2305">
        <v>0.97640765500000004</v>
      </c>
      <c r="AH2305">
        <v>7.0555555559999998</v>
      </c>
      <c r="AI2305">
        <v>9.6111111109999996</v>
      </c>
      <c r="AU2305">
        <v>30.25</v>
      </c>
    </row>
    <row r="2306" spans="1:57" x14ac:dyDescent="0.35">
      <c r="A2306" s="3" t="s">
        <v>209</v>
      </c>
      <c r="B2306" s="29">
        <v>41855</v>
      </c>
      <c r="C2306" t="s">
        <v>235</v>
      </c>
      <c r="V2306"/>
      <c r="AB2306">
        <v>11.83333333</v>
      </c>
      <c r="AC2306">
        <v>0.97633006200000005</v>
      </c>
      <c r="AH2306">
        <v>8.2777777780000008</v>
      </c>
      <c r="AI2306">
        <v>10.55555556</v>
      </c>
      <c r="AU2306">
        <v>31</v>
      </c>
    </row>
    <row r="2307" spans="1:57" x14ac:dyDescent="0.35">
      <c r="A2307" s="3" t="s">
        <v>209</v>
      </c>
      <c r="B2307" s="29">
        <v>41870</v>
      </c>
      <c r="C2307" t="s">
        <v>235</v>
      </c>
      <c r="R2307">
        <v>455.030303</v>
      </c>
      <c r="V2307"/>
      <c r="AG2307">
        <v>105.5145849</v>
      </c>
      <c r="AJ2307">
        <v>2.8927207479999999</v>
      </c>
      <c r="AM2307">
        <v>214.5085699</v>
      </c>
      <c r="BD2307">
        <v>135.00714830000001</v>
      </c>
      <c r="BE2307">
        <v>774.9303774</v>
      </c>
    </row>
    <row r="2308" spans="1:57" x14ac:dyDescent="0.35">
      <c r="A2308" s="3" t="s">
        <v>209</v>
      </c>
      <c r="B2308" s="29">
        <v>41883</v>
      </c>
      <c r="C2308" t="s">
        <v>235</v>
      </c>
      <c r="V2308"/>
      <c r="AB2308">
        <v>12.88888889</v>
      </c>
      <c r="AC2308">
        <v>0.88372051299999999</v>
      </c>
      <c r="AH2308">
        <v>9.3333333330000006</v>
      </c>
      <c r="AI2308">
        <v>11.88888889</v>
      </c>
      <c r="AU2308">
        <v>32</v>
      </c>
    </row>
    <row r="2309" spans="1:57" x14ac:dyDescent="0.35">
      <c r="A2309" s="3" t="s">
        <v>209</v>
      </c>
      <c r="B2309" s="29">
        <v>41891</v>
      </c>
      <c r="C2309" t="s">
        <v>235</v>
      </c>
      <c r="V2309"/>
    </row>
    <row r="2310" spans="1:57" x14ac:dyDescent="0.35">
      <c r="A2310" s="3" t="s">
        <v>209</v>
      </c>
      <c r="B2310" s="29">
        <v>41908</v>
      </c>
      <c r="C2310" t="s">
        <v>235</v>
      </c>
      <c r="V2310"/>
      <c r="AB2310">
        <v>14.38888889</v>
      </c>
      <c r="AC2310">
        <v>0.81115320999999996</v>
      </c>
      <c r="AH2310">
        <v>10.5</v>
      </c>
      <c r="AI2310">
        <v>13.222222220000001</v>
      </c>
      <c r="AU2310">
        <v>32.75</v>
      </c>
    </row>
    <row r="2311" spans="1:57" x14ac:dyDescent="0.35">
      <c r="A2311" s="3" t="s">
        <v>209</v>
      </c>
      <c r="B2311" s="29">
        <v>41912</v>
      </c>
      <c r="C2311" t="s">
        <v>235</v>
      </c>
      <c r="V2311"/>
    </row>
    <row r="2312" spans="1:57" x14ac:dyDescent="0.35">
      <c r="A2312" s="3" t="s">
        <v>209</v>
      </c>
      <c r="B2312" s="29">
        <v>41925</v>
      </c>
      <c r="C2312" t="s">
        <v>235</v>
      </c>
      <c r="V2312"/>
      <c r="AB2312">
        <v>15.277777779999999</v>
      </c>
      <c r="AC2312">
        <v>0.78717226100000004</v>
      </c>
      <c r="AH2312">
        <v>11.16666667</v>
      </c>
      <c r="AI2312">
        <v>14.222222220000001</v>
      </c>
      <c r="AU2312">
        <v>34</v>
      </c>
    </row>
    <row r="2313" spans="1:57" x14ac:dyDescent="0.35">
      <c r="A2313" s="3" t="s">
        <v>209</v>
      </c>
      <c r="B2313" s="29">
        <v>41947</v>
      </c>
      <c r="C2313" t="s">
        <v>235</v>
      </c>
      <c r="V2313"/>
      <c r="AB2313">
        <v>16.11111111</v>
      </c>
      <c r="AH2313">
        <v>11.222222220000001</v>
      </c>
      <c r="AI2313">
        <v>16.11111111</v>
      </c>
      <c r="AU2313">
        <v>45</v>
      </c>
    </row>
    <row r="2314" spans="1:57" x14ac:dyDescent="0.35">
      <c r="A2314" s="3" t="s">
        <v>209</v>
      </c>
      <c r="B2314" s="29">
        <v>41964</v>
      </c>
      <c r="C2314" t="s">
        <v>235</v>
      </c>
      <c r="R2314">
        <v>2157.2190649999998</v>
      </c>
      <c r="S2314">
        <v>277.93797990000002</v>
      </c>
      <c r="V2314"/>
      <c r="AG2314">
        <v>159.1933559</v>
      </c>
      <c r="AJ2314">
        <v>3.9782721539999999</v>
      </c>
      <c r="AM2314">
        <v>332.79814529999999</v>
      </c>
      <c r="AY2314">
        <v>277.93797990000002</v>
      </c>
      <c r="BD2314">
        <v>1387.2895840000001</v>
      </c>
      <c r="BE2314">
        <v>574.84431040000004</v>
      </c>
    </row>
    <row r="2315" spans="1:57" x14ac:dyDescent="0.35">
      <c r="A2315" s="3" t="s">
        <v>209</v>
      </c>
      <c r="B2315" s="29">
        <v>41969</v>
      </c>
      <c r="C2315" t="s">
        <v>235</v>
      </c>
      <c r="V2315"/>
      <c r="AB2315">
        <v>16.11111111</v>
      </c>
      <c r="AC2315">
        <v>0.88322361299999996</v>
      </c>
      <c r="AH2315">
        <v>11.44444444</v>
      </c>
      <c r="AI2315">
        <v>16.11111111</v>
      </c>
      <c r="AU2315">
        <v>70.275000000000006</v>
      </c>
    </row>
    <row r="2316" spans="1:57" x14ac:dyDescent="0.35">
      <c r="A2316" s="3" t="s">
        <v>209</v>
      </c>
      <c r="B2316" s="29">
        <v>41971</v>
      </c>
      <c r="C2316" t="s">
        <v>235</v>
      </c>
      <c r="V2316"/>
    </row>
    <row r="2317" spans="1:57" x14ac:dyDescent="0.35">
      <c r="A2317" s="3" t="s">
        <v>209</v>
      </c>
      <c r="B2317" s="29">
        <v>41984</v>
      </c>
      <c r="C2317" t="s">
        <v>235</v>
      </c>
      <c r="V2317"/>
      <c r="AB2317">
        <v>16.11111111</v>
      </c>
      <c r="AC2317">
        <v>0.92902727900000004</v>
      </c>
      <c r="AH2317">
        <v>11.33333333</v>
      </c>
      <c r="AI2317">
        <v>16.11111111</v>
      </c>
      <c r="AU2317">
        <v>81</v>
      </c>
    </row>
    <row r="2318" spans="1:57" x14ac:dyDescent="0.35">
      <c r="A2318" s="3" t="s">
        <v>209</v>
      </c>
      <c r="B2318" s="29">
        <v>41996</v>
      </c>
      <c r="C2318" t="s">
        <v>235</v>
      </c>
      <c r="V2318"/>
      <c r="AB2318">
        <v>16.11111111</v>
      </c>
      <c r="AH2318">
        <v>11.722222220000001</v>
      </c>
      <c r="AI2318">
        <v>16.11111111</v>
      </c>
      <c r="AU2318">
        <v>82</v>
      </c>
    </row>
    <row r="2319" spans="1:57" x14ac:dyDescent="0.35">
      <c r="A2319" s="3" t="s">
        <v>209</v>
      </c>
      <c r="B2319" s="29">
        <v>42016</v>
      </c>
      <c r="C2319" t="s">
        <v>235</v>
      </c>
      <c r="V2319"/>
      <c r="AB2319">
        <v>16.11111111</v>
      </c>
      <c r="AH2319">
        <v>16.11111111</v>
      </c>
      <c r="AI2319">
        <v>16.11111111</v>
      </c>
      <c r="AU2319">
        <v>87</v>
      </c>
    </row>
    <row r="2320" spans="1:57" x14ac:dyDescent="0.35">
      <c r="A2320" s="3" t="s">
        <v>209</v>
      </c>
      <c r="B2320" s="29">
        <v>42024</v>
      </c>
      <c r="C2320" t="s">
        <v>235</v>
      </c>
      <c r="V2320"/>
      <c r="AB2320">
        <v>16.11111111</v>
      </c>
      <c r="AH2320">
        <v>16.11111111</v>
      </c>
      <c r="AI2320">
        <v>16.11111111</v>
      </c>
      <c r="AU2320">
        <v>92</v>
      </c>
    </row>
    <row r="2321" spans="1:57" x14ac:dyDescent="0.35">
      <c r="A2321" s="3" t="s">
        <v>209</v>
      </c>
      <c r="B2321" s="29">
        <v>42027</v>
      </c>
      <c r="C2321" t="s">
        <v>235</v>
      </c>
      <c r="R2321">
        <v>2898.609997</v>
      </c>
      <c r="S2321">
        <v>1593.069759</v>
      </c>
      <c r="V2321"/>
      <c r="W2321">
        <v>4.5170409000000002E-2</v>
      </c>
      <c r="Y2321">
        <v>28133.838899999999</v>
      </c>
      <c r="AA2321">
        <v>1098.4619170000001</v>
      </c>
      <c r="AQ2321" t="s">
        <v>294</v>
      </c>
      <c r="AY2321">
        <v>494.60784159999997</v>
      </c>
      <c r="BD2321">
        <v>1012.875679</v>
      </c>
      <c r="BE2321">
        <v>527.16780600000004</v>
      </c>
    </row>
    <row r="2322" spans="1:57" x14ac:dyDescent="0.35">
      <c r="A2322" s="3" t="s">
        <v>211</v>
      </c>
      <c r="B2322" s="29">
        <v>41738</v>
      </c>
      <c r="C2322" t="s">
        <v>235</v>
      </c>
      <c r="V2322"/>
      <c r="AB2322">
        <v>1.45</v>
      </c>
      <c r="AI2322">
        <v>0</v>
      </c>
      <c r="AU2322">
        <v>11</v>
      </c>
    </row>
    <row r="2323" spans="1:57" x14ac:dyDescent="0.35">
      <c r="A2323" s="3" t="s">
        <v>211</v>
      </c>
      <c r="B2323" s="29">
        <v>41745</v>
      </c>
      <c r="C2323" t="s">
        <v>235</v>
      </c>
      <c r="V2323"/>
      <c r="AB2323">
        <v>2.4</v>
      </c>
      <c r="AI2323">
        <v>1</v>
      </c>
      <c r="AU2323">
        <v>12</v>
      </c>
    </row>
    <row r="2324" spans="1:57" x14ac:dyDescent="0.35">
      <c r="A2324" s="3" t="s">
        <v>211</v>
      </c>
      <c r="B2324" s="29">
        <v>41760</v>
      </c>
      <c r="C2324" t="s">
        <v>235</v>
      </c>
      <c r="V2324"/>
      <c r="AB2324">
        <v>4.266666667</v>
      </c>
      <c r="AI2324">
        <v>3</v>
      </c>
      <c r="AU2324">
        <v>21</v>
      </c>
    </row>
    <row r="2325" spans="1:57" x14ac:dyDescent="0.35">
      <c r="A2325" s="3" t="s">
        <v>211</v>
      </c>
      <c r="B2325" s="29">
        <v>41768</v>
      </c>
      <c r="C2325" t="s">
        <v>235</v>
      </c>
      <c r="V2325"/>
      <c r="AB2325">
        <v>5.4</v>
      </c>
      <c r="AC2325">
        <v>0.179157661</v>
      </c>
      <c r="AI2325">
        <v>3.95</v>
      </c>
      <c r="AU2325">
        <v>22.25</v>
      </c>
    </row>
    <row r="2326" spans="1:57" x14ac:dyDescent="0.35">
      <c r="A2326" s="3" t="s">
        <v>211</v>
      </c>
      <c r="B2326" s="29">
        <v>41788</v>
      </c>
      <c r="C2326" t="s">
        <v>235</v>
      </c>
      <c r="V2326"/>
      <c r="AB2326">
        <v>7.05</v>
      </c>
      <c r="AH2326">
        <v>1.8421052630000001</v>
      </c>
      <c r="AI2326">
        <v>5.95</v>
      </c>
      <c r="AU2326">
        <v>25.75</v>
      </c>
    </row>
    <row r="2327" spans="1:57" x14ac:dyDescent="0.35">
      <c r="A2327" s="3" t="s">
        <v>211</v>
      </c>
      <c r="B2327" s="29">
        <v>41806</v>
      </c>
      <c r="C2327" t="s">
        <v>235</v>
      </c>
      <c r="V2327"/>
      <c r="AB2327">
        <v>8</v>
      </c>
      <c r="AH2327">
        <v>3.388888889</v>
      </c>
      <c r="AI2327">
        <v>6.8888888890000004</v>
      </c>
      <c r="AU2327">
        <v>28.75</v>
      </c>
    </row>
    <row r="2328" spans="1:57" x14ac:dyDescent="0.35">
      <c r="A2328" s="3" t="s">
        <v>211</v>
      </c>
      <c r="B2328" s="29">
        <v>41808</v>
      </c>
      <c r="C2328" t="s">
        <v>235</v>
      </c>
      <c r="V2328"/>
    </row>
    <row r="2329" spans="1:57" x14ac:dyDescent="0.35">
      <c r="A2329" s="3" t="s">
        <v>211</v>
      </c>
      <c r="B2329" s="29">
        <v>41835</v>
      </c>
      <c r="C2329" t="s">
        <v>235</v>
      </c>
      <c r="V2329"/>
      <c r="AB2329">
        <v>9.6111111109999996</v>
      </c>
      <c r="AC2329">
        <v>0.83139143299999996</v>
      </c>
      <c r="AH2329">
        <v>4.6666666670000003</v>
      </c>
      <c r="AI2329">
        <v>8.3333333330000006</v>
      </c>
      <c r="AU2329">
        <v>29</v>
      </c>
    </row>
    <row r="2330" spans="1:57" x14ac:dyDescent="0.35">
      <c r="A2330" s="3" t="s">
        <v>211</v>
      </c>
      <c r="B2330" s="29">
        <v>41855</v>
      </c>
      <c r="C2330" t="s">
        <v>235</v>
      </c>
      <c r="V2330"/>
      <c r="AB2330">
        <v>10.222222220000001</v>
      </c>
      <c r="AC2330">
        <v>0.90109370499999997</v>
      </c>
      <c r="AH2330">
        <v>6.4444444440000002</v>
      </c>
      <c r="AI2330">
        <v>9</v>
      </c>
      <c r="AU2330">
        <v>30.25</v>
      </c>
    </row>
    <row r="2331" spans="1:57" x14ac:dyDescent="0.35">
      <c r="A2331" s="3" t="s">
        <v>211</v>
      </c>
      <c r="B2331" s="29">
        <v>41870</v>
      </c>
      <c r="C2331" t="s">
        <v>235</v>
      </c>
      <c r="V2331"/>
    </row>
    <row r="2332" spans="1:57" x14ac:dyDescent="0.35">
      <c r="A2332" s="3" t="s">
        <v>211</v>
      </c>
      <c r="B2332" s="29">
        <v>41883</v>
      </c>
      <c r="C2332" t="s">
        <v>235</v>
      </c>
      <c r="V2332"/>
      <c r="AB2332">
        <v>11.5</v>
      </c>
      <c r="AC2332">
        <v>0.86709876699999999</v>
      </c>
      <c r="AH2332">
        <v>7.7777777779999999</v>
      </c>
      <c r="AI2332">
        <v>10.222222220000001</v>
      </c>
      <c r="AU2332">
        <v>31.5</v>
      </c>
    </row>
    <row r="2333" spans="1:57" x14ac:dyDescent="0.35">
      <c r="A2333" s="3" t="s">
        <v>211</v>
      </c>
      <c r="B2333" s="29">
        <v>41891</v>
      </c>
      <c r="C2333" t="s">
        <v>235</v>
      </c>
      <c r="R2333">
        <v>533.89393940000002</v>
      </c>
      <c r="V2333"/>
      <c r="AG2333">
        <v>30.781198400000001</v>
      </c>
      <c r="AJ2333">
        <v>3.478634558</v>
      </c>
      <c r="AM2333">
        <v>254.12335730000001</v>
      </c>
      <c r="BD2333">
        <v>248.98938369999999</v>
      </c>
      <c r="BE2333">
        <v>856.66482010000004</v>
      </c>
    </row>
    <row r="2334" spans="1:57" x14ac:dyDescent="0.35">
      <c r="A2334" s="3" t="s">
        <v>211</v>
      </c>
      <c r="B2334" s="29">
        <v>41908</v>
      </c>
      <c r="C2334" t="s">
        <v>235</v>
      </c>
      <c r="V2334"/>
      <c r="AB2334">
        <v>13.11111111</v>
      </c>
      <c r="AC2334">
        <v>0.82530617299999998</v>
      </c>
      <c r="AH2334">
        <v>8.9444444440000002</v>
      </c>
      <c r="AI2334">
        <v>12</v>
      </c>
      <c r="AU2334">
        <v>32.5</v>
      </c>
    </row>
    <row r="2335" spans="1:57" x14ac:dyDescent="0.35">
      <c r="A2335" s="3" t="s">
        <v>211</v>
      </c>
      <c r="B2335" s="29">
        <v>41912</v>
      </c>
      <c r="C2335" t="s">
        <v>235</v>
      </c>
      <c r="V2335"/>
    </row>
    <row r="2336" spans="1:57" x14ac:dyDescent="0.35">
      <c r="A2336" s="3" t="s">
        <v>211</v>
      </c>
      <c r="B2336" s="29">
        <v>41925</v>
      </c>
      <c r="C2336" t="s">
        <v>235</v>
      </c>
      <c r="V2336"/>
      <c r="AB2336">
        <v>13.94444444</v>
      </c>
      <c r="AC2336">
        <v>0.77046363600000001</v>
      </c>
      <c r="AH2336">
        <v>9.5555555559999998</v>
      </c>
      <c r="AI2336">
        <v>12.777777779999999</v>
      </c>
      <c r="AU2336">
        <v>33.25</v>
      </c>
    </row>
    <row r="2337" spans="1:57" x14ac:dyDescent="0.35">
      <c r="A2337" s="3" t="s">
        <v>211</v>
      </c>
      <c r="B2337" s="29">
        <v>41947</v>
      </c>
      <c r="C2337" t="s">
        <v>235</v>
      </c>
      <c r="V2337"/>
      <c r="AB2337">
        <v>14.88888889</v>
      </c>
      <c r="AH2337">
        <v>9.7222222219999992</v>
      </c>
      <c r="AI2337">
        <v>14.88888889</v>
      </c>
      <c r="AU2337">
        <v>43.5</v>
      </c>
    </row>
    <row r="2338" spans="1:57" x14ac:dyDescent="0.35">
      <c r="A2338" s="3" t="s">
        <v>211</v>
      </c>
      <c r="B2338" s="29">
        <v>41964</v>
      </c>
      <c r="C2338" t="s">
        <v>235</v>
      </c>
      <c r="V2338"/>
    </row>
    <row r="2339" spans="1:57" x14ac:dyDescent="0.35">
      <c r="A2339" s="3" t="s">
        <v>211</v>
      </c>
      <c r="B2339" s="29">
        <v>41969</v>
      </c>
      <c r="C2339" t="s">
        <v>235</v>
      </c>
      <c r="V2339"/>
      <c r="AB2339">
        <v>14.88888889</v>
      </c>
      <c r="AC2339">
        <v>0.81604729399999998</v>
      </c>
      <c r="AH2339">
        <v>9.8333333330000006</v>
      </c>
      <c r="AI2339">
        <v>14.88888889</v>
      </c>
      <c r="AU2339">
        <v>70.2</v>
      </c>
    </row>
    <row r="2340" spans="1:57" x14ac:dyDescent="0.35">
      <c r="A2340" s="3" t="s">
        <v>211</v>
      </c>
      <c r="B2340" s="29">
        <v>41971</v>
      </c>
      <c r="C2340" t="s">
        <v>235</v>
      </c>
      <c r="R2340">
        <v>2262.7332620000002</v>
      </c>
      <c r="S2340">
        <v>373.3202627</v>
      </c>
      <c r="V2340"/>
      <c r="AG2340">
        <v>54.58997926</v>
      </c>
      <c r="AJ2340">
        <v>5.9542286930000001</v>
      </c>
      <c r="AM2340">
        <v>363.57909749999999</v>
      </c>
      <c r="AY2340">
        <v>373.3202627</v>
      </c>
      <c r="BD2340">
        <v>1471.2439220000001</v>
      </c>
      <c r="BE2340">
        <v>542.41089529999999</v>
      </c>
    </row>
    <row r="2341" spans="1:57" x14ac:dyDescent="0.35">
      <c r="A2341" s="3" t="s">
        <v>211</v>
      </c>
      <c r="B2341" s="29">
        <v>41984</v>
      </c>
      <c r="C2341" t="s">
        <v>235</v>
      </c>
      <c r="V2341"/>
      <c r="AB2341">
        <v>14.88888889</v>
      </c>
      <c r="AC2341">
        <v>0.92548758600000003</v>
      </c>
      <c r="AH2341">
        <v>9.8888888890000004</v>
      </c>
      <c r="AI2341">
        <v>14.88888889</v>
      </c>
      <c r="AU2341">
        <v>78</v>
      </c>
    </row>
    <row r="2342" spans="1:57" x14ac:dyDescent="0.35">
      <c r="A2342" s="3" t="s">
        <v>211</v>
      </c>
      <c r="B2342" s="29">
        <v>41996</v>
      </c>
      <c r="C2342" t="s">
        <v>235</v>
      </c>
      <c r="V2342"/>
      <c r="AB2342">
        <v>14.88888889</v>
      </c>
      <c r="AH2342">
        <v>10.55555556</v>
      </c>
      <c r="AI2342">
        <v>14.88888889</v>
      </c>
      <c r="AU2342">
        <v>82</v>
      </c>
    </row>
    <row r="2343" spans="1:57" x14ac:dyDescent="0.35">
      <c r="A2343" s="3" t="s">
        <v>211</v>
      </c>
      <c r="B2343" s="29">
        <v>42016</v>
      </c>
      <c r="C2343" t="s">
        <v>235</v>
      </c>
      <c r="V2343"/>
      <c r="AB2343">
        <v>14.88888889</v>
      </c>
      <c r="AH2343">
        <v>14.83333333</v>
      </c>
      <c r="AI2343">
        <v>14.88888889</v>
      </c>
      <c r="AU2343">
        <v>86.5</v>
      </c>
    </row>
    <row r="2344" spans="1:57" x14ac:dyDescent="0.35">
      <c r="A2344" s="3" t="s">
        <v>211</v>
      </c>
      <c r="B2344" s="29">
        <v>42024</v>
      </c>
      <c r="C2344" t="s">
        <v>235</v>
      </c>
      <c r="V2344"/>
      <c r="AB2344">
        <v>14.88888889</v>
      </c>
      <c r="AH2344">
        <v>14.88888889</v>
      </c>
      <c r="AI2344">
        <v>14.88888889</v>
      </c>
      <c r="AU2344">
        <v>92</v>
      </c>
    </row>
    <row r="2345" spans="1:57" x14ac:dyDescent="0.35">
      <c r="A2345" s="3" t="s">
        <v>211</v>
      </c>
      <c r="B2345" s="29">
        <v>42027</v>
      </c>
      <c r="C2345" t="s">
        <v>235</v>
      </c>
      <c r="R2345">
        <v>2757.9209190000001</v>
      </c>
      <c r="S2345">
        <v>1629.94101</v>
      </c>
      <c r="V2345"/>
      <c r="W2345">
        <v>4.4229914000000002E-2</v>
      </c>
      <c r="Y2345">
        <v>29382.1351</v>
      </c>
      <c r="AA2345">
        <v>1116.782862</v>
      </c>
      <c r="AQ2345" t="s">
        <v>294</v>
      </c>
      <c r="AY2345">
        <v>513.15814820000003</v>
      </c>
      <c r="BD2345">
        <v>868.96950440000001</v>
      </c>
      <c r="BE2345">
        <v>442.09364310000001</v>
      </c>
    </row>
    <row r="2346" spans="1:57" x14ac:dyDescent="0.35">
      <c r="A2346" s="3" t="s">
        <v>213</v>
      </c>
      <c r="B2346" s="29">
        <v>41760</v>
      </c>
      <c r="C2346" t="s">
        <v>235</v>
      </c>
      <c r="V2346"/>
    </row>
    <row r="2347" spans="1:57" x14ac:dyDescent="0.35">
      <c r="A2347" s="3" t="s">
        <v>213</v>
      </c>
      <c r="B2347" s="29">
        <v>41768</v>
      </c>
      <c r="C2347" t="s">
        <v>235</v>
      </c>
      <c r="V2347"/>
    </row>
    <row r="2348" spans="1:57" x14ac:dyDescent="0.35">
      <c r="A2348" s="3" t="s">
        <v>213</v>
      </c>
      <c r="B2348" s="29">
        <v>41788</v>
      </c>
      <c r="C2348" t="s">
        <v>235</v>
      </c>
      <c r="V2348"/>
      <c r="AB2348">
        <v>2.95</v>
      </c>
      <c r="AH2348">
        <v>0</v>
      </c>
      <c r="AI2348">
        <v>1.7</v>
      </c>
      <c r="AU2348">
        <v>12</v>
      </c>
    </row>
    <row r="2349" spans="1:57" x14ac:dyDescent="0.35">
      <c r="A2349" s="3" t="s">
        <v>213</v>
      </c>
      <c r="B2349" s="29">
        <v>41806</v>
      </c>
      <c r="C2349" t="s">
        <v>235</v>
      </c>
      <c r="V2349"/>
      <c r="AB2349">
        <v>4</v>
      </c>
      <c r="AH2349">
        <v>0</v>
      </c>
      <c r="AI2349">
        <v>3</v>
      </c>
      <c r="AU2349">
        <v>13.25</v>
      </c>
    </row>
    <row r="2350" spans="1:57" x14ac:dyDescent="0.35">
      <c r="A2350" s="3" t="s">
        <v>213</v>
      </c>
      <c r="B2350" s="29">
        <v>41808</v>
      </c>
      <c r="C2350" t="s">
        <v>235</v>
      </c>
      <c r="V2350"/>
    </row>
    <row r="2351" spans="1:57" x14ac:dyDescent="0.35">
      <c r="A2351" s="3" t="s">
        <v>213</v>
      </c>
      <c r="B2351" s="29">
        <v>41835</v>
      </c>
      <c r="C2351" t="s">
        <v>235</v>
      </c>
      <c r="V2351"/>
      <c r="AB2351">
        <v>5.75</v>
      </c>
      <c r="AC2351">
        <v>0.149771401</v>
      </c>
      <c r="AH2351">
        <v>0.15</v>
      </c>
      <c r="AI2351">
        <v>4.5999999999999996</v>
      </c>
      <c r="AU2351">
        <v>22.75</v>
      </c>
    </row>
    <row r="2352" spans="1:57" x14ac:dyDescent="0.35">
      <c r="A2352" s="3" t="s">
        <v>213</v>
      </c>
      <c r="B2352" s="29">
        <v>41855</v>
      </c>
      <c r="C2352" t="s">
        <v>235</v>
      </c>
      <c r="V2352"/>
      <c r="AB2352">
        <v>6.8</v>
      </c>
      <c r="AC2352">
        <v>0.15424748099999999</v>
      </c>
      <c r="AH2352">
        <v>1.1499999999999999</v>
      </c>
      <c r="AI2352">
        <v>5.65</v>
      </c>
      <c r="AU2352">
        <v>26</v>
      </c>
    </row>
    <row r="2353" spans="1:57" x14ac:dyDescent="0.35">
      <c r="A2353" s="3" t="s">
        <v>213</v>
      </c>
      <c r="B2353" s="29">
        <v>41870</v>
      </c>
      <c r="C2353" t="s">
        <v>235</v>
      </c>
      <c r="V2353"/>
    </row>
    <row r="2354" spans="1:57" x14ac:dyDescent="0.35">
      <c r="A2354" s="3" t="s">
        <v>213</v>
      </c>
      <c r="B2354" s="29">
        <v>41883</v>
      </c>
      <c r="C2354" t="s">
        <v>235</v>
      </c>
      <c r="V2354"/>
      <c r="AB2354">
        <v>8.65</v>
      </c>
      <c r="AC2354">
        <v>0.37908186900000002</v>
      </c>
      <c r="AH2354">
        <v>3.8</v>
      </c>
      <c r="AI2354">
        <v>7.3</v>
      </c>
      <c r="AU2354">
        <v>29</v>
      </c>
    </row>
    <row r="2355" spans="1:57" x14ac:dyDescent="0.35">
      <c r="A2355" s="3" t="s">
        <v>213</v>
      </c>
      <c r="B2355" s="29">
        <v>41891</v>
      </c>
      <c r="C2355" t="s">
        <v>235</v>
      </c>
      <c r="V2355"/>
    </row>
    <row r="2356" spans="1:57" x14ac:dyDescent="0.35">
      <c r="A2356" s="3" t="s">
        <v>213</v>
      </c>
      <c r="B2356" s="29">
        <v>41908</v>
      </c>
      <c r="C2356" t="s">
        <v>235</v>
      </c>
      <c r="V2356"/>
      <c r="AB2356">
        <v>10.45</v>
      </c>
      <c r="AC2356">
        <v>0.72510432199999997</v>
      </c>
      <c r="AH2356">
        <v>6.3</v>
      </c>
      <c r="AI2356">
        <v>9.35</v>
      </c>
      <c r="AU2356">
        <v>31.25</v>
      </c>
    </row>
    <row r="2357" spans="1:57" x14ac:dyDescent="0.35">
      <c r="A2357" s="3" t="s">
        <v>213</v>
      </c>
      <c r="B2357" s="29">
        <v>41912</v>
      </c>
      <c r="C2357" t="s">
        <v>235</v>
      </c>
      <c r="R2357">
        <v>223.34848479999999</v>
      </c>
      <c r="V2357"/>
      <c r="AG2357">
        <v>5.5197401240000001</v>
      </c>
      <c r="AJ2357">
        <v>1.5226395740000001</v>
      </c>
      <c r="AM2357">
        <v>125.43670419999999</v>
      </c>
      <c r="BD2357">
        <v>92.392040539999996</v>
      </c>
      <c r="BE2357">
        <v>433.35260410000001</v>
      </c>
    </row>
    <row r="2358" spans="1:57" x14ac:dyDescent="0.35">
      <c r="A2358" s="3" t="s">
        <v>213</v>
      </c>
      <c r="B2358" s="29">
        <v>41925</v>
      </c>
      <c r="C2358" t="s">
        <v>235</v>
      </c>
      <c r="V2358"/>
      <c r="AB2358">
        <v>11.6</v>
      </c>
      <c r="AC2358">
        <v>0.74396355400000003</v>
      </c>
      <c r="AH2358">
        <v>7.3</v>
      </c>
      <c r="AI2358">
        <v>10.3</v>
      </c>
      <c r="AU2358">
        <v>32.5</v>
      </c>
    </row>
    <row r="2359" spans="1:57" x14ac:dyDescent="0.35">
      <c r="A2359" s="3" t="s">
        <v>213</v>
      </c>
      <c r="B2359" s="29">
        <v>41947</v>
      </c>
      <c r="C2359" t="s">
        <v>235</v>
      </c>
      <c r="V2359"/>
      <c r="AB2359">
        <v>13.25</v>
      </c>
      <c r="AH2359">
        <v>7.65</v>
      </c>
      <c r="AI2359">
        <v>12.35</v>
      </c>
      <c r="AU2359">
        <v>38</v>
      </c>
    </row>
    <row r="2360" spans="1:57" x14ac:dyDescent="0.35">
      <c r="A2360" s="3" t="s">
        <v>213</v>
      </c>
      <c r="B2360" s="29">
        <v>41964</v>
      </c>
      <c r="C2360" t="s">
        <v>235</v>
      </c>
      <c r="V2360"/>
    </row>
    <row r="2361" spans="1:57" x14ac:dyDescent="0.35">
      <c r="A2361" s="3" t="s">
        <v>213</v>
      </c>
      <c r="B2361" s="29">
        <v>41969</v>
      </c>
      <c r="C2361" t="s">
        <v>235</v>
      </c>
      <c r="V2361"/>
      <c r="AB2361">
        <v>13.25</v>
      </c>
      <c r="AC2361">
        <v>0.87184583299999996</v>
      </c>
      <c r="AH2361">
        <v>8.0500000000000007</v>
      </c>
      <c r="AI2361">
        <v>13.25</v>
      </c>
      <c r="AU2361">
        <v>60</v>
      </c>
    </row>
    <row r="2362" spans="1:57" x14ac:dyDescent="0.35">
      <c r="A2362" s="3" t="s">
        <v>213</v>
      </c>
      <c r="B2362" s="29">
        <v>41971</v>
      </c>
      <c r="C2362" t="s">
        <v>235</v>
      </c>
      <c r="R2362">
        <v>1515.460943</v>
      </c>
      <c r="S2362">
        <v>276.1933894</v>
      </c>
      <c r="V2362"/>
      <c r="AG2362">
        <v>17.231021500000001</v>
      </c>
      <c r="AJ2362">
        <v>4.3509784189999996</v>
      </c>
      <c r="AM2362">
        <v>290.57571510000002</v>
      </c>
      <c r="AY2362">
        <v>276.1933894</v>
      </c>
      <c r="BD2362">
        <v>931.46081700000002</v>
      </c>
      <c r="BE2362">
        <v>474.52483030000002</v>
      </c>
    </row>
    <row r="2363" spans="1:57" x14ac:dyDescent="0.35">
      <c r="A2363" s="3" t="s">
        <v>213</v>
      </c>
      <c r="B2363" s="29">
        <v>41984</v>
      </c>
      <c r="C2363" t="s">
        <v>235</v>
      </c>
      <c r="V2363"/>
      <c r="AB2363">
        <v>13.25</v>
      </c>
      <c r="AC2363">
        <v>0.90613898100000001</v>
      </c>
      <c r="AH2363">
        <v>8.1999999999999993</v>
      </c>
      <c r="AI2363">
        <v>13.25</v>
      </c>
      <c r="AU2363">
        <v>70.650000000000006</v>
      </c>
    </row>
    <row r="2364" spans="1:57" x14ac:dyDescent="0.35">
      <c r="A2364" s="3" t="s">
        <v>213</v>
      </c>
      <c r="B2364" s="29">
        <v>41996</v>
      </c>
      <c r="C2364" t="s">
        <v>235</v>
      </c>
      <c r="V2364"/>
      <c r="AB2364">
        <v>13.25</v>
      </c>
      <c r="AH2364">
        <v>8.6999999999999993</v>
      </c>
      <c r="AI2364">
        <v>13.25</v>
      </c>
      <c r="AU2364">
        <v>81</v>
      </c>
    </row>
    <row r="2365" spans="1:57" x14ac:dyDescent="0.35">
      <c r="A2365" s="3" t="s">
        <v>213</v>
      </c>
      <c r="B2365" s="29">
        <v>42016</v>
      </c>
      <c r="C2365" t="s">
        <v>235</v>
      </c>
      <c r="V2365"/>
      <c r="AB2365">
        <v>13.25</v>
      </c>
      <c r="AC2365">
        <v>0.85085169800000005</v>
      </c>
      <c r="AH2365">
        <v>11</v>
      </c>
      <c r="AI2365">
        <v>13.25</v>
      </c>
      <c r="AU2365">
        <v>85</v>
      </c>
    </row>
    <row r="2366" spans="1:57" x14ac:dyDescent="0.35">
      <c r="A2366" s="3" t="s">
        <v>213</v>
      </c>
      <c r="B2366" s="29">
        <v>42024</v>
      </c>
      <c r="C2366" t="s">
        <v>235</v>
      </c>
      <c r="V2366"/>
      <c r="AB2366">
        <v>13.25</v>
      </c>
      <c r="AH2366">
        <v>13.1</v>
      </c>
      <c r="AI2366">
        <v>13.25</v>
      </c>
      <c r="AU2366">
        <v>89</v>
      </c>
    </row>
    <row r="2367" spans="1:57" x14ac:dyDescent="0.35">
      <c r="A2367" s="3" t="s">
        <v>213</v>
      </c>
      <c r="B2367" s="29">
        <v>42037</v>
      </c>
      <c r="C2367" t="s">
        <v>235</v>
      </c>
      <c r="R2367">
        <v>2628.4971780000001</v>
      </c>
      <c r="S2367">
        <v>1560.1037220000001</v>
      </c>
      <c r="V2367"/>
      <c r="W2367">
        <v>3.9926238000000003E-2</v>
      </c>
      <c r="Y2367">
        <v>30860.866900000001</v>
      </c>
      <c r="AA2367">
        <v>1065.721693</v>
      </c>
      <c r="AQ2367" t="s">
        <v>294</v>
      </c>
      <c r="AY2367">
        <v>494.38202849999999</v>
      </c>
      <c r="BD2367">
        <v>875.18262470000002</v>
      </c>
      <c r="BE2367">
        <v>538.61329790000002</v>
      </c>
    </row>
    <row r="2368" spans="1:57" x14ac:dyDescent="0.35">
      <c r="A2368" s="3" t="s">
        <v>231</v>
      </c>
      <c r="B2368" s="29">
        <v>41710</v>
      </c>
      <c r="C2368" t="s">
        <v>235</v>
      </c>
      <c r="V2368"/>
    </row>
    <row r="2369" spans="1:57" x14ac:dyDescent="0.35">
      <c r="A2369" s="3" t="s">
        <v>231</v>
      </c>
      <c r="B2369" s="29">
        <v>41722</v>
      </c>
      <c r="C2369" t="s">
        <v>235</v>
      </c>
      <c r="V2369"/>
    </row>
    <row r="2370" spans="1:57" x14ac:dyDescent="0.35">
      <c r="A2370" s="3" t="s">
        <v>231</v>
      </c>
      <c r="B2370" s="29">
        <v>41731</v>
      </c>
      <c r="C2370" t="s">
        <v>235</v>
      </c>
      <c r="V2370"/>
    </row>
    <row r="2371" spans="1:57" x14ac:dyDescent="0.35">
      <c r="A2371" s="3" t="s">
        <v>231</v>
      </c>
      <c r="B2371" s="29">
        <v>41738</v>
      </c>
      <c r="C2371" t="s">
        <v>235</v>
      </c>
      <c r="V2371"/>
    </row>
    <row r="2372" spans="1:57" x14ac:dyDescent="0.35">
      <c r="A2372" s="3" t="s">
        <v>231</v>
      </c>
      <c r="B2372" s="29">
        <v>41760</v>
      </c>
      <c r="C2372" t="s">
        <v>235</v>
      </c>
      <c r="V2372"/>
    </row>
    <row r="2373" spans="1:57" x14ac:dyDescent="0.35">
      <c r="A2373" s="3" t="s">
        <v>231</v>
      </c>
      <c r="B2373" s="29">
        <v>41768</v>
      </c>
      <c r="C2373" t="s">
        <v>235</v>
      </c>
      <c r="V2373"/>
    </row>
    <row r="2374" spans="1:57" x14ac:dyDescent="0.35">
      <c r="A2374" s="3" t="s">
        <v>231</v>
      </c>
      <c r="B2374" s="29">
        <v>41808</v>
      </c>
      <c r="C2374" t="s">
        <v>235</v>
      </c>
      <c r="V2374"/>
    </row>
    <row r="2375" spans="1:57" x14ac:dyDescent="0.35">
      <c r="A2375" s="3" t="s">
        <v>231</v>
      </c>
      <c r="B2375" s="29">
        <v>41835</v>
      </c>
      <c r="C2375" t="s">
        <v>235</v>
      </c>
      <c r="V2375"/>
    </row>
    <row r="2376" spans="1:57" x14ac:dyDescent="0.35">
      <c r="A2376" s="3" t="s">
        <v>231</v>
      </c>
      <c r="B2376" s="29">
        <v>41844</v>
      </c>
      <c r="C2376" t="s">
        <v>235</v>
      </c>
      <c r="R2376">
        <v>431.90909090000002</v>
      </c>
      <c r="V2376"/>
      <c r="AG2376">
        <v>113.9157282</v>
      </c>
      <c r="AJ2376">
        <v>2.5491203790000001</v>
      </c>
      <c r="AM2376">
        <v>180.86138769999999</v>
      </c>
      <c r="BD2376">
        <v>137.13197510000001</v>
      </c>
      <c r="BE2376">
        <v>730.77034839999999</v>
      </c>
    </row>
    <row r="2377" spans="1:57" x14ac:dyDescent="0.35">
      <c r="A2377" s="3" t="s">
        <v>231</v>
      </c>
      <c r="B2377" s="29">
        <v>41855</v>
      </c>
      <c r="C2377" t="s">
        <v>235</v>
      </c>
      <c r="V2377"/>
    </row>
    <row r="2378" spans="1:57" x14ac:dyDescent="0.35">
      <c r="A2378" s="3" t="s">
        <v>231</v>
      </c>
      <c r="B2378" s="29">
        <v>41870</v>
      </c>
      <c r="C2378" t="s">
        <v>235</v>
      </c>
      <c r="V2378"/>
    </row>
    <row r="2379" spans="1:57" x14ac:dyDescent="0.35">
      <c r="A2379" s="3" t="s">
        <v>231</v>
      </c>
      <c r="B2379" s="29">
        <v>41883</v>
      </c>
      <c r="C2379" t="s">
        <v>235</v>
      </c>
      <c r="V2379"/>
    </row>
    <row r="2380" spans="1:57" x14ac:dyDescent="0.35">
      <c r="A2380" s="3" t="s">
        <v>231</v>
      </c>
      <c r="B2380" s="29">
        <v>41891</v>
      </c>
      <c r="C2380" t="s">
        <v>235</v>
      </c>
      <c r="V2380"/>
    </row>
    <row r="2381" spans="1:57" x14ac:dyDescent="0.35">
      <c r="A2381" s="3" t="s">
        <v>231</v>
      </c>
      <c r="B2381" s="29">
        <v>41908</v>
      </c>
      <c r="C2381" t="s">
        <v>235</v>
      </c>
      <c r="V2381"/>
    </row>
    <row r="2382" spans="1:57" x14ac:dyDescent="0.35">
      <c r="A2382" s="3" t="s">
        <v>231</v>
      </c>
      <c r="B2382" s="29">
        <v>41912</v>
      </c>
      <c r="C2382" t="s">
        <v>235</v>
      </c>
      <c r="V2382"/>
    </row>
    <row r="2383" spans="1:57" x14ac:dyDescent="0.35">
      <c r="A2383" s="3" t="s">
        <v>231</v>
      </c>
      <c r="B2383" s="29">
        <v>41925</v>
      </c>
      <c r="C2383" t="s">
        <v>235</v>
      </c>
      <c r="V2383"/>
    </row>
    <row r="2384" spans="1:57" x14ac:dyDescent="0.35">
      <c r="A2384" s="3" t="s">
        <v>231</v>
      </c>
      <c r="B2384" s="29">
        <v>41947</v>
      </c>
      <c r="C2384" t="s">
        <v>235</v>
      </c>
      <c r="V2384"/>
    </row>
    <row r="2385" spans="1:57" x14ac:dyDescent="0.35">
      <c r="A2385" s="3" t="s">
        <v>231</v>
      </c>
      <c r="B2385" s="29">
        <v>41964</v>
      </c>
      <c r="C2385" t="s">
        <v>235</v>
      </c>
      <c r="R2385">
        <v>2292.9362630000001</v>
      </c>
      <c r="S2385">
        <v>297.86845540000002</v>
      </c>
      <c r="V2385"/>
      <c r="AG2385">
        <v>185.7692638</v>
      </c>
      <c r="AJ2385">
        <v>3.707589547</v>
      </c>
      <c r="AM2385">
        <v>320.24313910000001</v>
      </c>
      <c r="AY2385">
        <v>297.86845540000002</v>
      </c>
      <c r="BD2385">
        <v>1489.055404</v>
      </c>
      <c r="BE2385">
        <v>626.48062259999995</v>
      </c>
    </row>
    <row r="2386" spans="1:57" x14ac:dyDescent="0.35">
      <c r="A2386" s="3" t="s">
        <v>231</v>
      </c>
      <c r="B2386" s="29">
        <v>41969</v>
      </c>
      <c r="C2386" t="s">
        <v>235</v>
      </c>
      <c r="V2386"/>
    </row>
    <row r="2387" spans="1:57" x14ac:dyDescent="0.35">
      <c r="A2387" s="3" t="s">
        <v>231</v>
      </c>
      <c r="B2387" s="29">
        <v>41971</v>
      </c>
      <c r="C2387" t="s">
        <v>235</v>
      </c>
      <c r="V2387"/>
    </row>
    <row r="2388" spans="1:57" x14ac:dyDescent="0.35">
      <c r="A2388" s="3" t="s">
        <v>231</v>
      </c>
      <c r="B2388" s="29">
        <v>42027</v>
      </c>
      <c r="C2388" t="s">
        <v>235</v>
      </c>
      <c r="R2388">
        <v>2786.3468549999998</v>
      </c>
      <c r="S2388">
        <v>1485.7608889999999</v>
      </c>
      <c r="V2388"/>
      <c r="W2388">
        <v>4.2527718999999999E-2</v>
      </c>
      <c r="Y2388">
        <v>27514.27721</v>
      </c>
      <c r="AA2388">
        <v>1007.7455650000001</v>
      </c>
      <c r="AQ2388" t="s">
        <v>294</v>
      </c>
      <c r="AY2388">
        <v>478.01532429999997</v>
      </c>
      <c r="BD2388">
        <v>1010.424489</v>
      </c>
      <c r="BE2388">
        <v>552.942275</v>
      </c>
    </row>
    <row r="2389" spans="1:57" x14ac:dyDescent="0.35">
      <c r="A2389" s="3" t="s">
        <v>232</v>
      </c>
      <c r="B2389" s="29">
        <v>41722</v>
      </c>
      <c r="C2389" t="s">
        <v>235</v>
      </c>
      <c r="V2389"/>
    </row>
    <row r="2390" spans="1:57" x14ac:dyDescent="0.35">
      <c r="A2390" s="3" t="s">
        <v>232</v>
      </c>
      <c r="B2390" s="29">
        <v>41731</v>
      </c>
      <c r="C2390" t="s">
        <v>235</v>
      </c>
      <c r="V2390"/>
    </row>
    <row r="2391" spans="1:57" x14ac:dyDescent="0.35">
      <c r="A2391" s="3" t="s">
        <v>232</v>
      </c>
      <c r="B2391" s="29">
        <v>41738</v>
      </c>
      <c r="C2391" t="s">
        <v>235</v>
      </c>
      <c r="V2391"/>
    </row>
    <row r="2392" spans="1:57" x14ac:dyDescent="0.35">
      <c r="A2392" s="3" t="s">
        <v>232</v>
      </c>
      <c r="B2392" s="29">
        <v>41760</v>
      </c>
      <c r="C2392" t="s">
        <v>235</v>
      </c>
      <c r="V2392"/>
    </row>
    <row r="2393" spans="1:57" x14ac:dyDescent="0.35">
      <c r="A2393" s="3" t="s">
        <v>232</v>
      </c>
      <c r="B2393" s="29">
        <v>41768</v>
      </c>
      <c r="C2393" t="s">
        <v>235</v>
      </c>
      <c r="V2393"/>
    </row>
    <row r="2394" spans="1:57" x14ac:dyDescent="0.35">
      <c r="A2394" s="3" t="s">
        <v>232</v>
      </c>
      <c r="B2394" s="29">
        <v>41808</v>
      </c>
      <c r="C2394" t="s">
        <v>235</v>
      </c>
      <c r="V2394"/>
    </row>
    <row r="2395" spans="1:57" x14ac:dyDescent="0.35">
      <c r="A2395" s="3" t="s">
        <v>232</v>
      </c>
      <c r="B2395" s="29">
        <v>41835</v>
      </c>
      <c r="C2395" t="s">
        <v>235</v>
      </c>
      <c r="V2395"/>
    </row>
    <row r="2396" spans="1:57" x14ac:dyDescent="0.35">
      <c r="A2396" s="3" t="s">
        <v>232</v>
      </c>
      <c r="B2396" s="29">
        <v>41855</v>
      </c>
      <c r="C2396" t="s">
        <v>235</v>
      </c>
      <c r="V2396"/>
    </row>
    <row r="2397" spans="1:57" x14ac:dyDescent="0.35">
      <c r="A2397" s="3" t="s">
        <v>232</v>
      </c>
      <c r="B2397" s="29">
        <v>41870</v>
      </c>
      <c r="C2397" t="s">
        <v>235</v>
      </c>
      <c r="R2397">
        <v>620.19696969999995</v>
      </c>
      <c r="V2397"/>
      <c r="AG2397">
        <v>169.64609730000001</v>
      </c>
      <c r="AJ2397">
        <v>3.754281529</v>
      </c>
      <c r="AM2397">
        <v>268.22730890000003</v>
      </c>
      <c r="BD2397">
        <v>182.32356340000001</v>
      </c>
      <c r="BE2397">
        <v>912.03694180000002</v>
      </c>
    </row>
    <row r="2398" spans="1:57" x14ac:dyDescent="0.35">
      <c r="A2398" s="3" t="s">
        <v>232</v>
      </c>
      <c r="B2398" s="29">
        <v>41883</v>
      </c>
      <c r="C2398" t="s">
        <v>235</v>
      </c>
      <c r="V2398"/>
    </row>
    <row r="2399" spans="1:57" x14ac:dyDescent="0.35">
      <c r="A2399" s="3" t="s">
        <v>232</v>
      </c>
      <c r="B2399" s="29">
        <v>41891</v>
      </c>
      <c r="C2399" t="s">
        <v>235</v>
      </c>
      <c r="V2399"/>
    </row>
    <row r="2400" spans="1:57" x14ac:dyDescent="0.35">
      <c r="A2400" s="3" t="s">
        <v>232</v>
      </c>
      <c r="B2400" s="29">
        <v>41908</v>
      </c>
      <c r="C2400" t="s">
        <v>235</v>
      </c>
      <c r="V2400"/>
    </row>
    <row r="2401" spans="1:57" x14ac:dyDescent="0.35">
      <c r="A2401" s="3" t="s">
        <v>232</v>
      </c>
      <c r="B2401" s="29">
        <v>41912</v>
      </c>
      <c r="C2401" t="s">
        <v>235</v>
      </c>
      <c r="V2401"/>
    </row>
    <row r="2402" spans="1:57" x14ac:dyDescent="0.35">
      <c r="A2402" s="3" t="s">
        <v>232</v>
      </c>
      <c r="B2402" s="29">
        <v>41925</v>
      </c>
      <c r="C2402" t="s">
        <v>235</v>
      </c>
      <c r="V2402"/>
    </row>
    <row r="2403" spans="1:57" x14ac:dyDescent="0.35">
      <c r="A2403" s="3" t="s">
        <v>232</v>
      </c>
      <c r="B2403" s="29">
        <v>41947</v>
      </c>
      <c r="C2403" t="s">
        <v>235</v>
      </c>
      <c r="V2403"/>
    </row>
    <row r="2404" spans="1:57" x14ac:dyDescent="0.35">
      <c r="A2404" s="3" t="s">
        <v>232</v>
      </c>
      <c r="B2404" s="29">
        <v>41964</v>
      </c>
      <c r="C2404" t="s">
        <v>235</v>
      </c>
      <c r="R2404">
        <v>2033.3276800000001</v>
      </c>
      <c r="S2404">
        <v>264.76214720000002</v>
      </c>
      <c r="V2404"/>
      <c r="AG2404">
        <v>164.75999350000001</v>
      </c>
      <c r="AJ2404">
        <v>4.0881878069999997</v>
      </c>
      <c r="AM2404">
        <v>308.52267540000003</v>
      </c>
      <c r="AY2404">
        <v>264.76214720000002</v>
      </c>
      <c r="BD2404">
        <v>1295.282864</v>
      </c>
      <c r="BE2404">
        <v>624.83225170000003</v>
      </c>
    </row>
    <row r="2405" spans="1:57" x14ac:dyDescent="0.35">
      <c r="A2405" s="3" t="s">
        <v>232</v>
      </c>
      <c r="B2405" s="29">
        <v>41969</v>
      </c>
      <c r="C2405" t="s">
        <v>235</v>
      </c>
      <c r="V2405"/>
    </row>
    <row r="2406" spans="1:57" x14ac:dyDescent="0.35">
      <c r="A2406" s="3" t="s">
        <v>232</v>
      </c>
      <c r="B2406" s="29">
        <v>41971</v>
      </c>
      <c r="C2406" t="s">
        <v>235</v>
      </c>
      <c r="V2406"/>
    </row>
    <row r="2407" spans="1:57" x14ac:dyDescent="0.35">
      <c r="A2407" s="3" t="s">
        <v>232</v>
      </c>
      <c r="B2407" s="29">
        <v>41984</v>
      </c>
      <c r="C2407" t="s">
        <v>235</v>
      </c>
      <c r="V2407"/>
    </row>
    <row r="2408" spans="1:57" x14ac:dyDescent="0.35">
      <c r="A2408" s="3" t="s">
        <v>232</v>
      </c>
      <c r="B2408" s="29">
        <v>41996</v>
      </c>
      <c r="C2408" t="s">
        <v>235</v>
      </c>
      <c r="V2408"/>
    </row>
    <row r="2409" spans="1:57" x14ac:dyDescent="0.35">
      <c r="A2409" s="3" t="s">
        <v>232</v>
      </c>
      <c r="B2409" s="29">
        <v>42016</v>
      </c>
      <c r="C2409" t="s">
        <v>235</v>
      </c>
      <c r="V2409"/>
    </row>
    <row r="2410" spans="1:57" x14ac:dyDescent="0.35">
      <c r="A2410" s="3" t="s">
        <v>232</v>
      </c>
      <c r="B2410" s="29">
        <v>42024</v>
      </c>
      <c r="C2410" t="s">
        <v>235</v>
      </c>
      <c r="V2410"/>
    </row>
    <row r="2411" spans="1:57" x14ac:dyDescent="0.35">
      <c r="A2411" s="3" t="s">
        <v>232</v>
      </c>
      <c r="B2411" s="29">
        <v>42027</v>
      </c>
      <c r="C2411" t="s">
        <v>235</v>
      </c>
      <c r="R2411">
        <v>2994.721438</v>
      </c>
      <c r="S2411">
        <v>1629.0739269999999</v>
      </c>
      <c r="V2411"/>
      <c r="W2411">
        <v>4.3608223000000002E-2</v>
      </c>
      <c r="Y2411">
        <v>30144.183130000001</v>
      </c>
      <c r="AA2411">
        <v>1131.11392</v>
      </c>
      <c r="AQ2411" t="s">
        <v>294</v>
      </c>
      <c r="AY2411">
        <v>497.96000739999999</v>
      </c>
      <c r="BD2411">
        <v>1058.102574</v>
      </c>
      <c r="BE2411">
        <v>669.47989910000001</v>
      </c>
    </row>
    <row r="2412" spans="1:57" x14ac:dyDescent="0.35">
      <c r="A2412" s="3" t="s">
        <v>233</v>
      </c>
      <c r="B2412" s="29">
        <v>41738</v>
      </c>
      <c r="C2412" t="s">
        <v>235</v>
      </c>
      <c r="V2412"/>
    </row>
    <row r="2413" spans="1:57" x14ac:dyDescent="0.35">
      <c r="A2413" s="3" t="s">
        <v>233</v>
      </c>
      <c r="B2413" s="29">
        <v>41760</v>
      </c>
      <c r="C2413" t="s">
        <v>235</v>
      </c>
      <c r="V2413"/>
    </row>
    <row r="2414" spans="1:57" x14ac:dyDescent="0.35">
      <c r="A2414" s="3" t="s">
        <v>233</v>
      </c>
      <c r="B2414" s="29">
        <v>41768</v>
      </c>
      <c r="C2414" t="s">
        <v>235</v>
      </c>
      <c r="V2414"/>
    </row>
    <row r="2415" spans="1:57" x14ac:dyDescent="0.35">
      <c r="A2415" s="3" t="s">
        <v>233</v>
      </c>
      <c r="B2415" s="29">
        <v>41808</v>
      </c>
      <c r="C2415" t="s">
        <v>235</v>
      </c>
      <c r="V2415"/>
    </row>
    <row r="2416" spans="1:57" x14ac:dyDescent="0.35">
      <c r="A2416" s="3" t="s">
        <v>233</v>
      </c>
      <c r="B2416" s="29">
        <v>41835</v>
      </c>
      <c r="C2416" t="s">
        <v>235</v>
      </c>
      <c r="V2416"/>
    </row>
    <row r="2417" spans="1:57" x14ac:dyDescent="0.35">
      <c r="A2417" s="3" t="s">
        <v>233</v>
      </c>
      <c r="B2417" s="29">
        <v>41855</v>
      </c>
      <c r="C2417" t="s">
        <v>235</v>
      </c>
      <c r="V2417"/>
    </row>
    <row r="2418" spans="1:57" x14ac:dyDescent="0.35">
      <c r="A2418" s="3" t="s">
        <v>233</v>
      </c>
      <c r="B2418" s="29">
        <v>41870</v>
      </c>
      <c r="C2418" t="s">
        <v>235</v>
      </c>
      <c r="V2418"/>
    </row>
    <row r="2419" spans="1:57" x14ac:dyDescent="0.35">
      <c r="A2419" s="3" t="s">
        <v>233</v>
      </c>
      <c r="B2419" s="29">
        <v>41883</v>
      </c>
      <c r="C2419" t="s">
        <v>235</v>
      </c>
      <c r="V2419"/>
    </row>
    <row r="2420" spans="1:57" x14ac:dyDescent="0.35">
      <c r="A2420" s="3" t="s">
        <v>233</v>
      </c>
      <c r="B2420" s="29">
        <v>41891</v>
      </c>
      <c r="C2420" t="s">
        <v>235</v>
      </c>
      <c r="R2420">
        <v>524.59090909999998</v>
      </c>
      <c r="V2420"/>
      <c r="AG2420">
        <v>47.391741830000001</v>
      </c>
      <c r="AJ2420">
        <v>3.4797372929999999</v>
      </c>
      <c r="AM2420">
        <v>236.4878655</v>
      </c>
      <c r="BD2420">
        <v>240.7113018</v>
      </c>
      <c r="BE2420">
        <v>788.86951309999995</v>
      </c>
    </row>
    <row r="2421" spans="1:57" x14ac:dyDescent="0.35">
      <c r="A2421" s="3" t="s">
        <v>233</v>
      </c>
      <c r="B2421" s="29">
        <v>41908</v>
      </c>
      <c r="C2421" t="s">
        <v>235</v>
      </c>
      <c r="V2421"/>
    </row>
    <row r="2422" spans="1:57" x14ac:dyDescent="0.35">
      <c r="A2422" s="3" t="s">
        <v>233</v>
      </c>
      <c r="B2422" s="29">
        <v>41912</v>
      </c>
      <c r="C2422" t="s">
        <v>235</v>
      </c>
      <c r="V2422"/>
    </row>
    <row r="2423" spans="1:57" x14ac:dyDescent="0.35">
      <c r="A2423" s="3" t="s">
        <v>233</v>
      </c>
      <c r="B2423" s="29">
        <v>41925</v>
      </c>
      <c r="C2423" t="s">
        <v>235</v>
      </c>
      <c r="V2423"/>
    </row>
    <row r="2424" spans="1:57" x14ac:dyDescent="0.35">
      <c r="A2424" s="3" t="s">
        <v>233</v>
      </c>
      <c r="B2424" s="29">
        <v>41947</v>
      </c>
      <c r="C2424" t="s">
        <v>235</v>
      </c>
      <c r="V2424"/>
    </row>
    <row r="2425" spans="1:57" x14ac:dyDescent="0.35">
      <c r="A2425" s="3" t="s">
        <v>233</v>
      </c>
      <c r="B2425" s="29">
        <v>41964</v>
      </c>
      <c r="C2425" t="s">
        <v>235</v>
      </c>
      <c r="V2425"/>
    </row>
    <row r="2426" spans="1:57" x14ac:dyDescent="0.35">
      <c r="A2426" s="3" t="s">
        <v>233</v>
      </c>
      <c r="B2426" s="29">
        <v>41969</v>
      </c>
      <c r="C2426" t="s">
        <v>235</v>
      </c>
      <c r="V2426"/>
    </row>
    <row r="2427" spans="1:57" x14ac:dyDescent="0.35">
      <c r="A2427" s="3" t="s">
        <v>233</v>
      </c>
      <c r="B2427" s="29">
        <v>41971</v>
      </c>
      <c r="C2427" t="s">
        <v>235</v>
      </c>
      <c r="R2427">
        <v>2303.7981220000001</v>
      </c>
      <c r="S2427">
        <v>370.47291439999998</v>
      </c>
      <c r="V2427"/>
      <c r="AG2427">
        <v>68.941493530000002</v>
      </c>
      <c r="AJ2427">
        <v>6.1404336400000004</v>
      </c>
      <c r="AM2427">
        <v>372.2562246</v>
      </c>
      <c r="AY2427">
        <v>370.47291439999998</v>
      </c>
      <c r="BD2427">
        <v>1492.127489</v>
      </c>
      <c r="BE2427">
        <v>611.77198150000004</v>
      </c>
    </row>
    <row r="2428" spans="1:57" x14ac:dyDescent="0.35">
      <c r="A2428" s="3" t="s">
        <v>233</v>
      </c>
      <c r="B2428" s="29">
        <v>41984</v>
      </c>
      <c r="C2428" t="s">
        <v>235</v>
      </c>
      <c r="V2428"/>
    </row>
    <row r="2429" spans="1:57" x14ac:dyDescent="0.35">
      <c r="A2429" s="3" t="s">
        <v>233</v>
      </c>
      <c r="B2429" s="29">
        <v>41996</v>
      </c>
      <c r="C2429" t="s">
        <v>235</v>
      </c>
      <c r="V2429"/>
    </row>
    <row r="2430" spans="1:57" x14ac:dyDescent="0.35">
      <c r="A2430" s="3" t="s">
        <v>233</v>
      </c>
      <c r="B2430" s="29">
        <v>42016</v>
      </c>
      <c r="C2430" t="s">
        <v>235</v>
      </c>
      <c r="V2430"/>
    </row>
    <row r="2431" spans="1:57" x14ac:dyDescent="0.35">
      <c r="A2431" s="3" t="s">
        <v>233</v>
      </c>
      <c r="B2431" s="29">
        <v>42024</v>
      </c>
      <c r="C2431" t="s">
        <v>235</v>
      </c>
      <c r="V2431"/>
    </row>
    <row r="2432" spans="1:57" x14ac:dyDescent="0.35">
      <c r="A2432" s="3" t="s">
        <v>233</v>
      </c>
      <c r="B2432" s="29">
        <v>42027</v>
      </c>
      <c r="C2432" t="s">
        <v>235</v>
      </c>
      <c r="R2432">
        <v>3062.7635770000002</v>
      </c>
      <c r="S2432">
        <v>1786.749838</v>
      </c>
      <c r="V2432"/>
      <c r="W2432">
        <v>4.3175164000000002E-2</v>
      </c>
      <c r="Y2432">
        <v>32969.378940000002</v>
      </c>
      <c r="AA2432">
        <v>1222.382527</v>
      </c>
      <c r="AQ2432" t="s">
        <v>294</v>
      </c>
      <c r="AY2432">
        <v>564.36731110000005</v>
      </c>
      <c r="BD2432">
        <v>950.82681749999995</v>
      </c>
      <c r="BE2432">
        <v>568.27934579999999</v>
      </c>
    </row>
    <row r="2433" spans="1:57" x14ac:dyDescent="0.35">
      <c r="A2433" s="3" t="s">
        <v>234</v>
      </c>
      <c r="B2433" s="29">
        <v>41760</v>
      </c>
      <c r="C2433" t="s">
        <v>235</v>
      </c>
      <c r="V2433"/>
    </row>
    <row r="2434" spans="1:57" x14ac:dyDescent="0.35">
      <c r="A2434" s="3" t="s">
        <v>234</v>
      </c>
      <c r="B2434" s="29">
        <v>41768</v>
      </c>
      <c r="C2434" t="s">
        <v>235</v>
      </c>
      <c r="V2434"/>
    </row>
    <row r="2435" spans="1:57" x14ac:dyDescent="0.35">
      <c r="A2435" s="3" t="s">
        <v>234</v>
      </c>
      <c r="B2435" s="29">
        <v>41808</v>
      </c>
      <c r="C2435" t="s">
        <v>235</v>
      </c>
      <c r="V2435"/>
    </row>
    <row r="2436" spans="1:57" x14ac:dyDescent="0.35">
      <c r="A2436" s="3" t="s">
        <v>234</v>
      </c>
      <c r="B2436" s="29">
        <v>41835</v>
      </c>
      <c r="C2436" t="s">
        <v>235</v>
      </c>
      <c r="V2436"/>
    </row>
    <row r="2437" spans="1:57" x14ac:dyDescent="0.35">
      <c r="A2437" s="3" t="s">
        <v>234</v>
      </c>
      <c r="B2437" s="29">
        <v>41855</v>
      </c>
      <c r="C2437" t="s">
        <v>235</v>
      </c>
      <c r="V2437"/>
    </row>
    <row r="2438" spans="1:57" x14ac:dyDescent="0.35">
      <c r="A2438" s="3" t="s">
        <v>234</v>
      </c>
      <c r="B2438" s="29">
        <v>41870</v>
      </c>
      <c r="C2438" t="s">
        <v>235</v>
      </c>
      <c r="V2438"/>
    </row>
    <row r="2439" spans="1:57" x14ac:dyDescent="0.35">
      <c r="A2439" s="3" t="s">
        <v>234</v>
      </c>
      <c r="B2439" s="29">
        <v>41883</v>
      </c>
      <c r="C2439" t="s">
        <v>235</v>
      </c>
      <c r="V2439"/>
    </row>
    <row r="2440" spans="1:57" x14ac:dyDescent="0.35">
      <c r="A2440" s="3" t="s">
        <v>234</v>
      </c>
      <c r="B2440" s="29">
        <v>41891</v>
      </c>
      <c r="C2440" t="s">
        <v>235</v>
      </c>
      <c r="V2440"/>
    </row>
    <row r="2441" spans="1:57" x14ac:dyDescent="0.35">
      <c r="A2441" s="3" t="s">
        <v>234</v>
      </c>
      <c r="B2441" s="29">
        <v>41908</v>
      </c>
      <c r="C2441" t="s">
        <v>235</v>
      </c>
      <c r="V2441"/>
    </row>
    <row r="2442" spans="1:57" x14ac:dyDescent="0.35">
      <c r="A2442" s="3" t="s">
        <v>234</v>
      </c>
      <c r="B2442" s="29">
        <v>41912</v>
      </c>
      <c r="C2442" t="s">
        <v>235</v>
      </c>
      <c r="R2442">
        <v>370.54545450000001</v>
      </c>
      <c r="V2442"/>
      <c r="AG2442">
        <v>17.306808060000002</v>
      </c>
      <c r="AJ2442">
        <v>2.5702559780000001</v>
      </c>
      <c r="AM2442">
        <v>191.97231379999999</v>
      </c>
      <c r="BD2442">
        <v>161.26633269999999</v>
      </c>
      <c r="BE2442">
        <v>693.1336215</v>
      </c>
    </row>
    <row r="2443" spans="1:57" x14ac:dyDescent="0.35">
      <c r="A2443" s="3" t="s">
        <v>234</v>
      </c>
      <c r="B2443" s="29">
        <v>41925</v>
      </c>
      <c r="C2443" t="s">
        <v>235</v>
      </c>
      <c r="V2443"/>
    </row>
    <row r="2444" spans="1:57" x14ac:dyDescent="0.35">
      <c r="A2444" s="3" t="s">
        <v>234</v>
      </c>
      <c r="B2444" s="29">
        <v>41947</v>
      </c>
      <c r="C2444" t="s">
        <v>235</v>
      </c>
      <c r="V2444"/>
    </row>
    <row r="2445" spans="1:57" x14ac:dyDescent="0.35">
      <c r="A2445" s="3" t="s">
        <v>234</v>
      </c>
      <c r="B2445" s="29">
        <v>41964</v>
      </c>
      <c r="C2445" t="s">
        <v>235</v>
      </c>
      <c r="V2445"/>
    </row>
    <row r="2446" spans="1:57" x14ac:dyDescent="0.35">
      <c r="A2446" s="3" t="s">
        <v>234</v>
      </c>
      <c r="B2446" s="29">
        <v>41969</v>
      </c>
      <c r="C2446" t="s">
        <v>235</v>
      </c>
      <c r="V2446"/>
    </row>
    <row r="2447" spans="1:57" x14ac:dyDescent="0.35">
      <c r="A2447" s="3" t="s">
        <v>234</v>
      </c>
      <c r="B2447" s="29">
        <v>41971</v>
      </c>
      <c r="C2447" t="s">
        <v>235</v>
      </c>
      <c r="R2447">
        <v>2010.761399</v>
      </c>
      <c r="S2447">
        <v>337.41358639999999</v>
      </c>
      <c r="V2447"/>
      <c r="AG2447">
        <v>36.797830089999998</v>
      </c>
      <c r="AJ2447">
        <v>6.5711751270000001</v>
      </c>
      <c r="AM2447">
        <v>401.50049569999999</v>
      </c>
      <c r="AY2447">
        <v>337.41358639999999</v>
      </c>
      <c r="BD2447">
        <v>1235.049487</v>
      </c>
      <c r="BE2447">
        <v>684.00755400000003</v>
      </c>
    </row>
    <row r="2448" spans="1:57" x14ac:dyDescent="0.35">
      <c r="A2448" s="3" t="s">
        <v>234</v>
      </c>
      <c r="B2448" s="29">
        <v>41984</v>
      </c>
      <c r="C2448" t="s">
        <v>235</v>
      </c>
      <c r="V2448"/>
    </row>
    <row r="2449" spans="1:57" x14ac:dyDescent="0.35">
      <c r="A2449" s="3" t="s">
        <v>234</v>
      </c>
      <c r="B2449" s="29">
        <v>41996</v>
      </c>
      <c r="C2449" t="s">
        <v>235</v>
      </c>
      <c r="V2449"/>
    </row>
    <row r="2450" spans="1:57" x14ac:dyDescent="0.35">
      <c r="A2450" s="3" t="s">
        <v>234</v>
      </c>
      <c r="B2450" s="29">
        <v>42016</v>
      </c>
      <c r="C2450" t="s">
        <v>235</v>
      </c>
      <c r="V2450"/>
    </row>
    <row r="2451" spans="1:57" x14ac:dyDescent="0.35">
      <c r="A2451" s="3" t="s">
        <v>234</v>
      </c>
      <c r="B2451" s="29">
        <v>42024</v>
      </c>
      <c r="C2451" t="s">
        <v>235</v>
      </c>
      <c r="V2451"/>
    </row>
    <row r="2452" spans="1:57" x14ac:dyDescent="0.35">
      <c r="A2452" s="3" t="s">
        <v>234</v>
      </c>
      <c r="B2452" s="29">
        <v>42037</v>
      </c>
      <c r="C2452" t="s">
        <v>235</v>
      </c>
      <c r="R2452">
        <v>2980.6783009999999</v>
      </c>
      <c r="S2452">
        <v>1803.0228119999999</v>
      </c>
      <c r="V2452"/>
      <c r="W2452">
        <v>4.2146733999999998E-2</v>
      </c>
      <c r="Y2452">
        <v>33742.836029999999</v>
      </c>
      <c r="AA2452">
        <v>1224.137923</v>
      </c>
      <c r="AQ2452" t="s">
        <v>294</v>
      </c>
      <c r="AY2452">
        <v>578.88488910000001</v>
      </c>
      <c r="BD2452">
        <v>952.78596889999994</v>
      </c>
      <c r="BE2452">
        <v>588.06631770000001</v>
      </c>
    </row>
    <row r="2453" spans="1:57" x14ac:dyDescent="0.35">
      <c r="A2453" s="3" t="s">
        <v>260</v>
      </c>
      <c r="B2453" s="29">
        <v>41710</v>
      </c>
      <c r="C2453" t="s">
        <v>235</v>
      </c>
      <c r="V2453"/>
    </row>
    <row r="2454" spans="1:57" x14ac:dyDescent="0.35">
      <c r="A2454" s="3" t="s">
        <v>260</v>
      </c>
      <c r="B2454" s="29">
        <v>41722</v>
      </c>
      <c r="C2454" t="s">
        <v>235</v>
      </c>
      <c r="V2454"/>
    </row>
    <row r="2455" spans="1:57" x14ac:dyDescent="0.35">
      <c r="A2455" s="3" t="s">
        <v>260</v>
      </c>
      <c r="B2455" s="29">
        <v>41731</v>
      </c>
      <c r="C2455" t="s">
        <v>235</v>
      </c>
      <c r="V2455"/>
    </row>
    <row r="2456" spans="1:57" x14ac:dyDescent="0.35">
      <c r="A2456" s="3" t="s">
        <v>260</v>
      </c>
      <c r="B2456" s="29">
        <v>41738</v>
      </c>
      <c r="C2456" t="s">
        <v>235</v>
      </c>
      <c r="V2456"/>
    </row>
    <row r="2457" spans="1:57" x14ac:dyDescent="0.35">
      <c r="A2457" s="3" t="s">
        <v>260</v>
      </c>
      <c r="B2457" s="29">
        <v>41760</v>
      </c>
      <c r="C2457" t="s">
        <v>235</v>
      </c>
      <c r="V2457"/>
    </row>
    <row r="2458" spans="1:57" x14ac:dyDescent="0.35">
      <c r="A2458" s="3" t="s">
        <v>260</v>
      </c>
      <c r="B2458" s="29">
        <v>41768</v>
      </c>
      <c r="C2458" t="s">
        <v>235</v>
      </c>
      <c r="V2458"/>
    </row>
    <row r="2459" spans="1:57" x14ac:dyDescent="0.35">
      <c r="A2459" s="3" t="s">
        <v>260</v>
      </c>
      <c r="B2459" s="29">
        <v>41808</v>
      </c>
      <c r="C2459" t="s">
        <v>235</v>
      </c>
      <c r="V2459"/>
    </row>
    <row r="2460" spans="1:57" x14ac:dyDescent="0.35">
      <c r="A2460" s="3" t="s">
        <v>260</v>
      </c>
      <c r="B2460" s="29">
        <v>41835</v>
      </c>
      <c r="C2460" t="s">
        <v>235</v>
      </c>
      <c r="V2460"/>
    </row>
    <row r="2461" spans="1:57" x14ac:dyDescent="0.35">
      <c r="A2461" s="3" t="s">
        <v>260</v>
      </c>
      <c r="B2461" s="29">
        <v>41844</v>
      </c>
      <c r="C2461" t="s">
        <v>235</v>
      </c>
      <c r="R2461">
        <v>517.40909090000002</v>
      </c>
      <c r="V2461"/>
      <c r="AG2461">
        <v>144.54862309999999</v>
      </c>
      <c r="AJ2461">
        <v>2.9688354129999999</v>
      </c>
      <c r="AM2461">
        <v>207.96126820000001</v>
      </c>
      <c r="BD2461">
        <v>164.8991997</v>
      </c>
      <c r="BE2461">
        <v>869.31008399999996</v>
      </c>
    </row>
    <row r="2462" spans="1:57" x14ac:dyDescent="0.35">
      <c r="A2462" s="3" t="s">
        <v>260</v>
      </c>
      <c r="B2462" s="29">
        <v>41855</v>
      </c>
      <c r="C2462" t="s">
        <v>235</v>
      </c>
      <c r="V2462"/>
    </row>
    <row r="2463" spans="1:57" x14ac:dyDescent="0.35">
      <c r="A2463" s="3" t="s">
        <v>260</v>
      </c>
      <c r="B2463" s="29">
        <v>41870</v>
      </c>
      <c r="C2463" t="s">
        <v>235</v>
      </c>
      <c r="V2463"/>
    </row>
    <row r="2464" spans="1:57" x14ac:dyDescent="0.35">
      <c r="A2464" s="3" t="s">
        <v>260</v>
      </c>
      <c r="B2464" s="29">
        <v>41883</v>
      </c>
      <c r="C2464" t="s">
        <v>235</v>
      </c>
      <c r="V2464"/>
    </row>
    <row r="2465" spans="1:57" x14ac:dyDescent="0.35">
      <c r="A2465" s="3" t="s">
        <v>260</v>
      </c>
      <c r="B2465" s="29">
        <v>41891</v>
      </c>
      <c r="C2465" t="s">
        <v>235</v>
      </c>
      <c r="V2465"/>
    </row>
    <row r="2466" spans="1:57" x14ac:dyDescent="0.35">
      <c r="A2466" s="3" t="s">
        <v>260</v>
      </c>
      <c r="B2466" s="29">
        <v>41908</v>
      </c>
      <c r="C2466" t="s">
        <v>235</v>
      </c>
      <c r="V2466"/>
    </row>
    <row r="2467" spans="1:57" x14ac:dyDescent="0.35">
      <c r="A2467" s="3" t="s">
        <v>260</v>
      </c>
      <c r="B2467" s="29">
        <v>41912</v>
      </c>
      <c r="C2467" t="s">
        <v>235</v>
      </c>
      <c r="V2467"/>
    </row>
    <row r="2468" spans="1:57" x14ac:dyDescent="0.35">
      <c r="A2468" s="3" t="s">
        <v>260</v>
      </c>
      <c r="B2468" s="29">
        <v>41925</v>
      </c>
      <c r="C2468" t="s">
        <v>235</v>
      </c>
      <c r="V2468"/>
    </row>
    <row r="2469" spans="1:57" x14ac:dyDescent="0.35">
      <c r="A2469" s="3" t="s">
        <v>260</v>
      </c>
      <c r="B2469" s="29">
        <v>41947</v>
      </c>
      <c r="C2469" t="s">
        <v>235</v>
      </c>
      <c r="V2469"/>
    </row>
    <row r="2470" spans="1:57" x14ac:dyDescent="0.35">
      <c r="A2470" s="3" t="s">
        <v>260</v>
      </c>
      <c r="B2470" s="29">
        <v>41964</v>
      </c>
      <c r="C2470" t="s">
        <v>235</v>
      </c>
      <c r="R2470">
        <v>2273.8829249999999</v>
      </c>
      <c r="S2470">
        <v>291.5797139</v>
      </c>
      <c r="V2470"/>
      <c r="AG2470">
        <v>208.1229946</v>
      </c>
      <c r="AJ2470">
        <v>3.6870015550000002</v>
      </c>
      <c r="AM2470">
        <v>317.60925859999998</v>
      </c>
      <c r="AY2470">
        <v>291.5797139</v>
      </c>
      <c r="BD2470">
        <v>1456.5709569999999</v>
      </c>
      <c r="BE2470">
        <v>569.47956799999997</v>
      </c>
    </row>
    <row r="2471" spans="1:57" x14ac:dyDescent="0.35">
      <c r="A2471" s="3" t="s">
        <v>260</v>
      </c>
      <c r="B2471" s="29">
        <v>41969</v>
      </c>
      <c r="C2471" t="s">
        <v>235</v>
      </c>
      <c r="V2471"/>
    </row>
    <row r="2472" spans="1:57" x14ac:dyDescent="0.35">
      <c r="A2472" s="3" t="s">
        <v>260</v>
      </c>
      <c r="B2472" s="29">
        <v>41971</v>
      </c>
      <c r="C2472" t="s">
        <v>235</v>
      </c>
      <c r="V2472"/>
    </row>
    <row r="2473" spans="1:57" x14ac:dyDescent="0.35">
      <c r="A2473" s="3" t="s">
        <v>260</v>
      </c>
      <c r="B2473" s="29">
        <v>42027</v>
      </c>
      <c r="C2473" t="s">
        <v>235</v>
      </c>
      <c r="R2473">
        <v>2761.0489029999999</v>
      </c>
      <c r="S2473">
        <v>1465.01965</v>
      </c>
      <c r="V2473"/>
      <c r="W2473">
        <v>4.1913187999999997E-2</v>
      </c>
      <c r="Y2473">
        <v>27490.45635</v>
      </c>
      <c r="AA2473">
        <v>994.75277440000002</v>
      </c>
      <c r="AQ2473" t="s">
        <v>294</v>
      </c>
      <c r="AY2473">
        <v>470.26687600000002</v>
      </c>
      <c r="BD2473">
        <v>994.05373489999999</v>
      </c>
      <c r="BE2473">
        <v>562.39712999999995</v>
      </c>
    </row>
    <row r="2474" spans="1:57" x14ac:dyDescent="0.35">
      <c r="A2474" s="3" t="s">
        <v>261</v>
      </c>
      <c r="B2474" s="29">
        <v>41722</v>
      </c>
      <c r="C2474" t="s">
        <v>235</v>
      </c>
      <c r="V2474"/>
    </row>
    <row r="2475" spans="1:57" x14ac:dyDescent="0.35">
      <c r="A2475" s="3" t="s">
        <v>261</v>
      </c>
      <c r="B2475" s="29">
        <v>41731</v>
      </c>
      <c r="C2475" t="s">
        <v>235</v>
      </c>
      <c r="V2475"/>
    </row>
    <row r="2476" spans="1:57" x14ac:dyDescent="0.35">
      <c r="A2476" s="3" t="s">
        <v>261</v>
      </c>
      <c r="B2476" s="29">
        <v>41738</v>
      </c>
      <c r="C2476" t="s">
        <v>235</v>
      </c>
      <c r="V2476"/>
    </row>
    <row r="2477" spans="1:57" x14ac:dyDescent="0.35">
      <c r="A2477" s="3" t="s">
        <v>261</v>
      </c>
      <c r="B2477" s="29">
        <v>41760</v>
      </c>
      <c r="C2477" t="s">
        <v>235</v>
      </c>
      <c r="V2477"/>
    </row>
    <row r="2478" spans="1:57" x14ac:dyDescent="0.35">
      <c r="A2478" s="3" t="s">
        <v>261</v>
      </c>
      <c r="B2478" s="29">
        <v>41768</v>
      </c>
      <c r="C2478" t="s">
        <v>235</v>
      </c>
      <c r="V2478"/>
    </row>
    <row r="2479" spans="1:57" x14ac:dyDescent="0.35">
      <c r="A2479" s="3" t="s">
        <v>261</v>
      </c>
      <c r="B2479" s="29">
        <v>41808</v>
      </c>
      <c r="C2479" t="s">
        <v>235</v>
      </c>
      <c r="V2479"/>
    </row>
    <row r="2480" spans="1:57" x14ac:dyDescent="0.35">
      <c r="A2480" s="3" t="s">
        <v>261</v>
      </c>
      <c r="B2480" s="29">
        <v>41835</v>
      </c>
      <c r="C2480" t="s">
        <v>235</v>
      </c>
      <c r="V2480"/>
    </row>
    <row r="2481" spans="1:57" x14ac:dyDescent="0.35">
      <c r="A2481" s="3" t="s">
        <v>261</v>
      </c>
      <c r="B2481" s="29">
        <v>41855</v>
      </c>
      <c r="C2481" t="s">
        <v>235</v>
      </c>
      <c r="V2481"/>
    </row>
    <row r="2482" spans="1:57" x14ac:dyDescent="0.35">
      <c r="A2482" s="3" t="s">
        <v>261</v>
      </c>
      <c r="B2482" s="29">
        <v>41870</v>
      </c>
      <c r="C2482" t="s">
        <v>235</v>
      </c>
      <c r="R2482">
        <v>564.77272730000004</v>
      </c>
      <c r="V2482"/>
      <c r="AG2482">
        <v>194.68574849999999</v>
      </c>
      <c r="AJ2482">
        <v>3.023632358</v>
      </c>
      <c r="AM2482">
        <v>217.0022783</v>
      </c>
      <c r="BD2482">
        <v>153.0847004</v>
      </c>
      <c r="BE2482">
        <v>845.33537139999999</v>
      </c>
    </row>
    <row r="2483" spans="1:57" x14ac:dyDescent="0.35">
      <c r="A2483" s="3" t="s">
        <v>261</v>
      </c>
      <c r="B2483" s="29">
        <v>41883</v>
      </c>
      <c r="C2483" t="s">
        <v>235</v>
      </c>
      <c r="V2483"/>
    </row>
    <row r="2484" spans="1:57" x14ac:dyDescent="0.35">
      <c r="A2484" s="3" t="s">
        <v>261</v>
      </c>
      <c r="B2484" s="29">
        <v>41891</v>
      </c>
      <c r="C2484" t="s">
        <v>235</v>
      </c>
      <c r="V2484"/>
    </row>
    <row r="2485" spans="1:57" x14ac:dyDescent="0.35">
      <c r="A2485" s="3" t="s">
        <v>261</v>
      </c>
      <c r="B2485" s="29">
        <v>41908</v>
      </c>
      <c r="C2485" t="s">
        <v>235</v>
      </c>
      <c r="V2485"/>
    </row>
    <row r="2486" spans="1:57" x14ac:dyDescent="0.35">
      <c r="A2486" s="3" t="s">
        <v>261</v>
      </c>
      <c r="B2486" s="29">
        <v>41912</v>
      </c>
      <c r="C2486" t="s">
        <v>235</v>
      </c>
      <c r="V2486"/>
    </row>
    <row r="2487" spans="1:57" x14ac:dyDescent="0.35">
      <c r="A2487" s="3" t="s">
        <v>261</v>
      </c>
      <c r="B2487" s="29">
        <v>41925</v>
      </c>
      <c r="C2487" t="s">
        <v>235</v>
      </c>
      <c r="V2487"/>
    </row>
    <row r="2488" spans="1:57" x14ac:dyDescent="0.35">
      <c r="A2488" s="3" t="s">
        <v>261</v>
      </c>
      <c r="B2488" s="29">
        <v>41947</v>
      </c>
      <c r="C2488" t="s">
        <v>235</v>
      </c>
      <c r="V2488"/>
    </row>
    <row r="2489" spans="1:57" x14ac:dyDescent="0.35">
      <c r="A2489" s="3" t="s">
        <v>261</v>
      </c>
      <c r="B2489" s="29">
        <v>41964</v>
      </c>
      <c r="C2489" t="s">
        <v>235</v>
      </c>
      <c r="R2489">
        <v>2371.0571319999999</v>
      </c>
      <c r="S2489">
        <v>312.68116780000003</v>
      </c>
      <c r="V2489"/>
      <c r="AG2489">
        <v>197.9097434</v>
      </c>
      <c r="AJ2489">
        <v>4.4780406529999999</v>
      </c>
      <c r="AM2489">
        <v>360.3273044</v>
      </c>
      <c r="AY2489">
        <v>312.68116780000003</v>
      </c>
      <c r="BD2489">
        <v>1500.1389160000001</v>
      </c>
      <c r="BE2489">
        <v>647.22354180000002</v>
      </c>
    </row>
    <row r="2490" spans="1:57" x14ac:dyDescent="0.35">
      <c r="A2490" s="3" t="s">
        <v>261</v>
      </c>
      <c r="B2490" s="29">
        <v>41969</v>
      </c>
      <c r="C2490" t="s">
        <v>235</v>
      </c>
      <c r="V2490"/>
    </row>
    <row r="2491" spans="1:57" x14ac:dyDescent="0.35">
      <c r="A2491" s="3" t="s">
        <v>261</v>
      </c>
      <c r="B2491" s="29">
        <v>41971</v>
      </c>
      <c r="C2491" t="s">
        <v>235</v>
      </c>
      <c r="V2491"/>
    </row>
    <row r="2492" spans="1:57" x14ac:dyDescent="0.35">
      <c r="A2492" s="3" t="s">
        <v>261</v>
      </c>
      <c r="B2492" s="29">
        <v>41984</v>
      </c>
      <c r="C2492" t="s">
        <v>235</v>
      </c>
      <c r="V2492"/>
    </row>
    <row r="2493" spans="1:57" x14ac:dyDescent="0.35">
      <c r="A2493" s="3" t="s">
        <v>261</v>
      </c>
      <c r="B2493" s="29">
        <v>41996</v>
      </c>
      <c r="C2493" t="s">
        <v>235</v>
      </c>
      <c r="V2493"/>
    </row>
    <row r="2494" spans="1:57" x14ac:dyDescent="0.35">
      <c r="A2494" s="3" t="s">
        <v>261</v>
      </c>
      <c r="B2494" s="29">
        <v>42016</v>
      </c>
      <c r="C2494" t="s">
        <v>235</v>
      </c>
      <c r="V2494"/>
    </row>
    <row r="2495" spans="1:57" x14ac:dyDescent="0.35">
      <c r="A2495" s="3" t="s">
        <v>261</v>
      </c>
      <c r="B2495" s="29">
        <v>42024</v>
      </c>
      <c r="C2495" t="s">
        <v>235</v>
      </c>
      <c r="V2495"/>
    </row>
    <row r="2496" spans="1:57" x14ac:dyDescent="0.35">
      <c r="A2496" s="3" t="s">
        <v>261</v>
      </c>
      <c r="B2496" s="29">
        <v>42027</v>
      </c>
      <c r="C2496" t="s">
        <v>235</v>
      </c>
      <c r="R2496">
        <v>2691.5891590000001</v>
      </c>
      <c r="S2496">
        <v>1456.348133</v>
      </c>
      <c r="V2496"/>
      <c r="W2496">
        <v>4.3874744E-2</v>
      </c>
      <c r="Y2496">
        <v>26957.677930000002</v>
      </c>
      <c r="AA2496">
        <v>1019.044354</v>
      </c>
      <c r="AQ2496" t="s">
        <v>294</v>
      </c>
      <c r="AY2496">
        <v>437.3037789</v>
      </c>
      <c r="BD2496">
        <v>940.21599170000002</v>
      </c>
      <c r="BE2496">
        <v>595.42218270000001</v>
      </c>
    </row>
    <row r="2497" spans="1:57" x14ac:dyDescent="0.35">
      <c r="A2497" s="3" t="s">
        <v>262</v>
      </c>
      <c r="B2497" s="29">
        <v>41738</v>
      </c>
      <c r="C2497" t="s">
        <v>235</v>
      </c>
      <c r="V2497"/>
    </row>
    <row r="2498" spans="1:57" x14ac:dyDescent="0.35">
      <c r="A2498" s="3" t="s">
        <v>262</v>
      </c>
      <c r="B2498" s="29">
        <v>41760</v>
      </c>
      <c r="C2498" t="s">
        <v>235</v>
      </c>
      <c r="V2498"/>
    </row>
    <row r="2499" spans="1:57" x14ac:dyDescent="0.35">
      <c r="A2499" s="3" t="s">
        <v>262</v>
      </c>
      <c r="B2499" s="29">
        <v>41768</v>
      </c>
      <c r="C2499" t="s">
        <v>235</v>
      </c>
      <c r="V2499"/>
    </row>
    <row r="2500" spans="1:57" x14ac:dyDescent="0.35">
      <c r="A2500" s="3" t="s">
        <v>262</v>
      </c>
      <c r="B2500" s="29">
        <v>41808</v>
      </c>
      <c r="C2500" t="s">
        <v>235</v>
      </c>
      <c r="V2500"/>
    </row>
    <row r="2501" spans="1:57" x14ac:dyDescent="0.35">
      <c r="A2501" s="3" t="s">
        <v>262</v>
      </c>
      <c r="B2501" s="29">
        <v>41835</v>
      </c>
      <c r="C2501" t="s">
        <v>235</v>
      </c>
      <c r="V2501"/>
    </row>
    <row r="2502" spans="1:57" x14ac:dyDescent="0.35">
      <c r="A2502" s="3" t="s">
        <v>262</v>
      </c>
      <c r="B2502" s="29">
        <v>41855</v>
      </c>
      <c r="C2502" t="s">
        <v>235</v>
      </c>
      <c r="V2502"/>
    </row>
    <row r="2503" spans="1:57" x14ac:dyDescent="0.35">
      <c r="A2503" s="3" t="s">
        <v>262</v>
      </c>
      <c r="B2503" s="29">
        <v>41870</v>
      </c>
      <c r="C2503" t="s">
        <v>235</v>
      </c>
      <c r="V2503"/>
    </row>
    <row r="2504" spans="1:57" x14ac:dyDescent="0.35">
      <c r="A2504" s="3" t="s">
        <v>262</v>
      </c>
      <c r="B2504" s="29">
        <v>41883</v>
      </c>
      <c r="C2504" t="s">
        <v>235</v>
      </c>
      <c r="V2504"/>
    </row>
    <row r="2505" spans="1:57" x14ac:dyDescent="0.35">
      <c r="A2505" s="3" t="s">
        <v>262</v>
      </c>
      <c r="B2505" s="29">
        <v>41891</v>
      </c>
      <c r="C2505" t="s">
        <v>235</v>
      </c>
      <c r="R2505">
        <v>640.86363640000002</v>
      </c>
      <c r="V2505"/>
      <c r="AG2505">
        <v>60.748123890000002</v>
      </c>
      <c r="AJ2505">
        <v>4.5732674749999997</v>
      </c>
      <c r="AM2505">
        <v>285.34190710000001</v>
      </c>
      <c r="BD2505">
        <v>294.77360540000001</v>
      </c>
      <c r="BE2505">
        <v>930.55183039999997</v>
      </c>
    </row>
    <row r="2506" spans="1:57" x14ac:dyDescent="0.35">
      <c r="A2506" s="3" t="s">
        <v>262</v>
      </c>
      <c r="B2506" s="29">
        <v>41908</v>
      </c>
      <c r="C2506" t="s">
        <v>235</v>
      </c>
      <c r="V2506"/>
    </row>
    <row r="2507" spans="1:57" x14ac:dyDescent="0.35">
      <c r="A2507" s="3" t="s">
        <v>262</v>
      </c>
      <c r="B2507" s="29">
        <v>41912</v>
      </c>
      <c r="C2507" t="s">
        <v>235</v>
      </c>
      <c r="V2507"/>
    </row>
    <row r="2508" spans="1:57" x14ac:dyDescent="0.35">
      <c r="A2508" s="3" t="s">
        <v>262</v>
      </c>
      <c r="B2508" s="29">
        <v>41925</v>
      </c>
      <c r="C2508" t="s">
        <v>235</v>
      </c>
      <c r="V2508"/>
    </row>
    <row r="2509" spans="1:57" x14ac:dyDescent="0.35">
      <c r="A2509" s="3" t="s">
        <v>262</v>
      </c>
      <c r="B2509" s="29">
        <v>41947</v>
      </c>
      <c r="C2509" t="s">
        <v>235</v>
      </c>
      <c r="V2509"/>
    </row>
    <row r="2510" spans="1:57" x14ac:dyDescent="0.35">
      <c r="A2510" s="3" t="s">
        <v>262</v>
      </c>
      <c r="B2510" s="29">
        <v>41964</v>
      </c>
      <c r="C2510" t="s">
        <v>235</v>
      </c>
      <c r="V2510"/>
    </row>
    <row r="2511" spans="1:57" x14ac:dyDescent="0.35">
      <c r="A2511" s="3" t="s">
        <v>262</v>
      </c>
      <c r="B2511" s="29">
        <v>41969</v>
      </c>
      <c r="C2511" t="s">
        <v>235</v>
      </c>
      <c r="V2511"/>
    </row>
    <row r="2512" spans="1:57" x14ac:dyDescent="0.35">
      <c r="A2512" s="3" t="s">
        <v>262</v>
      </c>
      <c r="B2512" s="29">
        <v>41971</v>
      </c>
      <c r="C2512" t="s">
        <v>235</v>
      </c>
      <c r="R2512">
        <v>2298.4065169999999</v>
      </c>
      <c r="S2512">
        <v>393.63013519999998</v>
      </c>
      <c r="V2512"/>
      <c r="AG2512">
        <v>57.272572410000002</v>
      </c>
      <c r="AJ2512">
        <v>6.2916969780000001</v>
      </c>
      <c r="AM2512">
        <v>387.08198950000002</v>
      </c>
      <c r="AY2512">
        <v>393.63013519999998</v>
      </c>
      <c r="BD2512">
        <v>1460.4218189999999</v>
      </c>
      <c r="BE2512">
        <v>645.55024360000004</v>
      </c>
    </row>
    <row r="2513" spans="1:57" x14ac:dyDescent="0.35">
      <c r="A2513" s="3" t="s">
        <v>262</v>
      </c>
      <c r="B2513" s="29">
        <v>41984</v>
      </c>
      <c r="C2513" t="s">
        <v>235</v>
      </c>
      <c r="V2513"/>
    </row>
    <row r="2514" spans="1:57" x14ac:dyDescent="0.35">
      <c r="A2514" s="3" t="s">
        <v>262</v>
      </c>
      <c r="B2514" s="29">
        <v>41996</v>
      </c>
      <c r="C2514" t="s">
        <v>235</v>
      </c>
      <c r="V2514"/>
    </row>
    <row r="2515" spans="1:57" x14ac:dyDescent="0.35">
      <c r="A2515" s="3" t="s">
        <v>262</v>
      </c>
      <c r="B2515" s="29">
        <v>42016</v>
      </c>
      <c r="C2515" t="s">
        <v>235</v>
      </c>
      <c r="V2515"/>
    </row>
    <row r="2516" spans="1:57" x14ac:dyDescent="0.35">
      <c r="A2516" s="3" t="s">
        <v>262</v>
      </c>
      <c r="B2516" s="29">
        <v>42024</v>
      </c>
      <c r="C2516" t="s">
        <v>235</v>
      </c>
      <c r="V2516"/>
    </row>
    <row r="2517" spans="1:57" x14ac:dyDescent="0.35">
      <c r="A2517" s="3" t="s">
        <v>262</v>
      </c>
      <c r="B2517" s="29">
        <v>42027</v>
      </c>
      <c r="C2517" t="s">
        <v>235</v>
      </c>
      <c r="R2517">
        <v>3015.5377859999999</v>
      </c>
      <c r="S2517">
        <v>1751.946418</v>
      </c>
      <c r="V2517"/>
      <c r="W2517">
        <v>4.2867982999999998E-2</v>
      </c>
      <c r="Y2517">
        <v>32998.349139999998</v>
      </c>
      <c r="AA2517">
        <v>1215.2531879999999</v>
      </c>
      <c r="AQ2517" t="s">
        <v>294</v>
      </c>
      <c r="AY2517">
        <v>536.69323020000002</v>
      </c>
      <c r="BD2517">
        <v>935.41681940000001</v>
      </c>
      <c r="BE2517">
        <v>646.7065116</v>
      </c>
    </row>
    <row r="2518" spans="1:57" x14ac:dyDescent="0.35">
      <c r="A2518" s="3" t="s">
        <v>263</v>
      </c>
      <c r="B2518" s="29">
        <v>41760</v>
      </c>
      <c r="C2518" t="s">
        <v>235</v>
      </c>
      <c r="V2518"/>
    </row>
    <row r="2519" spans="1:57" x14ac:dyDescent="0.35">
      <c r="A2519" s="3" t="s">
        <v>263</v>
      </c>
      <c r="B2519" s="29">
        <v>41768</v>
      </c>
      <c r="C2519" t="s">
        <v>235</v>
      </c>
      <c r="V2519"/>
    </row>
    <row r="2520" spans="1:57" x14ac:dyDescent="0.35">
      <c r="A2520" s="3" t="s">
        <v>263</v>
      </c>
      <c r="B2520" s="29">
        <v>41808</v>
      </c>
      <c r="C2520" t="s">
        <v>235</v>
      </c>
      <c r="V2520"/>
    </row>
    <row r="2521" spans="1:57" x14ac:dyDescent="0.35">
      <c r="A2521" s="3" t="s">
        <v>263</v>
      </c>
      <c r="B2521" s="29">
        <v>41835</v>
      </c>
      <c r="C2521" t="s">
        <v>235</v>
      </c>
      <c r="V2521"/>
    </row>
    <row r="2522" spans="1:57" x14ac:dyDescent="0.35">
      <c r="A2522" s="3" t="s">
        <v>263</v>
      </c>
      <c r="B2522" s="29">
        <v>41855</v>
      </c>
      <c r="C2522" t="s">
        <v>235</v>
      </c>
      <c r="V2522"/>
    </row>
    <row r="2523" spans="1:57" x14ac:dyDescent="0.35">
      <c r="A2523" s="3" t="s">
        <v>263</v>
      </c>
      <c r="B2523" s="29">
        <v>41870</v>
      </c>
      <c r="C2523" t="s">
        <v>235</v>
      </c>
      <c r="V2523"/>
    </row>
    <row r="2524" spans="1:57" x14ac:dyDescent="0.35">
      <c r="A2524" s="3" t="s">
        <v>263</v>
      </c>
      <c r="B2524" s="29">
        <v>41883</v>
      </c>
      <c r="C2524" t="s">
        <v>235</v>
      </c>
      <c r="V2524"/>
    </row>
    <row r="2525" spans="1:57" x14ac:dyDescent="0.35">
      <c r="A2525" s="3" t="s">
        <v>263</v>
      </c>
      <c r="B2525" s="29">
        <v>41891</v>
      </c>
      <c r="C2525" t="s">
        <v>235</v>
      </c>
      <c r="V2525"/>
    </row>
    <row r="2526" spans="1:57" x14ac:dyDescent="0.35">
      <c r="A2526" s="3" t="s">
        <v>263</v>
      </c>
      <c r="B2526" s="29">
        <v>41908</v>
      </c>
      <c r="C2526" t="s">
        <v>235</v>
      </c>
      <c r="V2526"/>
    </row>
    <row r="2527" spans="1:57" x14ac:dyDescent="0.35">
      <c r="A2527" s="3" t="s">
        <v>263</v>
      </c>
      <c r="B2527" s="29">
        <v>41912</v>
      </c>
      <c r="C2527" t="s">
        <v>235</v>
      </c>
      <c r="R2527">
        <v>429.69696970000001</v>
      </c>
      <c r="V2527"/>
      <c r="AG2527">
        <v>34.920665409999998</v>
      </c>
      <c r="AJ2527">
        <v>2.8740609500000001</v>
      </c>
      <c r="AM2527">
        <v>212.5628548</v>
      </c>
      <c r="BD2527">
        <v>182.2134495</v>
      </c>
      <c r="BE2527">
        <v>840.61667720000003</v>
      </c>
    </row>
    <row r="2528" spans="1:57" x14ac:dyDescent="0.35">
      <c r="A2528" s="3" t="s">
        <v>263</v>
      </c>
      <c r="B2528" s="29">
        <v>41925</v>
      </c>
      <c r="C2528" t="s">
        <v>235</v>
      </c>
      <c r="V2528"/>
    </row>
    <row r="2529" spans="1:57" x14ac:dyDescent="0.35">
      <c r="A2529" s="3" t="s">
        <v>263</v>
      </c>
      <c r="B2529" s="29">
        <v>41947</v>
      </c>
      <c r="C2529" t="s">
        <v>235</v>
      </c>
      <c r="V2529"/>
    </row>
    <row r="2530" spans="1:57" x14ac:dyDescent="0.35">
      <c r="A2530" s="3" t="s">
        <v>263</v>
      </c>
      <c r="B2530" s="29">
        <v>41964</v>
      </c>
      <c r="C2530" t="s">
        <v>235</v>
      </c>
      <c r="V2530"/>
    </row>
    <row r="2531" spans="1:57" x14ac:dyDescent="0.35">
      <c r="A2531" s="3" t="s">
        <v>263</v>
      </c>
      <c r="B2531" s="29">
        <v>41969</v>
      </c>
      <c r="C2531" t="s">
        <v>235</v>
      </c>
      <c r="V2531"/>
    </row>
    <row r="2532" spans="1:57" x14ac:dyDescent="0.35">
      <c r="A2532" s="3" t="s">
        <v>263</v>
      </c>
      <c r="B2532" s="29">
        <v>41971</v>
      </c>
      <c r="C2532" t="s">
        <v>235</v>
      </c>
      <c r="R2532">
        <v>1998.7773970000001</v>
      </c>
      <c r="S2532">
        <v>343.52555790000002</v>
      </c>
      <c r="V2532"/>
      <c r="AG2532">
        <v>51.553299920000001</v>
      </c>
      <c r="AJ2532">
        <v>6.4288101329999998</v>
      </c>
      <c r="AM2532">
        <v>388.89287860000002</v>
      </c>
      <c r="AY2532">
        <v>343.52555790000002</v>
      </c>
      <c r="BD2532">
        <v>1214.8056610000001</v>
      </c>
      <c r="BE2532">
        <v>664.14297750000003</v>
      </c>
    </row>
    <row r="2533" spans="1:57" x14ac:dyDescent="0.35">
      <c r="A2533" s="3" t="s">
        <v>263</v>
      </c>
      <c r="B2533" s="29">
        <v>41984</v>
      </c>
      <c r="C2533" t="s">
        <v>235</v>
      </c>
      <c r="V2533"/>
    </row>
    <row r="2534" spans="1:57" x14ac:dyDescent="0.35">
      <c r="A2534" s="3" t="s">
        <v>263</v>
      </c>
      <c r="B2534" s="29">
        <v>41996</v>
      </c>
      <c r="C2534" t="s">
        <v>235</v>
      </c>
      <c r="V2534"/>
    </row>
    <row r="2535" spans="1:57" x14ac:dyDescent="0.35">
      <c r="A2535" s="3" t="s">
        <v>263</v>
      </c>
      <c r="B2535" s="29">
        <v>42016</v>
      </c>
      <c r="C2535" t="s">
        <v>235</v>
      </c>
      <c r="V2535"/>
    </row>
    <row r="2536" spans="1:57" x14ac:dyDescent="0.35">
      <c r="A2536" s="3" t="s">
        <v>263</v>
      </c>
      <c r="B2536" s="29">
        <v>42024</v>
      </c>
      <c r="C2536" t="s">
        <v>235</v>
      </c>
      <c r="V2536"/>
    </row>
    <row r="2537" spans="1:57" x14ac:dyDescent="0.35">
      <c r="A2537" s="3" t="s">
        <v>263</v>
      </c>
      <c r="B2537" s="29">
        <v>42037</v>
      </c>
      <c r="C2537" t="s">
        <v>235</v>
      </c>
      <c r="R2537">
        <v>3067.1805169999998</v>
      </c>
      <c r="S2537">
        <v>1839.1172180000001</v>
      </c>
      <c r="V2537"/>
      <c r="W2537">
        <v>4.1937158000000002E-2</v>
      </c>
      <c r="Y2537">
        <v>34981.613590000001</v>
      </c>
      <c r="AA2537">
        <v>1262.758572</v>
      </c>
      <c r="AQ2537" t="s">
        <v>294</v>
      </c>
      <c r="AY2537">
        <v>576.3586464</v>
      </c>
      <c r="BD2537">
        <v>966.0769841</v>
      </c>
      <c r="BE2537">
        <v>632.93122770000002</v>
      </c>
    </row>
    <row r="2538" spans="1:57" x14ac:dyDescent="0.35">
      <c r="A2538" s="3" t="s">
        <v>207</v>
      </c>
      <c r="B2538" s="29">
        <v>41709</v>
      </c>
      <c r="C2538" t="s">
        <v>235</v>
      </c>
      <c r="V2538"/>
      <c r="AB2538">
        <v>2.9</v>
      </c>
      <c r="AI2538">
        <v>1.3</v>
      </c>
      <c r="AU2538">
        <v>12</v>
      </c>
    </row>
    <row r="2539" spans="1:57" x14ac:dyDescent="0.35">
      <c r="A2539" s="3" t="s">
        <v>207</v>
      </c>
      <c r="B2539" s="29">
        <v>41710</v>
      </c>
      <c r="C2539" t="s">
        <v>235</v>
      </c>
      <c r="V2539"/>
    </row>
    <row r="2540" spans="1:57" x14ac:dyDescent="0.35">
      <c r="A2540" s="3" t="s">
        <v>207</v>
      </c>
      <c r="B2540" s="29">
        <v>41722</v>
      </c>
      <c r="C2540" t="s">
        <v>235</v>
      </c>
      <c r="V2540"/>
      <c r="AB2540">
        <v>5</v>
      </c>
      <c r="AC2540">
        <v>0.26328512599999998</v>
      </c>
      <c r="AI2540">
        <v>4</v>
      </c>
      <c r="AU2540">
        <v>22</v>
      </c>
    </row>
    <row r="2541" spans="1:57" x14ac:dyDescent="0.35">
      <c r="A2541" s="3" t="s">
        <v>207</v>
      </c>
      <c r="B2541" s="29">
        <v>41731</v>
      </c>
      <c r="C2541" t="s">
        <v>235</v>
      </c>
      <c r="V2541"/>
      <c r="AB2541">
        <v>6.9</v>
      </c>
      <c r="AC2541">
        <v>0.68744451200000001</v>
      </c>
      <c r="AI2541">
        <v>4.95</v>
      </c>
      <c r="AU2541">
        <v>24.25</v>
      </c>
    </row>
    <row r="2542" spans="1:57" x14ac:dyDescent="0.35">
      <c r="A2542" s="3" t="s">
        <v>207</v>
      </c>
      <c r="B2542" s="29">
        <v>41738</v>
      </c>
      <c r="C2542" t="s">
        <v>235</v>
      </c>
      <c r="V2542"/>
      <c r="AB2542">
        <v>7.45</v>
      </c>
      <c r="AI2542">
        <v>6</v>
      </c>
      <c r="AU2542">
        <v>25.75</v>
      </c>
    </row>
    <row r="2543" spans="1:57" x14ac:dyDescent="0.35">
      <c r="A2543" s="3" t="s">
        <v>207</v>
      </c>
      <c r="B2543" s="29">
        <v>41745</v>
      </c>
      <c r="C2543" t="s">
        <v>235</v>
      </c>
      <c r="V2543"/>
      <c r="AB2543">
        <v>8.0500000000000007</v>
      </c>
      <c r="AI2543">
        <v>6.9</v>
      </c>
      <c r="AU2543">
        <v>28.25</v>
      </c>
    </row>
    <row r="2544" spans="1:57" x14ac:dyDescent="0.35">
      <c r="A2544" s="3" t="s">
        <v>207</v>
      </c>
      <c r="B2544" s="29">
        <v>41760</v>
      </c>
      <c r="C2544" t="s">
        <v>235</v>
      </c>
      <c r="V2544"/>
      <c r="AB2544">
        <v>8.8666666670000005</v>
      </c>
      <c r="AI2544">
        <v>7.8666666669999996</v>
      </c>
      <c r="AU2544">
        <v>26</v>
      </c>
    </row>
    <row r="2545" spans="1:57" x14ac:dyDescent="0.35">
      <c r="A2545" s="3" t="s">
        <v>207</v>
      </c>
      <c r="B2545" s="29">
        <v>41768</v>
      </c>
      <c r="C2545" t="s">
        <v>235</v>
      </c>
      <c r="V2545"/>
      <c r="AB2545">
        <v>9.6666666669999994</v>
      </c>
      <c r="AI2545">
        <v>8.5</v>
      </c>
      <c r="AU2545">
        <v>24.75</v>
      </c>
    </row>
    <row r="2546" spans="1:57" x14ac:dyDescent="0.35">
      <c r="A2546" s="3" t="s">
        <v>207</v>
      </c>
      <c r="B2546" s="29">
        <v>41788</v>
      </c>
      <c r="C2546" t="s">
        <v>235</v>
      </c>
      <c r="V2546"/>
      <c r="AB2546">
        <v>10.6875</v>
      </c>
      <c r="AH2546">
        <v>7.1875</v>
      </c>
      <c r="AI2546">
        <v>9.6875</v>
      </c>
      <c r="AU2546">
        <v>30.5</v>
      </c>
    </row>
    <row r="2547" spans="1:57" x14ac:dyDescent="0.35">
      <c r="A2547" s="3" t="s">
        <v>207</v>
      </c>
      <c r="B2547" s="29">
        <v>41806</v>
      </c>
      <c r="C2547" t="s">
        <v>235</v>
      </c>
      <c r="V2547"/>
      <c r="AB2547">
        <v>11.3125</v>
      </c>
      <c r="AH2547">
        <v>8.875</v>
      </c>
      <c r="AI2547">
        <v>10.3125</v>
      </c>
      <c r="AU2547">
        <v>31</v>
      </c>
    </row>
    <row r="2548" spans="1:57" x14ac:dyDescent="0.35">
      <c r="A2548" s="3" t="s">
        <v>207</v>
      </c>
      <c r="B2548" s="29">
        <v>41808</v>
      </c>
      <c r="C2548" t="s">
        <v>235</v>
      </c>
      <c r="V2548"/>
    </row>
    <row r="2549" spans="1:57" x14ac:dyDescent="0.35">
      <c r="A2549" s="3" t="s">
        <v>207</v>
      </c>
      <c r="B2549" s="29">
        <v>41835</v>
      </c>
      <c r="C2549" t="s">
        <v>235</v>
      </c>
      <c r="V2549"/>
      <c r="AB2549">
        <v>12.33333333</v>
      </c>
      <c r="AH2549">
        <v>9.3333333330000006</v>
      </c>
      <c r="AI2549">
        <v>11.06666667</v>
      </c>
      <c r="AU2549">
        <v>31.75</v>
      </c>
    </row>
    <row r="2550" spans="1:57" x14ac:dyDescent="0.35">
      <c r="A2550" s="3" t="s">
        <v>207</v>
      </c>
      <c r="B2550" s="29">
        <v>41844</v>
      </c>
      <c r="C2550" t="s">
        <v>235</v>
      </c>
      <c r="R2550">
        <v>527.86363640000002</v>
      </c>
      <c r="V2550"/>
      <c r="AG2550">
        <v>178.91721250000001</v>
      </c>
      <c r="AJ2550">
        <v>2.6340206610000001</v>
      </c>
      <c r="AM2550">
        <v>183.0189968</v>
      </c>
      <c r="BD2550">
        <v>165.92742699999999</v>
      </c>
      <c r="BE2550">
        <v>850.29103220000002</v>
      </c>
    </row>
    <row r="2551" spans="1:57" x14ac:dyDescent="0.35">
      <c r="A2551" s="3" t="s">
        <v>207</v>
      </c>
      <c r="B2551" s="29">
        <v>41855</v>
      </c>
      <c r="C2551" t="s">
        <v>235</v>
      </c>
      <c r="V2551"/>
      <c r="AB2551">
        <v>13.266666669999999</v>
      </c>
      <c r="AH2551">
        <v>10.06666667</v>
      </c>
      <c r="AI2551">
        <v>12.06666667</v>
      </c>
      <c r="AU2551">
        <v>32</v>
      </c>
    </row>
    <row r="2552" spans="1:57" x14ac:dyDescent="0.35">
      <c r="A2552" s="3" t="s">
        <v>207</v>
      </c>
      <c r="B2552" s="29">
        <v>41870</v>
      </c>
      <c r="C2552" t="s">
        <v>235</v>
      </c>
      <c r="V2552"/>
    </row>
    <row r="2553" spans="1:57" x14ac:dyDescent="0.35">
      <c r="A2553" s="3" t="s">
        <v>207</v>
      </c>
      <c r="B2553" s="29">
        <v>41883</v>
      </c>
      <c r="C2553" t="s">
        <v>235</v>
      </c>
      <c r="V2553"/>
      <c r="AB2553">
        <v>14.33333333</v>
      </c>
      <c r="AH2553">
        <v>10.66666667</v>
      </c>
      <c r="AI2553">
        <v>13.266666669999999</v>
      </c>
      <c r="AU2553">
        <v>32</v>
      </c>
    </row>
    <row r="2554" spans="1:57" x14ac:dyDescent="0.35">
      <c r="A2554" s="3" t="s">
        <v>207</v>
      </c>
      <c r="B2554" s="29">
        <v>41891</v>
      </c>
      <c r="C2554" t="s">
        <v>235</v>
      </c>
      <c r="V2554"/>
    </row>
    <row r="2555" spans="1:57" x14ac:dyDescent="0.35">
      <c r="A2555" s="3" t="s">
        <v>207</v>
      </c>
      <c r="B2555" s="29">
        <v>41908</v>
      </c>
      <c r="C2555" t="s">
        <v>235</v>
      </c>
      <c r="V2555"/>
      <c r="AB2555">
        <v>15.866666670000001</v>
      </c>
      <c r="AH2555">
        <v>11.866666670000001</v>
      </c>
      <c r="AI2555">
        <v>14.46666667</v>
      </c>
      <c r="AU2555">
        <v>33</v>
      </c>
    </row>
    <row r="2556" spans="1:57" x14ac:dyDescent="0.35">
      <c r="A2556" s="3" t="s">
        <v>207</v>
      </c>
      <c r="B2556" s="29">
        <v>41912</v>
      </c>
      <c r="C2556" t="s">
        <v>235</v>
      </c>
      <c r="V2556"/>
    </row>
    <row r="2557" spans="1:57" x14ac:dyDescent="0.35">
      <c r="A2557" s="3" t="s">
        <v>207</v>
      </c>
      <c r="B2557" s="29">
        <v>41925</v>
      </c>
      <c r="C2557" t="s">
        <v>235</v>
      </c>
      <c r="V2557"/>
      <c r="AB2557">
        <v>16.666666670000001</v>
      </c>
      <c r="AH2557">
        <v>12.33333333</v>
      </c>
      <c r="AI2557">
        <v>15.33333333</v>
      </c>
      <c r="AU2557">
        <v>33.75</v>
      </c>
    </row>
    <row r="2558" spans="1:57" x14ac:dyDescent="0.35">
      <c r="A2558" s="3" t="s">
        <v>207</v>
      </c>
      <c r="B2558" s="29">
        <v>41947</v>
      </c>
      <c r="C2558" t="s">
        <v>235</v>
      </c>
      <c r="V2558"/>
      <c r="AB2558">
        <v>17.333333329999999</v>
      </c>
      <c r="AH2558">
        <v>12.46666667</v>
      </c>
      <c r="AI2558">
        <v>17.266666669999999</v>
      </c>
      <c r="AU2558">
        <v>46.5</v>
      </c>
    </row>
    <row r="2559" spans="1:57" x14ac:dyDescent="0.35">
      <c r="A2559" s="3" t="s">
        <v>207</v>
      </c>
      <c r="B2559" s="29">
        <v>41964</v>
      </c>
      <c r="C2559" t="s">
        <v>235</v>
      </c>
      <c r="R2559">
        <v>2261.866325</v>
      </c>
      <c r="S2559">
        <v>290.26863029999998</v>
      </c>
      <c r="V2559"/>
      <c r="AG2559">
        <v>201.25032780000001</v>
      </c>
      <c r="AJ2559">
        <v>3.5885695759999998</v>
      </c>
      <c r="AM2559">
        <v>316.21153399999997</v>
      </c>
      <c r="AY2559">
        <v>290.26863029999998</v>
      </c>
      <c r="BD2559">
        <v>1454.135833</v>
      </c>
      <c r="BE2559">
        <v>622.14804930000003</v>
      </c>
    </row>
    <row r="2560" spans="1:57" x14ac:dyDescent="0.35">
      <c r="A2560" s="3" t="s">
        <v>207</v>
      </c>
      <c r="B2560" s="29">
        <v>41969</v>
      </c>
      <c r="C2560" t="s">
        <v>235</v>
      </c>
      <c r="V2560"/>
      <c r="AB2560">
        <v>17.333333329999999</v>
      </c>
      <c r="AH2560">
        <v>12.6</v>
      </c>
      <c r="AI2560">
        <v>17.333333329999999</v>
      </c>
      <c r="AU2560">
        <v>70.424999999999997</v>
      </c>
    </row>
    <row r="2561" spans="1:57" x14ac:dyDescent="0.35">
      <c r="A2561" s="3" t="s">
        <v>207</v>
      </c>
      <c r="B2561" s="29">
        <v>41971</v>
      </c>
      <c r="C2561" t="s">
        <v>235</v>
      </c>
      <c r="V2561"/>
    </row>
    <row r="2562" spans="1:57" x14ac:dyDescent="0.35">
      <c r="A2562" s="3" t="s">
        <v>207</v>
      </c>
      <c r="B2562" s="29">
        <v>41984</v>
      </c>
      <c r="C2562" t="s">
        <v>235</v>
      </c>
      <c r="V2562"/>
      <c r="AB2562">
        <v>17.333333329999999</v>
      </c>
      <c r="AH2562">
        <v>12.733333330000001</v>
      </c>
      <c r="AI2562">
        <v>17.333333329999999</v>
      </c>
      <c r="AU2562">
        <v>81</v>
      </c>
    </row>
    <row r="2563" spans="1:57" x14ac:dyDescent="0.35">
      <c r="A2563" s="3" t="s">
        <v>207</v>
      </c>
      <c r="B2563" s="29">
        <v>41996</v>
      </c>
      <c r="C2563" t="s">
        <v>235</v>
      </c>
      <c r="V2563"/>
      <c r="AB2563">
        <v>17.333333329999999</v>
      </c>
      <c r="AH2563">
        <v>13.133333329999999</v>
      </c>
      <c r="AI2563">
        <v>17.333333329999999</v>
      </c>
      <c r="AU2563">
        <v>82</v>
      </c>
    </row>
    <row r="2564" spans="1:57" x14ac:dyDescent="0.35">
      <c r="A2564" s="3" t="s">
        <v>207</v>
      </c>
      <c r="B2564" s="29">
        <v>42016</v>
      </c>
      <c r="C2564" t="s">
        <v>235</v>
      </c>
      <c r="V2564"/>
      <c r="AB2564">
        <v>17.333333329999999</v>
      </c>
      <c r="AH2564">
        <v>17.333333329999999</v>
      </c>
      <c r="AI2564">
        <v>17.333333329999999</v>
      </c>
      <c r="AU2564">
        <v>87</v>
      </c>
    </row>
    <row r="2565" spans="1:57" x14ac:dyDescent="0.35">
      <c r="A2565" s="3" t="s">
        <v>207</v>
      </c>
      <c r="B2565" s="29">
        <v>42024</v>
      </c>
      <c r="C2565" t="s">
        <v>235</v>
      </c>
      <c r="V2565"/>
      <c r="AB2565">
        <v>17.333333329999999</v>
      </c>
      <c r="AH2565">
        <v>17.333333329999999</v>
      </c>
      <c r="AI2565">
        <v>17.333333329999999</v>
      </c>
      <c r="AU2565">
        <v>92</v>
      </c>
    </row>
    <row r="2566" spans="1:57" x14ac:dyDescent="0.35">
      <c r="A2566" s="3" t="s">
        <v>207</v>
      </c>
      <c r="B2566" s="29">
        <v>42027</v>
      </c>
      <c r="C2566" t="s">
        <v>235</v>
      </c>
      <c r="R2566">
        <v>3021.214172</v>
      </c>
      <c r="S2566">
        <v>1581.1031869999999</v>
      </c>
      <c r="V2566"/>
      <c r="W2566">
        <v>4.1457581E-2</v>
      </c>
      <c r="Y2566">
        <v>29651.433410000001</v>
      </c>
      <c r="AA2566">
        <v>1060.152012</v>
      </c>
      <c r="AQ2566" t="s">
        <v>294</v>
      </c>
      <c r="AY2566">
        <v>520.95117560000006</v>
      </c>
      <c r="BD2566">
        <v>1114.6496910000001</v>
      </c>
      <c r="BE2566">
        <v>640.80285830000003</v>
      </c>
    </row>
    <row r="2567" spans="1:57" x14ac:dyDescent="0.35">
      <c r="A2567" s="3" t="s">
        <v>208</v>
      </c>
      <c r="B2567" s="29">
        <v>41722</v>
      </c>
      <c r="C2567" t="s">
        <v>235</v>
      </c>
      <c r="V2567"/>
      <c r="AB2567">
        <v>2</v>
      </c>
      <c r="AI2567">
        <v>1</v>
      </c>
      <c r="AU2567">
        <v>12</v>
      </c>
    </row>
    <row r="2568" spans="1:57" x14ac:dyDescent="0.35">
      <c r="A2568" s="3" t="s">
        <v>208</v>
      </c>
      <c r="B2568" s="29">
        <v>41731</v>
      </c>
      <c r="C2568" t="s">
        <v>235</v>
      </c>
      <c r="V2568"/>
      <c r="AB2568">
        <v>3.9</v>
      </c>
      <c r="AC2568">
        <v>0.19532469099999999</v>
      </c>
      <c r="AI2568">
        <v>1.95</v>
      </c>
      <c r="AU2568">
        <v>15</v>
      </c>
    </row>
    <row r="2569" spans="1:57" x14ac:dyDescent="0.35">
      <c r="A2569" s="3" t="s">
        <v>208</v>
      </c>
      <c r="B2569" s="29">
        <v>41738</v>
      </c>
      <c r="C2569" t="s">
        <v>235</v>
      </c>
      <c r="V2569"/>
      <c r="AB2569">
        <v>5</v>
      </c>
      <c r="AI2569">
        <v>3.35</v>
      </c>
      <c r="AU2569">
        <v>22</v>
      </c>
    </row>
    <row r="2570" spans="1:57" x14ac:dyDescent="0.35">
      <c r="A2570" s="3" t="s">
        <v>208</v>
      </c>
      <c r="B2570" s="29">
        <v>41745</v>
      </c>
      <c r="C2570" t="s">
        <v>235</v>
      </c>
      <c r="V2570"/>
      <c r="AB2570">
        <v>5.9</v>
      </c>
      <c r="AI2570">
        <v>4</v>
      </c>
      <c r="AU2570">
        <v>23.25</v>
      </c>
    </row>
    <row r="2571" spans="1:57" x14ac:dyDescent="0.35">
      <c r="A2571" s="3" t="s">
        <v>208</v>
      </c>
      <c r="B2571" s="29">
        <v>41760</v>
      </c>
      <c r="C2571" t="s">
        <v>235</v>
      </c>
      <c r="V2571"/>
      <c r="AB2571">
        <v>7</v>
      </c>
      <c r="AI2571">
        <v>5.9333333330000002</v>
      </c>
      <c r="AU2571">
        <v>25.333333329999999</v>
      </c>
    </row>
    <row r="2572" spans="1:57" x14ac:dyDescent="0.35">
      <c r="A2572" s="3" t="s">
        <v>208</v>
      </c>
      <c r="B2572" s="29">
        <v>41768</v>
      </c>
      <c r="C2572" t="s">
        <v>235</v>
      </c>
      <c r="V2572"/>
      <c r="AB2572">
        <v>7.5789473679999997</v>
      </c>
      <c r="AI2572">
        <v>6.2105263160000002</v>
      </c>
      <c r="AU2572">
        <v>23.75</v>
      </c>
    </row>
    <row r="2573" spans="1:57" x14ac:dyDescent="0.35">
      <c r="A2573" s="3" t="s">
        <v>208</v>
      </c>
      <c r="B2573" s="29">
        <v>41788</v>
      </c>
      <c r="C2573" t="s">
        <v>235</v>
      </c>
      <c r="V2573"/>
      <c r="AB2573">
        <v>8.8421052630000005</v>
      </c>
      <c r="AH2573">
        <v>4.8947368420000004</v>
      </c>
      <c r="AI2573">
        <v>7.736842105</v>
      </c>
      <c r="AU2573">
        <v>24.5</v>
      </c>
    </row>
    <row r="2574" spans="1:57" x14ac:dyDescent="0.35">
      <c r="A2574" s="3" t="s">
        <v>208</v>
      </c>
      <c r="B2574" s="29">
        <v>41806</v>
      </c>
      <c r="C2574" t="s">
        <v>235</v>
      </c>
      <c r="V2574"/>
      <c r="AB2574">
        <v>9.1578947369999995</v>
      </c>
      <c r="AH2574">
        <v>6.1052631579999996</v>
      </c>
      <c r="AI2574">
        <v>8.1052631579999996</v>
      </c>
      <c r="AU2574">
        <v>30</v>
      </c>
    </row>
    <row r="2575" spans="1:57" x14ac:dyDescent="0.35">
      <c r="A2575" s="3" t="s">
        <v>208</v>
      </c>
      <c r="B2575" s="29">
        <v>41808</v>
      </c>
      <c r="C2575" t="s">
        <v>235</v>
      </c>
      <c r="V2575"/>
    </row>
    <row r="2576" spans="1:57" x14ac:dyDescent="0.35">
      <c r="A2576" s="3" t="s">
        <v>208</v>
      </c>
      <c r="B2576" s="29">
        <v>41835</v>
      </c>
      <c r="C2576" t="s">
        <v>235</v>
      </c>
      <c r="V2576"/>
      <c r="AB2576">
        <v>10</v>
      </c>
      <c r="AH2576">
        <v>7</v>
      </c>
      <c r="AI2576">
        <v>9</v>
      </c>
      <c r="AU2576">
        <v>31</v>
      </c>
    </row>
    <row r="2577" spans="1:57" x14ac:dyDescent="0.35">
      <c r="A2577" s="3" t="s">
        <v>208</v>
      </c>
      <c r="B2577" s="29">
        <v>41855</v>
      </c>
      <c r="C2577" t="s">
        <v>235</v>
      </c>
      <c r="V2577"/>
      <c r="AB2577">
        <v>11</v>
      </c>
      <c r="AH2577">
        <v>7.8947368420000004</v>
      </c>
      <c r="AI2577">
        <v>9.8947368420000004</v>
      </c>
      <c r="AU2577">
        <v>31</v>
      </c>
    </row>
    <row r="2578" spans="1:57" x14ac:dyDescent="0.35">
      <c r="A2578" s="3" t="s">
        <v>208</v>
      </c>
      <c r="B2578" s="29">
        <v>41870</v>
      </c>
      <c r="C2578" t="s">
        <v>235</v>
      </c>
      <c r="R2578">
        <v>589.90909090000002</v>
      </c>
      <c r="V2578"/>
      <c r="AG2578">
        <v>195.26411630000001</v>
      </c>
      <c r="AJ2578">
        <v>3.5578963880000001</v>
      </c>
      <c r="AM2578">
        <v>238.96730350000001</v>
      </c>
      <c r="BD2578">
        <v>155.6776711</v>
      </c>
      <c r="BE2578">
        <v>952.60174380000001</v>
      </c>
    </row>
    <row r="2579" spans="1:57" x14ac:dyDescent="0.35">
      <c r="A2579" s="3" t="s">
        <v>208</v>
      </c>
      <c r="B2579" s="29">
        <v>41883</v>
      </c>
      <c r="C2579" t="s">
        <v>235</v>
      </c>
      <c r="V2579"/>
      <c r="AB2579">
        <v>12</v>
      </c>
      <c r="AH2579">
        <v>8.9473684210000002</v>
      </c>
      <c r="AI2579">
        <v>11</v>
      </c>
      <c r="AU2579">
        <v>32</v>
      </c>
    </row>
    <row r="2580" spans="1:57" x14ac:dyDescent="0.35">
      <c r="A2580" s="3" t="s">
        <v>208</v>
      </c>
      <c r="B2580" s="29">
        <v>41891</v>
      </c>
      <c r="C2580" t="s">
        <v>235</v>
      </c>
      <c r="V2580"/>
    </row>
    <row r="2581" spans="1:57" x14ac:dyDescent="0.35">
      <c r="A2581" s="3" t="s">
        <v>208</v>
      </c>
      <c r="B2581" s="29">
        <v>41908</v>
      </c>
      <c r="C2581" t="s">
        <v>235</v>
      </c>
      <c r="V2581"/>
      <c r="AB2581">
        <v>13.73684211</v>
      </c>
      <c r="AH2581">
        <v>10</v>
      </c>
      <c r="AI2581">
        <v>12.31578947</v>
      </c>
      <c r="AU2581">
        <v>33</v>
      </c>
    </row>
    <row r="2582" spans="1:57" x14ac:dyDescent="0.35">
      <c r="A2582" s="3" t="s">
        <v>208</v>
      </c>
      <c r="B2582" s="29">
        <v>41912</v>
      </c>
      <c r="C2582" t="s">
        <v>235</v>
      </c>
      <c r="V2582"/>
    </row>
    <row r="2583" spans="1:57" x14ac:dyDescent="0.35">
      <c r="A2583" s="3" t="s">
        <v>208</v>
      </c>
      <c r="B2583" s="29">
        <v>41925</v>
      </c>
      <c r="C2583" t="s">
        <v>235</v>
      </c>
      <c r="V2583"/>
      <c r="AB2583">
        <v>14.57894737</v>
      </c>
      <c r="AH2583">
        <v>10.31578947</v>
      </c>
      <c r="AI2583">
        <v>13.15789474</v>
      </c>
      <c r="AU2583">
        <v>33.25</v>
      </c>
    </row>
    <row r="2584" spans="1:57" x14ac:dyDescent="0.35">
      <c r="A2584" s="3" t="s">
        <v>208</v>
      </c>
      <c r="B2584" s="29">
        <v>41947</v>
      </c>
      <c r="C2584" t="s">
        <v>235</v>
      </c>
      <c r="V2584"/>
      <c r="AB2584">
        <v>15.277777779999999</v>
      </c>
      <c r="AH2584">
        <v>10.61111111</v>
      </c>
      <c r="AI2584">
        <v>15.222222220000001</v>
      </c>
      <c r="AU2584">
        <v>45</v>
      </c>
    </row>
    <row r="2585" spans="1:57" x14ac:dyDescent="0.35">
      <c r="A2585" s="3" t="s">
        <v>208</v>
      </c>
      <c r="B2585" s="29">
        <v>41964</v>
      </c>
      <c r="C2585" t="s">
        <v>235</v>
      </c>
      <c r="R2585">
        <v>2391.968531</v>
      </c>
      <c r="S2585">
        <v>305.99704250000002</v>
      </c>
      <c r="V2585"/>
      <c r="AG2585">
        <v>204.79173040000001</v>
      </c>
      <c r="AJ2585">
        <v>4.4381877269999999</v>
      </c>
      <c r="AM2585">
        <v>353.14785929999999</v>
      </c>
      <c r="AY2585">
        <v>305.99704250000002</v>
      </c>
      <c r="BD2585">
        <v>1528.0318990000001</v>
      </c>
      <c r="BE2585">
        <v>727.65341909999995</v>
      </c>
    </row>
    <row r="2586" spans="1:57" x14ac:dyDescent="0.35">
      <c r="A2586" s="3" t="s">
        <v>208</v>
      </c>
      <c r="B2586" s="29">
        <v>41969</v>
      </c>
      <c r="C2586" t="s">
        <v>235</v>
      </c>
      <c r="V2586"/>
      <c r="AB2586">
        <v>15.277777779999999</v>
      </c>
      <c r="AH2586">
        <v>10.777777779999999</v>
      </c>
      <c r="AI2586">
        <v>15.277777779999999</v>
      </c>
      <c r="AU2586">
        <v>70.275000000000006</v>
      </c>
    </row>
    <row r="2587" spans="1:57" x14ac:dyDescent="0.35">
      <c r="A2587" s="3" t="s">
        <v>208</v>
      </c>
      <c r="B2587" s="29">
        <v>41971</v>
      </c>
      <c r="C2587" t="s">
        <v>235</v>
      </c>
      <c r="V2587"/>
    </row>
    <row r="2588" spans="1:57" x14ac:dyDescent="0.35">
      <c r="A2588" s="3" t="s">
        <v>208</v>
      </c>
      <c r="B2588" s="29">
        <v>41984</v>
      </c>
      <c r="C2588" t="s">
        <v>235</v>
      </c>
      <c r="V2588"/>
      <c r="AB2588">
        <v>15.277777779999999</v>
      </c>
      <c r="AH2588">
        <v>10.94444444</v>
      </c>
      <c r="AI2588">
        <v>15.277777779999999</v>
      </c>
      <c r="AU2588">
        <v>81</v>
      </c>
    </row>
    <row r="2589" spans="1:57" x14ac:dyDescent="0.35">
      <c r="A2589" s="3" t="s">
        <v>208</v>
      </c>
      <c r="B2589" s="29">
        <v>41996</v>
      </c>
      <c r="C2589" t="s">
        <v>235</v>
      </c>
      <c r="V2589"/>
      <c r="AB2589">
        <v>15.277777779999999</v>
      </c>
      <c r="AH2589">
        <v>11.44444444</v>
      </c>
      <c r="AI2589">
        <v>15.277777779999999</v>
      </c>
      <c r="AU2589">
        <v>82</v>
      </c>
    </row>
    <row r="2590" spans="1:57" x14ac:dyDescent="0.35">
      <c r="A2590" s="3" t="s">
        <v>208</v>
      </c>
      <c r="B2590" s="29">
        <v>42016</v>
      </c>
      <c r="C2590" t="s">
        <v>235</v>
      </c>
      <c r="V2590"/>
      <c r="AB2590">
        <v>15.277777779999999</v>
      </c>
      <c r="AH2590">
        <v>14.55555556</v>
      </c>
      <c r="AI2590">
        <v>15.277777779999999</v>
      </c>
      <c r="AU2590">
        <v>87</v>
      </c>
    </row>
    <row r="2591" spans="1:57" x14ac:dyDescent="0.35">
      <c r="A2591" s="3" t="s">
        <v>208</v>
      </c>
      <c r="B2591" s="29">
        <v>42024</v>
      </c>
      <c r="C2591" t="s">
        <v>235</v>
      </c>
      <c r="V2591"/>
      <c r="AB2591">
        <v>15.277777779999999</v>
      </c>
      <c r="AH2591">
        <v>15.277777779999999</v>
      </c>
      <c r="AI2591">
        <v>15.277777779999999</v>
      </c>
      <c r="AU2591">
        <v>92</v>
      </c>
    </row>
    <row r="2592" spans="1:57" x14ac:dyDescent="0.35">
      <c r="A2592" s="3" t="s">
        <v>208</v>
      </c>
      <c r="B2592" s="29">
        <v>42027</v>
      </c>
      <c r="C2592" t="s">
        <v>235</v>
      </c>
      <c r="R2592">
        <v>2837.868849</v>
      </c>
      <c r="S2592">
        <v>1519.5364750000001</v>
      </c>
      <c r="V2592"/>
      <c r="W2592">
        <v>4.2706175999999998E-2</v>
      </c>
      <c r="Y2592">
        <v>28532.837490000002</v>
      </c>
      <c r="AA2592">
        <v>1049.7761069999999</v>
      </c>
      <c r="AQ2592" t="s">
        <v>294</v>
      </c>
      <c r="AY2592">
        <v>469.7603676</v>
      </c>
      <c r="BD2592">
        <v>1029.795922</v>
      </c>
      <c r="BE2592">
        <v>585.79287450000004</v>
      </c>
    </row>
    <row r="2593" spans="1:57" x14ac:dyDescent="0.35">
      <c r="A2593" s="3" t="s">
        <v>210</v>
      </c>
      <c r="B2593" s="29">
        <v>41738</v>
      </c>
      <c r="C2593" t="s">
        <v>235</v>
      </c>
      <c r="V2593"/>
      <c r="AB2593">
        <v>1.65</v>
      </c>
      <c r="AI2593">
        <v>0</v>
      </c>
      <c r="AU2593">
        <v>11</v>
      </c>
    </row>
    <row r="2594" spans="1:57" x14ac:dyDescent="0.35">
      <c r="A2594" s="3" t="s">
        <v>210</v>
      </c>
      <c r="B2594" s="29">
        <v>41745</v>
      </c>
      <c r="C2594" t="s">
        <v>235</v>
      </c>
      <c r="V2594"/>
      <c r="AB2594">
        <v>2.65</v>
      </c>
      <c r="AI2594">
        <v>1</v>
      </c>
      <c r="AU2594">
        <v>12</v>
      </c>
    </row>
    <row r="2595" spans="1:57" x14ac:dyDescent="0.35">
      <c r="A2595" s="3" t="s">
        <v>210</v>
      </c>
      <c r="B2595" s="29">
        <v>41760</v>
      </c>
      <c r="C2595" t="s">
        <v>235</v>
      </c>
      <c r="V2595"/>
      <c r="AB2595">
        <v>4.1333333330000004</v>
      </c>
      <c r="AI2595">
        <v>3.1333333329999999</v>
      </c>
      <c r="AU2595">
        <v>21</v>
      </c>
    </row>
    <row r="2596" spans="1:57" x14ac:dyDescent="0.35">
      <c r="A2596" s="3" t="s">
        <v>210</v>
      </c>
      <c r="B2596" s="29">
        <v>41768</v>
      </c>
      <c r="C2596" t="s">
        <v>235</v>
      </c>
      <c r="V2596"/>
      <c r="AB2596">
        <v>5.15</v>
      </c>
      <c r="AI2596">
        <v>4.05</v>
      </c>
      <c r="AU2596">
        <v>22.25</v>
      </c>
    </row>
    <row r="2597" spans="1:57" x14ac:dyDescent="0.35">
      <c r="A2597" s="3" t="s">
        <v>210</v>
      </c>
      <c r="B2597" s="29">
        <v>41788</v>
      </c>
      <c r="C2597" t="s">
        <v>235</v>
      </c>
      <c r="V2597"/>
      <c r="AB2597">
        <v>7.05</v>
      </c>
      <c r="AH2597">
        <v>1.95</v>
      </c>
      <c r="AI2597">
        <v>5.8</v>
      </c>
      <c r="AU2597">
        <v>25.25</v>
      </c>
    </row>
    <row r="2598" spans="1:57" x14ac:dyDescent="0.35">
      <c r="A2598" s="3" t="s">
        <v>210</v>
      </c>
      <c r="B2598" s="29">
        <v>41806</v>
      </c>
      <c r="C2598" t="s">
        <v>235</v>
      </c>
      <c r="V2598"/>
      <c r="AB2598">
        <v>8</v>
      </c>
      <c r="AH2598">
        <v>3.9</v>
      </c>
      <c r="AI2598">
        <v>6.7</v>
      </c>
      <c r="AU2598">
        <v>26.75</v>
      </c>
    </row>
    <row r="2599" spans="1:57" x14ac:dyDescent="0.35">
      <c r="A2599" s="3" t="s">
        <v>210</v>
      </c>
      <c r="B2599" s="29">
        <v>41808</v>
      </c>
      <c r="C2599" t="s">
        <v>235</v>
      </c>
      <c r="V2599"/>
    </row>
    <row r="2600" spans="1:57" x14ac:dyDescent="0.35">
      <c r="A2600" s="3" t="s">
        <v>210</v>
      </c>
      <c r="B2600" s="29">
        <v>41835</v>
      </c>
      <c r="C2600" t="s">
        <v>235</v>
      </c>
      <c r="V2600"/>
      <c r="AB2600">
        <v>9</v>
      </c>
      <c r="AH2600">
        <v>4.9000000000000004</v>
      </c>
      <c r="AI2600">
        <v>8</v>
      </c>
      <c r="AU2600">
        <v>26</v>
      </c>
    </row>
    <row r="2601" spans="1:57" x14ac:dyDescent="0.35">
      <c r="A2601" s="3" t="s">
        <v>210</v>
      </c>
      <c r="B2601" s="29">
        <v>41855</v>
      </c>
      <c r="C2601" t="s">
        <v>235</v>
      </c>
      <c r="V2601"/>
      <c r="AB2601">
        <v>9.9499999999999993</v>
      </c>
      <c r="AH2601">
        <v>5.9</v>
      </c>
      <c r="AI2601">
        <v>8.85</v>
      </c>
      <c r="AU2601">
        <v>30.5</v>
      </c>
    </row>
    <row r="2602" spans="1:57" x14ac:dyDescent="0.35">
      <c r="A2602" s="3" t="s">
        <v>210</v>
      </c>
      <c r="B2602" s="29">
        <v>41870</v>
      </c>
      <c r="C2602" t="s">
        <v>235</v>
      </c>
      <c r="V2602"/>
    </row>
    <row r="2603" spans="1:57" x14ac:dyDescent="0.35">
      <c r="A2603" s="3" t="s">
        <v>210</v>
      </c>
      <c r="B2603" s="29">
        <v>41883</v>
      </c>
      <c r="C2603" t="s">
        <v>235</v>
      </c>
      <c r="V2603"/>
      <c r="AB2603">
        <v>11</v>
      </c>
      <c r="AH2603">
        <v>7.3</v>
      </c>
      <c r="AI2603">
        <v>9.9499999999999993</v>
      </c>
      <c r="AU2603">
        <v>31.5</v>
      </c>
    </row>
    <row r="2604" spans="1:57" x14ac:dyDescent="0.35">
      <c r="A2604" s="3" t="s">
        <v>210</v>
      </c>
      <c r="B2604" s="29">
        <v>41891</v>
      </c>
      <c r="C2604" t="s">
        <v>235</v>
      </c>
      <c r="R2604">
        <v>691.40909090000002</v>
      </c>
      <c r="V2604"/>
      <c r="AG2604">
        <v>82.62829241</v>
      </c>
      <c r="AJ2604">
        <v>4.671109564</v>
      </c>
      <c r="AM2604">
        <v>303.67652399999997</v>
      </c>
      <c r="BD2604">
        <v>305.10427449999997</v>
      </c>
      <c r="BE2604">
        <v>1048.568041</v>
      </c>
    </row>
    <row r="2605" spans="1:57" x14ac:dyDescent="0.35">
      <c r="A2605" s="3" t="s">
        <v>210</v>
      </c>
      <c r="B2605" s="29">
        <v>41908</v>
      </c>
      <c r="C2605" t="s">
        <v>235</v>
      </c>
      <c r="V2605"/>
      <c r="AB2605">
        <v>12.3</v>
      </c>
      <c r="AH2605">
        <v>8.85</v>
      </c>
      <c r="AI2605">
        <v>11.25</v>
      </c>
      <c r="AU2605">
        <v>32.75</v>
      </c>
    </row>
    <row r="2606" spans="1:57" x14ac:dyDescent="0.35">
      <c r="A2606" s="3" t="s">
        <v>210</v>
      </c>
      <c r="B2606" s="29">
        <v>41912</v>
      </c>
      <c r="C2606" t="s">
        <v>235</v>
      </c>
      <c r="V2606"/>
    </row>
    <row r="2607" spans="1:57" x14ac:dyDescent="0.35">
      <c r="A2607" s="3" t="s">
        <v>210</v>
      </c>
      <c r="B2607" s="29">
        <v>41925</v>
      </c>
      <c r="C2607" t="s">
        <v>235</v>
      </c>
      <c r="V2607"/>
      <c r="AB2607">
        <v>13.5</v>
      </c>
      <c r="AH2607">
        <v>9.25</v>
      </c>
      <c r="AI2607">
        <v>12.45</v>
      </c>
      <c r="AU2607">
        <v>33.25</v>
      </c>
    </row>
    <row r="2608" spans="1:57" x14ac:dyDescent="0.35">
      <c r="A2608" s="3" t="s">
        <v>210</v>
      </c>
      <c r="B2608" s="29">
        <v>41947</v>
      </c>
      <c r="C2608" t="s">
        <v>235</v>
      </c>
      <c r="V2608"/>
      <c r="AB2608">
        <v>14.45</v>
      </c>
      <c r="AH2608">
        <v>9.35</v>
      </c>
      <c r="AI2608">
        <v>14.45</v>
      </c>
      <c r="AU2608">
        <v>43.5</v>
      </c>
    </row>
    <row r="2609" spans="1:57" x14ac:dyDescent="0.35">
      <c r="A2609" s="3" t="s">
        <v>210</v>
      </c>
      <c r="B2609" s="29">
        <v>41964</v>
      </c>
      <c r="C2609" t="s">
        <v>235</v>
      </c>
      <c r="V2609"/>
    </row>
    <row r="2610" spans="1:57" x14ac:dyDescent="0.35">
      <c r="A2610" s="3" t="s">
        <v>210</v>
      </c>
      <c r="B2610" s="29">
        <v>41969</v>
      </c>
      <c r="C2610" t="s">
        <v>235</v>
      </c>
      <c r="V2610"/>
      <c r="AB2610">
        <v>14.45</v>
      </c>
      <c r="AH2610">
        <v>9.4499999999999993</v>
      </c>
      <c r="AI2610">
        <v>14.45</v>
      </c>
      <c r="AU2610">
        <v>70.2</v>
      </c>
    </row>
    <row r="2611" spans="1:57" x14ac:dyDescent="0.35">
      <c r="A2611" s="3" t="s">
        <v>210</v>
      </c>
      <c r="B2611" s="29">
        <v>41971</v>
      </c>
      <c r="C2611" t="s">
        <v>235</v>
      </c>
      <c r="R2611">
        <v>2294.9421189999998</v>
      </c>
      <c r="S2611">
        <v>406.99484089999999</v>
      </c>
      <c r="V2611"/>
      <c r="AG2611">
        <v>92.588550940000005</v>
      </c>
      <c r="AJ2611">
        <v>5.8905807369999996</v>
      </c>
      <c r="AM2611">
        <v>354.8419801</v>
      </c>
      <c r="AY2611">
        <v>406.99484089999999</v>
      </c>
      <c r="BD2611">
        <v>1440.5167469999999</v>
      </c>
      <c r="BE2611">
        <v>671.73371050000003</v>
      </c>
    </row>
    <row r="2612" spans="1:57" x14ac:dyDescent="0.35">
      <c r="A2612" s="3" t="s">
        <v>210</v>
      </c>
      <c r="B2612" s="29">
        <v>41984</v>
      </c>
      <c r="C2612" t="s">
        <v>235</v>
      </c>
      <c r="V2612"/>
      <c r="AB2612">
        <v>14.45</v>
      </c>
      <c r="AH2612">
        <v>9.6</v>
      </c>
      <c r="AI2612">
        <v>14.45</v>
      </c>
      <c r="AU2612">
        <v>78</v>
      </c>
    </row>
    <row r="2613" spans="1:57" x14ac:dyDescent="0.35">
      <c r="A2613" s="3" t="s">
        <v>210</v>
      </c>
      <c r="B2613" s="29">
        <v>41996</v>
      </c>
      <c r="C2613" t="s">
        <v>235</v>
      </c>
      <c r="V2613"/>
      <c r="AB2613">
        <v>14.45</v>
      </c>
      <c r="AH2613">
        <v>9.8000000000000007</v>
      </c>
      <c r="AI2613">
        <v>14.45</v>
      </c>
      <c r="AU2613">
        <v>82</v>
      </c>
    </row>
    <row r="2614" spans="1:57" x14ac:dyDescent="0.35">
      <c r="A2614" s="3" t="s">
        <v>210</v>
      </c>
      <c r="B2614" s="29">
        <v>42016</v>
      </c>
      <c r="C2614" t="s">
        <v>235</v>
      </c>
      <c r="V2614"/>
      <c r="AB2614">
        <v>14.45</v>
      </c>
      <c r="AH2614">
        <v>13.6</v>
      </c>
      <c r="AI2614">
        <v>14.45</v>
      </c>
      <c r="AU2614">
        <v>86</v>
      </c>
    </row>
    <row r="2615" spans="1:57" x14ac:dyDescent="0.35">
      <c r="A2615" s="3" t="s">
        <v>210</v>
      </c>
      <c r="B2615" s="29">
        <v>42024</v>
      </c>
      <c r="C2615" t="s">
        <v>235</v>
      </c>
      <c r="V2615"/>
      <c r="AB2615">
        <v>14.45</v>
      </c>
      <c r="AH2615">
        <v>14.45</v>
      </c>
      <c r="AI2615">
        <v>14.45</v>
      </c>
      <c r="AU2615">
        <v>92</v>
      </c>
    </row>
    <row r="2616" spans="1:57" x14ac:dyDescent="0.35">
      <c r="A2616" s="3" t="s">
        <v>210</v>
      </c>
      <c r="B2616" s="29">
        <v>42027</v>
      </c>
      <c r="C2616" t="s">
        <v>235</v>
      </c>
      <c r="R2616">
        <v>3036.0845989999998</v>
      </c>
      <c r="S2616">
        <v>1739.8328289999999</v>
      </c>
      <c r="V2616"/>
      <c r="W2616">
        <v>4.3087091000000001E-2</v>
      </c>
      <c r="Y2616">
        <v>32316.074489999999</v>
      </c>
      <c r="AA2616">
        <v>1195.976447</v>
      </c>
      <c r="AQ2616" t="s">
        <v>294</v>
      </c>
      <c r="AY2616">
        <v>543.8563815</v>
      </c>
      <c r="BD2616">
        <v>957.96260740000002</v>
      </c>
      <c r="BE2616">
        <v>658.89292409999996</v>
      </c>
    </row>
    <row r="2617" spans="1:57" x14ac:dyDescent="0.35">
      <c r="A2617" s="3" t="s">
        <v>212</v>
      </c>
      <c r="B2617" s="29">
        <v>41760</v>
      </c>
      <c r="C2617" t="s">
        <v>235</v>
      </c>
      <c r="V2617"/>
    </row>
    <row r="2618" spans="1:57" x14ac:dyDescent="0.35">
      <c r="A2618" s="3" t="s">
        <v>212</v>
      </c>
      <c r="B2618" s="29">
        <v>41768</v>
      </c>
      <c r="C2618" t="s">
        <v>235</v>
      </c>
      <c r="V2618"/>
    </row>
    <row r="2619" spans="1:57" x14ac:dyDescent="0.35">
      <c r="A2619" s="3" t="s">
        <v>212</v>
      </c>
      <c r="B2619" s="29">
        <v>41788</v>
      </c>
      <c r="C2619" t="s">
        <v>235</v>
      </c>
      <c r="V2619"/>
      <c r="AB2619">
        <v>2.95</v>
      </c>
      <c r="AH2619">
        <v>0</v>
      </c>
      <c r="AI2619">
        <v>1.6</v>
      </c>
      <c r="AU2619">
        <v>12</v>
      </c>
    </row>
    <row r="2620" spans="1:57" x14ac:dyDescent="0.35">
      <c r="A2620" s="3" t="s">
        <v>212</v>
      </c>
      <c r="B2620" s="29">
        <v>41806</v>
      </c>
      <c r="C2620" t="s">
        <v>235</v>
      </c>
      <c r="V2620"/>
      <c r="AB2620">
        <v>4.05</v>
      </c>
      <c r="AH2620">
        <v>0</v>
      </c>
      <c r="AI2620">
        <v>2.95</v>
      </c>
      <c r="AU2620">
        <v>13.5</v>
      </c>
    </row>
    <row r="2621" spans="1:57" x14ac:dyDescent="0.35">
      <c r="A2621" s="3" t="s">
        <v>212</v>
      </c>
      <c r="B2621" s="29">
        <v>41808</v>
      </c>
      <c r="C2621" t="s">
        <v>235</v>
      </c>
      <c r="V2621"/>
    </row>
    <row r="2622" spans="1:57" x14ac:dyDescent="0.35">
      <c r="A2622" s="3" t="s">
        <v>212</v>
      </c>
      <c r="B2622" s="29">
        <v>41835</v>
      </c>
      <c r="C2622" t="s">
        <v>235</v>
      </c>
      <c r="V2622"/>
      <c r="AB2622">
        <v>6.05</v>
      </c>
      <c r="AH2622">
        <v>0.15</v>
      </c>
      <c r="AI2622">
        <v>4.8499999999999996</v>
      </c>
      <c r="AU2622">
        <v>23.5</v>
      </c>
    </row>
    <row r="2623" spans="1:57" x14ac:dyDescent="0.35">
      <c r="A2623" s="3" t="s">
        <v>212</v>
      </c>
      <c r="B2623" s="29">
        <v>41855</v>
      </c>
      <c r="C2623" t="s">
        <v>235</v>
      </c>
      <c r="V2623"/>
      <c r="AB2623">
        <v>7</v>
      </c>
      <c r="AH2623">
        <v>1.3</v>
      </c>
      <c r="AI2623">
        <v>5.85</v>
      </c>
      <c r="AU2623">
        <v>25</v>
      </c>
    </row>
    <row r="2624" spans="1:57" x14ac:dyDescent="0.35">
      <c r="A2624" s="3" t="s">
        <v>212</v>
      </c>
      <c r="B2624" s="29">
        <v>41870</v>
      </c>
      <c r="C2624" t="s">
        <v>235</v>
      </c>
      <c r="V2624"/>
    </row>
    <row r="2625" spans="1:57" x14ac:dyDescent="0.35">
      <c r="A2625" s="3" t="s">
        <v>212</v>
      </c>
      <c r="B2625" s="29">
        <v>41883</v>
      </c>
      <c r="C2625" t="s">
        <v>235</v>
      </c>
      <c r="V2625"/>
      <c r="AB2625">
        <v>8.6</v>
      </c>
      <c r="AH2625">
        <v>4.05</v>
      </c>
      <c r="AI2625">
        <v>7.1</v>
      </c>
      <c r="AU2625">
        <v>27</v>
      </c>
    </row>
    <row r="2626" spans="1:57" x14ac:dyDescent="0.35">
      <c r="A2626" s="3" t="s">
        <v>212</v>
      </c>
      <c r="B2626" s="29">
        <v>41891</v>
      </c>
      <c r="C2626" t="s">
        <v>235</v>
      </c>
      <c r="V2626"/>
    </row>
    <row r="2627" spans="1:57" x14ac:dyDescent="0.35">
      <c r="A2627" s="3" t="s">
        <v>212</v>
      </c>
      <c r="B2627" s="29">
        <v>41908</v>
      </c>
      <c r="C2627" t="s">
        <v>235</v>
      </c>
      <c r="V2627"/>
      <c r="AB2627">
        <v>10.15</v>
      </c>
      <c r="AH2627">
        <v>6.4</v>
      </c>
      <c r="AI2627">
        <v>8.9499999999999993</v>
      </c>
      <c r="AU2627">
        <v>31.75</v>
      </c>
    </row>
    <row r="2628" spans="1:57" x14ac:dyDescent="0.35">
      <c r="A2628" s="3" t="s">
        <v>212</v>
      </c>
      <c r="B2628" s="29">
        <v>41912</v>
      </c>
      <c r="C2628" t="s">
        <v>235</v>
      </c>
      <c r="R2628">
        <v>410.40909090000002</v>
      </c>
      <c r="V2628"/>
      <c r="AG2628">
        <v>31.770634940000001</v>
      </c>
      <c r="AJ2628">
        <v>2.7601937250000002</v>
      </c>
      <c r="AM2628">
        <v>194.04776140000001</v>
      </c>
      <c r="BD2628">
        <v>184.59069460000001</v>
      </c>
      <c r="BE2628">
        <v>690.03934449999997</v>
      </c>
    </row>
    <row r="2629" spans="1:57" x14ac:dyDescent="0.35">
      <c r="A2629" s="3" t="s">
        <v>212</v>
      </c>
      <c r="B2629" s="29">
        <v>41925</v>
      </c>
      <c r="C2629" t="s">
        <v>235</v>
      </c>
      <c r="V2629"/>
      <c r="AB2629">
        <v>11.55</v>
      </c>
      <c r="AH2629">
        <v>7.2</v>
      </c>
      <c r="AI2629">
        <v>10</v>
      </c>
      <c r="AU2629">
        <v>32.25</v>
      </c>
    </row>
    <row r="2630" spans="1:57" x14ac:dyDescent="0.35">
      <c r="A2630" s="3" t="s">
        <v>212</v>
      </c>
      <c r="B2630" s="29">
        <v>41947</v>
      </c>
      <c r="C2630" t="s">
        <v>235</v>
      </c>
      <c r="V2630"/>
      <c r="AB2630">
        <v>12.95</v>
      </c>
      <c r="AH2630">
        <v>7.85</v>
      </c>
      <c r="AI2630">
        <v>12.05</v>
      </c>
      <c r="AU2630">
        <v>38</v>
      </c>
    </row>
    <row r="2631" spans="1:57" x14ac:dyDescent="0.35">
      <c r="A2631" s="3" t="s">
        <v>212</v>
      </c>
      <c r="B2631" s="29">
        <v>41964</v>
      </c>
      <c r="C2631" t="s">
        <v>235</v>
      </c>
      <c r="V2631"/>
    </row>
    <row r="2632" spans="1:57" x14ac:dyDescent="0.35">
      <c r="A2632" s="3" t="s">
        <v>212</v>
      </c>
      <c r="B2632" s="29">
        <v>41969</v>
      </c>
      <c r="C2632" t="s">
        <v>235</v>
      </c>
      <c r="V2632"/>
      <c r="AB2632">
        <v>12.95</v>
      </c>
      <c r="AH2632">
        <v>7.95</v>
      </c>
      <c r="AI2632">
        <v>12.95</v>
      </c>
      <c r="AU2632">
        <v>60</v>
      </c>
    </row>
    <row r="2633" spans="1:57" x14ac:dyDescent="0.35">
      <c r="A2633" s="3" t="s">
        <v>212</v>
      </c>
      <c r="B2633" s="29">
        <v>41971</v>
      </c>
      <c r="C2633" t="s">
        <v>235</v>
      </c>
      <c r="R2633">
        <v>1944.5915399999999</v>
      </c>
      <c r="S2633">
        <v>333.77765190000002</v>
      </c>
      <c r="V2633"/>
      <c r="AG2633">
        <v>57.181739149999999</v>
      </c>
      <c r="AJ2633">
        <v>6.4718159630000001</v>
      </c>
      <c r="AM2633">
        <v>380.27514200000002</v>
      </c>
      <c r="AY2633">
        <v>333.77765190000002</v>
      </c>
      <c r="BD2633">
        <v>1173.3570070000001</v>
      </c>
      <c r="BE2633">
        <v>709.80376779999995</v>
      </c>
    </row>
    <row r="2634" spans="1:57" x14ac:dyDescent="0.35">
      <c r="A2634" s="3" t="s">
        <v>212</v>
      </c>
      <c r="B2634" s="29">
        <v>41984</v>
      </c>
      <c r="C2634" t="s">
        <v>235</v>
      </c>
      <c r="V2634"/>
      <c r="AB2634">
        <v>12.95</v>
      </c>
      <c r="AH2634">
        <v>8.15</v>
      </c>
      <c r="AI2634">
        <v>12.95</v>
      </c>
      <c r="AU2634">
        <v>70.724999999999994</v>
      </c>
    </row>
    <row r="2635" spans="1:57" x14ac:dyDescent="0.35">
      <c r="A2635" s="3" t="s">
        <v>212</v>
      </c>
      <c r="B2635" s="29">
        <v>41996</v>
      </c>
      <c r="C2635" t="s">
        <v>235</v>
      </c>
      <c r="V2635"/>
      <c r="AB2635">
        <v>12.95</v>
      </c>
      <c r="AH2635">
        <v>8.4499999999999993</v>
      </c>
      <c r="AI2635">
        <v>12.95</v>
      </c>
      <c r="AU2635">
        <v>81</v>
      </c>
    </row>
    <row r="2636" spans="1:57" x14ac:dyDescent="0.35">
      <c r="A2636" s="3" t="s">
        <v>212</v>
      </c>
      <c r="B2636" s="29">
        <v>42016</v>
      </c>
      <c r="C2636" t="s">
        <v>235</v>
      </c>
      <c r="V2636"/>
      <c r="AB2636">
        <v>12.95</v>
      </c>
      <c r="AH2636">
        <v>10.4</v>
      </c>
      <c r="AI2636">
        <v>12.95</v>
      </c>
      <c r="AU2636">
        <v>85</v>
      </c>
    </row>
    <row r="2637" spans="1:57" x14ac:dyDescent="0.35">
      <c r="A2637" s="3" t="s">
        <v>212</v>
      </c>
      <c r="B2637" s="29">
        <v>42024</v>
      </c>
      <c r="C2637" t="s">
        <v>235</v>
      </c>
      <c r="V2637"/>
      <c r="AB2637">
        <v>12.95</v>
      </c>
      <c r="AH2637">
        <v>12.5</v>
      </c>
      <c r="AI2637">
        <v>12.95</v>
      </c>
      <c r="AU2637">
        <v>89</v>
      </c>
    </row>
    <row r="2638" spans="1:57" x14ac:dyDescent="0.35">
      <c r="A2638" s="3" t="s">
        <v>212</v>
      </c>
      <c r="B2638" s="29">
        <v>42037</v>
      </c>
      <c r="C2638" t="s">
        <v>235</v>
      </c>
      <c r="R2638">
        <v>2832.8489810000001</v>
      </c>
      <c r="S2638">
        <v>1698.0688250000001</v>
      </c>
      <c r="V2638"/>
      <c r="W2638">
        <v>4.1032933000000001E-2</v>
      </c>
      <c r="Y2638">
        <v>33122.61621</v>
      </c>
      <c r="AA2638">
        <v>1164.576397</v>
      </c>
      <c r="AQ2638" t="s">
        <v>294</v>
      </c>
      <c r="AY2638">
        <v>533.49242779999997</v>
      </c>
      <c r="BD2638">
        <v>883.82920530000001</v>
      </c>
      <c r="BE2638">
        <v>597.76562030000002</v>
      </c>
    </row>
    <row r="2639" spans="1:57" x14ac:dyDescent="0.35">
      <c r="A2639" s="2" t="s">
        <v>178</v>
      </c>
      <c r="B2639" s="29">
        <v>33753</v>
      </c>
      <c r="V2639"/>
      <c r="AU2639">
        <v>10</v>
      </c>
    </row>
    <row r="2640" spans="1:57" x14ac:dyDescent="0.35">
      <c r="A2640" s="2" t="s">
        <v>180</v>
      </c>
      <c r="B2640" s="29">
        <v>33834</v>
      </c>
      <c r="V2640"/>
      <c r="AU2640">
        <v>10</v>
      </c>
    </row>
    <row r="2641" spans="1:47" x14ac:dyDescent="0.35">
      <c r="A2641" s="2" t="s">
        <v>178</v>
      </c>
      <c r="B2641" s="29">
        <v>33934</v>
      </c>
      <c r="V2641"/>
      <c r="AU2641">
        <v>65</v>
      </c>
    </row>
    <row r="2642" spans="1:47" x14ac:dyDescent="0.35">
      <c r="A2642" s="2" t="s">
        <v>180</v>
      </c>
      <c r="B2642" s="29">
        <v>33950</v>
      </c>
      <c r="V2642"/>
      <c r="AU2642">
        <v>65</v>
      </c>
    </row>
    <row r="2643" spans="1:47" x14ac:dyDescent="0.35">
      <c r="A2643" s="13" t="s">
        <v>284</v>
      </c>
      <c r="B2643" s="29">
        <v>33925</v>
      </c>
      <c r="E2643">
        <f>F2643*200+G2643*200+H2643*200+I2643*200+J2643*200+K2643*400</f>
        <v>329.34666666666669</v>
      </c>
      <c r="F2643" s="22">
        <v>0.125</v>
      </c>
      <c r="G2643" s="22">
        <v>0.18909999999999999</v>
      </c>
      <c r="H2643" s="22">
        <v>0.25033333333333335</v>
      </c>
      <c r="I2643" s="22">
        <v>0.30483333333333335</v>
      </c>
      <c r="J2643" s="22">
        <v>0.30593333333333333</v>
      </c>
      <c r="K2643" s="22">
        <v>0.23576666666666668</v>
      </c>
      <c r="V2643"/>
    </row>
    <row r="2644" spans="1:47" x14ac:dyDescent="0.35">
      <c r="A2644" s="13" t="s">
        <v>285</v>
      </c>
      <c r="B2644" s="29">
        <v>33925</v>
      </c>
      <c r="E2644">
        <f t="shared" ref="E2644:E2666" si="2">F2644*200+G2644*200+H2644*200+I2644*200+J2644*200+K2644*400</f>
        <v>333</v>
      </c>
      <c r="F2644" s="22">
        <v>0.14433333333333334</v>
      </c>
      <c r="G2644" s="22">
        <v>0.18226666666666666</v>
      </c>
      <c r="H2644" s="22">
        <v>0.24066666666666667</v>
      </c>
      <c r="I2644" s="22">
        <v>0.29089999999999999</v>
      </c>
      <c r="J2644" s="22">
        <v>0.27229999999999999</v>
      </c>
      <c r="K2644" s="22">
        <v>0.26726666666666665</v>
      </c>
      <c r="V2644"/>
    </row>
    <row r="2645" spans="1:47" x14ac:dyDescent="0.35">
      <c r="A2645" s="13" t="s">
        <v>286</v>
      </c>
      <c r="B2645" s="29">
        <v>33925</v>
      </c>
      <c r="E2645">
        <f t="shared" si="2"/>
        <v>312.7967605633803</v>
      </c>
      <c r="F2645" s="22">
        <v>0.13433333333333333</v>
      </c>
      <c r="G2645" s="22">
        <v>0.18809718309859158</v>
      </c>
      <c r="H2645" s="22">
        <v>0.21242394366197181</v>
      </c>
      <c r="I2645" s="22">
        <v>0.25487417840375587</v>
      </c>
      <c r="J2645" s="22">
        <v>0.25362558685446013</v>
      </c>
      <c r="K2645" s="22">
        <v>0.26031478873239439</v>
      </c>
      <c r="V2645"/>
    </row>
    <row r="2646" spans="1:47" x14ac:dyDescent="0.35">
      <c r="A2646" s="13" t="s">
        <v>287</v>
      </c>
      <c r="B2646" s="29">
        <v>33925</v>
      </c>
      <c r="E2646">
        <f t="shared" si="2"/>
        <v>342.20666666666671</v>
      </c>
      <c r="F2646" s="22">
        <v>0.13133333333333333</v>
      </c>
      <c r="G2646" s="22">
        <v>0.17780000000000001</v>
      </c>
      <c r="H2646" s="22">
        <v>0.22913333333333333</v>
      </c>
      <c r="I2646" s="22">
        <v>0.28050000000000003</v>
      </c>
      <c r="J2646" s="22">
        <v>0.28806666666666664</v>
      </c>
      <c r="K2646" s="22">
        <v>0.30210000000000004</v>
      </c>
      <c r="V2646"/>
    </row>
    <row r="2647" spans="1:47" x14ac:dyDescent="0.35">
      <c r="A2647" s="13" t="s">
        <v>284</v>
      </c>
      <c r="B2647" s="29">
        <v>33932</v>
      </c>
      <c r="E2647">
        <f t="shared" si="2"/>
        <v>328.01061032863851</v>
      </c>
      <c r="F2647" s="22">
        <v>0.16500000000000001</v>
      </c>
      <c r="G2647" s="22">
        <v>0.19658215962441317</v>
      </c>
      <c r="H2647" s="22">
        <v>0.24452558685446013</v>
      </c>
      <c r="I2647" s="22">
        <v>0.29990633802816907</v>
      </c>
      <c r="J2647" s="22">
        <v>0.29927605633802817</v>
      </c>
      <c r="K2647" s="22">
        <v>0.21738145539906104</v>
      </c>
      <c r="V2647"/>
    </row>
    <row r="2648" spans="1:47" x14ac:dyDescent="0.35">
      <c r="A2648" s="13" t="s">
        <v>285</v>
      </c>
      <c r="B2648" s="29">
        <v>33932</v>
      </c>
      <c r="E2648">
        <f t="shared" si="2"/>
        <v>332.81342723004695</v>
      </c>
      <c r="F2648" s="22">
        <v>0.18733333333333335</v>
      </c>
      <c r="G2648" s="22">
        <v>0.19032136150234746</v>
      </c>
      <c r="H2648" s="22">
        <v>0.23477723004694837</v>
      </c>
      <c r="I2648" s="22">
        <v>0.28024154929577466</v>
      </c>
      <c r="J2648" s="22">
        <v>0.25990446009389673</v>
      </c>
      <c r="K2648" s="22">
        <v>0.25574460093896717</v>
      </c>
      <c r="V2648"/>
    </row>
    <row r="2649" spans="1:47" x14ac:dyDescent="0.35">
      <c r="A2649" s="13" t="s">
        <v>286</v>
      </c>
      <c r="B2649" s="29">
        <v>33932</v>
      </c>
      <c r="E2649">
        <f t="shared" si="2"/>
        <v>318.36873239436625</v>
      </c>
      <c r="F2649" s="22">
        <v>0.16166666666666668</v>
      </c>
      <c r="G2649" s="22">
        <v>0.20733896713615024</v>
      </c>
      <c r="H2649" s="22">
        <v>0.2183478873239437</v>
      </c>
      <c r="I2649" s="22">
        <v>0.25637488262910801</v>
      </c>
      <c r="J2649" s="22">
        <v>0.26654342723004698</v>
      </c>
      <c r="K2649" s="22">
        <v>0.24078591549295777</v>
      </c>
      <c r="V2649"/>
    </row>
    <row r="2650" spans="1:47" x14ac:dyDescent="0.35">
      <c r="A2650" s="13" t="s">
        <v>287</v>
      </c>
      <c r="B2650" s="29">
        <v>33932</v>
      </c>
      <c r="E2650">
        <f t="shared" si="2"/>
        <v>343.1950704225352</v>
      </c>
      <c r="F2650" s="22">
        <v>0.16566666666666666</v>
      </c>
      <c r="G2650" s="22">
        <v>0.18784225352112677</v>
      </c>
      <c r="H2650" s="22">
        <v>0.22166737089201882</v>
      </c>
      <c r="I2650" s="22">
        <v>0.27015704225352116</v>
      </c>
      <c r="J2650" s="22">
        <v>0.27435892018779345</v>
      </c>
      <c r="K2650" s="22">
        <v>0.29814154929577463</v>
      </c>
      <c r="V2650"/>
    </row>
    <row r="2651" spans="1:47" x14ac:dyDescent="0.35">
      <c r="A2651" s="13" t="s">
        <v>284</v>
      </c>
      <c r="B2651" s="29">
        <v>33939</v>
      </c>
      <c r="E2651">
        <f t="shared" si="2"/>
        <v>375.62</v>
      </c>
      <c r="F2651" s="22">
        <v>0.28800000000000003</v>
      </c>
      <c r="G2651" s="22">
        <v>0.2790333333333333</v>
      </c>
      <c r="H2651" s="22">
        <v>0.27279999999999999</v>
      </c>
      <c r="I2651" s="22">
        <v>0.30649999999999999</v>
      </c>
      <c r="J2651" s="22">
        <v>0.2999</v>
      </c>
      <c r="K2651" s="22">
        <v>0.21593333333333334</v>
      </c>
      <c r="V2651"/>
    </row>
    <row r="2652" spans="1:47" x14ac:dyDescent="0.35">
      <c r="A2652" s="13" t="s">
        <v>285</v>
      </c>
      <c r="B2652" s="29">
        <v>33939</v>
      </c>
      <c r="E2652">
        <f t="shared" si="2"/>
        <v>376.38</v>
      </c>
      <c r="F2652" s="22">
        <v>0.29799999999999999</v>
      </c>
      <c r="G2652" s="22">
        <v>0.2666</v>
      </c>
      <c r="H2652" s="22">
        <v>0.26863333333333334</v>
      </c>
      <c r="I2652" s="22">
        <v>0.2888</v>
      </c>
      <c r="J2652" s="22">
        <v>0.25280000000000002</v>
      </c>
      <c r="K2652" s="22">
        <v>0.25353333333333333</v>
      </c>
      <c r="V2652"/>
    </row>
    <row r="2653" spans="1:47" x14ac:dyDescent="0.35">
      <c r="A2653" s="13" t="s">
        <v>286</v>
      </c>
      <c r="B2653" s="29">
        <v>33939</v>
      </c>
      <c r="E2653">
        <f t="shared" si="2"/>
        <v>301.13333333333333</v>
      </c>
      <c r="F2653" s="22">
        <v>0.14433333333333334</v>
      </c>
      <c r="G2653" s="22">
        <v>0.1711</v>
      </c>
      <c r="H2653" s="22">
        <v>0.20053333333333334</v>
      </c>
      <c r="I2653" s="22">
        <v>0.24156666666666665</v>
      </c>
      <c r="J2653" s="22">
        <v>0.24633333333333332</v>
      </c>
      <c r="K2653" s="22">
        <v>0.25090000000000001</v>
      </c>
      <c r="V2653"/>
    </row>
    <row r="2654" spans="1:47" x14ac:dyDescent="0.35">
      <c r="A2654" s="13" t="s">
        <v>287</v>
      </c>
      <c r="B2654" s="29">
        <v>33939</v>
      </c>
      <c r="E2654">
        <f t="shared" si="2"/>
        <v>328.71333333333337</v>
      </c>
      <c r="F2654" s="22">
        <v>0.14866666666666667</v>
      </c>
      <c r="G2654" s="22">
        <v>0.17333333333333331</v>
      </c>
      <c r="H2654" s="22">
        <v>0.2104</v>
      </c>
      <c r="I2654" s="22">
        <v>0.25730000000000003</v>
      </c>
      <c r="J2654" s="22">
        <v>0.26793333333333336</v>
      </c>
      <c r="K2654" s="22">
        <v>0.29296666666666665</v>
      </c>
      <c r="V2654"/>
    </row>
    <row r="2655" spans="1:47" x14ac:dyDescent="0.35">
      <c r="A2655" s="13" t="s">
        <v>284</v>
      </c>
      <c r="B2655" s="29">
        <v>33946</v>
      </c>
      <c r="E2655">
        <f t="shared" si="2"/>
        <v>370.87487789120041</v>
      </c>
      <c r="F2655" s="22">
        <v>0.27600000000000002</v>
      </c>
      <c r="G2655" s="22">
        <v>0.26991246069690311</v>
      </c>
      <c r="H2655" s="22">
        <v>0.27484917948055304</v>
      </c>
      <c r="I2655" s="22">
        <v>0.31045781970108111</v>
      </c>
      <c r="J2655" s="22">
        <v>0.30157756816126113</v>
      </c>
      <c r="K2655" s="22">
        <v>0.21078868070810181</v>
      </c>
      <c r="V2655"/>
    </row>
    <row r="2656" spans="1:47" x14ac:dyDescent="0.35">
      <c r="A2656" s="13" t="s">
        <v>285</v>
      </c>
      <c r="B2656" s="29">
        <v>33946</v>
      </c>
      <c r="E2656">
        <f t="shared" si="2"/>
        <v>367.747631476935</v>
      </c>
      <c r="F2656" s="22">
        <v>0.29766666666666663</v>
      </c>
      <c r="G2656" s="22">
        <v>0.26149959081707375</v>
      </c>
      <c r="H2656" s="22">
        <v>0.26275567902829822</v>
      </c>
      <c r="I2656" s="22">
        <v>0.28752690700779598</v>
      </c>
      <c r="J2656" s="22">
        <v>0.25016558556230345</v>
      </c>
      <c r="K2656" s="22">
        <v>0.23956186415126848</v>
      </c>
      <c r="V2656"/>
    </row>
    <row r="2657" spans="1:28" x14ac:dyDescent="0.35">
      <c r="A2657" s="13" t="s">
        <v>286</v>
      </c>
      <c r="B2657" s="29">
        <v>33946</v>
      </c>
      <c r="E2657">
        <f t="shared" si="2"/>
        <v>294.41687211956753</v>
      </c>
      <c r="F2657" s="22">
        <v>0.14866666666666664</v>
      </c>
      <c r="G2657" s="22">
        <v>0.17424527716759272</v>
      </c>
      <c r="H2657" s="22">
        <v>0.19627063789464613</v>
      </c>
      <c r="I2657" s="22">
        <v>0.23208375759142008</v>
      </c>
      <c r="J2657" s="22">
        <v>0.24105164319248826</v>
      </c>
      <c r="K2657" s="22">
        <v>0.23988318904251194</v>
      </c>
      <c r="V2657"/>
    </row>
    <row r="2658" spans="1:28" x14ac:dyDescent="0.35">
      <c r="A2658" s="13" t="s">
        <v>287</v>
      </c>
      <c r="B2658" s="29">
        <v>33946</v>
      </c>
      <c r="E2658">
        <f t="shared" si="2"/>
        <v>319.73415686781237</v>
      </c>
      <c r="F2658" s="22">
        <v>0.15066666666666667</v>
      </c>
      <c r="G2658" s="22">
        <v>0.17526767454882197</v>
      </c>
      <c r="H2658" s="22">
        <v>0.20731252961192229</v>
      </c>
      <c r="I2658" s="22">
        <v>0.24581309385364172</v>
      </c>
      <c r="J2658" s="22">
        <v>0.25191826678726797</v>
      </c>
      <c r="K2658" s="22">
        <v>0.28384627643537064</v>
      </c>
      <c r="V2658"/>
    </row>
    <row r="2659" spans="1:28" x14ac:dyDescent="0.35">
      <c r="A2659" s="13" t="s">
        <v>284</v>
      </c>
      <c r="B2659" s="29">
        <v>33953</v>
      </c>
      <c r="E2659">
        <f t="shared" si="2"/>
        <v>340.28000000000003</v>
      </c>
      <c r="F2659" s="22">
        <v>0.16699999999999998</v>
      </c>
      <c r="G2659" s="22">
        <v>0.2462333333333333</v>
      </c>
      <c r="H2659" s="22">
        <v>0.27006666666666668</v>
      </c>
      <c r="I2659" s="22">
        <v>0.30579999999999996</v>
      </c>
      <c r="J2659" s="22">
        <v>0.29736666666666667</v>
      </c>
      <c r="K2659" s="22">
        <v>0.20746666666666666</v>
      </c>
      <c r="V2659"/>
    </row>
    <row r="2660" spans="1:28" x14ac:dyDescent="0.35">
      <c r="A2660" s="13" t="s">
        <v>285</v>
      </c>
      <c r="B2660" s="29">
        <v>33953</v>
      </c>
      <c r="E2660">
        <f t="shared" si="2"/>
        <v>329.02666666666664</v>
      </c>
      <c r="F2660" s="22">
        <v>0.17433333333333334</v>
      </c>
      <c r="G2660" s="22">
        <v>0.22703333333333334</v>
      </c>
      <c r="H2660" s="22">
        <v>0.25513333333333338</v>
      </c>
      <c r="I2660" s="22">
        <v>0.28239999999999998</v>
      </c>
      <c r="J2660" s="22">
        <v>0.24376666666666666</v>
      </c>
      <c r="K2660" s="22">
        <v>0.23123333333333335</v>
      </c>
      <c r="V2660"/>
    </row>
    <row r="2661" spans="1:28" x14ac:dyDescent="0.35">
      <c r="A2661" s="13" t="s">
        <v>286</v>
      </c>
      <c r="B2661" s="29">
        <v>33953</v>
      </c>
      <c r="E2661">
        <f t="shared" si="2"/>
        <v>266.36</v>
      </c>
      <c r="F2661" s="22">
        <v>0.11066666666666666</v>
      </c>
      <c r="G2661" s="22">
        <v>0.14990000000000001</v>
      </c>
      <c r="H2661" s="22">
        <v>0.16830000000000001</v>
      </c>
      <c r="I2661" s="22">
        <v>0.20963333333333334</v>
      </c>
      <c r="J2661" s="22">
        <v>0.23043333333333332</v>
      </c>
      <c r="K2661" s="22">
        <v>0.2314333333333333</v>
      </c>
      <c r="V2661"/>
    </row>
    <row r="2662" spans="1:28" x14ac:dyDescent="0.35">
      <c r="A2662" s="13" t="s">
        <v>287</v>
      </c>
      <c r="B2662" s="29">
        <v>33953</v>
      </c>
      <c r="E2662">
        <f t="shared" si="2"/>
        <v>294.40666666666669</v>
      </c>
      <c r="F2662" s="22">
        <v>0.10099999999999999</v>
      </c>
      <c r="G2662" s="22">
        <v>0.1583</v>
      </c>
      <c r="H2662" s="22">
        <v>0.18846666666666667</v>
      </c>
      <c r="I2662" s="22">
        <v>0.2311</v>
      </c>
      <c r="J2662" s="22">
        <v>0.23923333333333333</v>
      </c>
      <c r="K2662" s="22">
        <v>0.27696666666666669</v>
      </c>
      <c r="V2662"/>
    </row>
    <row r="2663" spans="1:28" x14ac:dyDescent="0.35">
      <c r="A2663" s="13" t="s">
        <v>284</v>
      </c>
      <c r="B2663" s="29">
        <v>33976</v>
      </c>
      <c r="E2663">
        <f t="shared" si="2"/>
        <v>366.70666666666659</v>
      </c>
      <c r="F2663" s="22">
        <v>0.28866666666666668</v>
      </c>
      <c r="G2663" s="22">
        <v>0.25823333333333331</v>
      </c>
      <c r="H2663" s="22">
        <v>0.27293333333333331</v>
      </c>
      <c r="I2663" s="22">
        <v>0.30959999999999999</v>
      </c>
      <c r="J2663" s="22">
        <v>0.29236666666666666</v>
      </c>
      <c r="K2663" s="22">
        <v>0.20586666666666667</v>
      </c>
      <c r="V2663"/>
    </row>
    <row r="2664" spans="1:28" x14ac:dyDescent="0.35">
      <c r="A2664" s="13" t="s">
        <v>285</v>
      </c>
      <c r="B2664" s="29">
        <v>33976</v>
      </c>
      <c r="E2664">
        <f t="shared" si="2"/>
        <v>324.80666666666667</v>
      </c>
      <c r="F2664" s="22">
        <v>0.25900000000000001</v>
      </c>
      <c r="G2664" s="22">
        <v>0.20836666666666667</v>
      </c>
      <c r="H2664" s="22">
        <v>0.23923333333333333</v>
      </c>
      <c r="I2664" s="22">
        <v>0.26433333333333331</v>
      </c>
      <c r="J2664" s="22">
        <v>0.22829999999999998</v>
      </c>
      <c r="K2664" s="22">
        <v>0.21239999999999998</v>
      </c>
      <c r="V2664"/>
    </row>
    <row r="2665" spans="1:28" x14ac:dyDescent="0.35">
      <c r="A2665" s="13" t="s">
        <v>286</v>
      </c>
      <c r="B2665" s="29">
        <v>33976</v>
      </c>
      <c r="E2665">
        <f t="shared" si="2"/>
        <v>233.36666666666667</v>
      </c>
      <c r="F2665" s="22">
        <v>0.14599999999999999</v>
      </c>
      <c r="G2665" s="22">
        <v>0.13116666666666668</v>
      </c>
      <c r="H2665" s="22">
        <v>0.13223333333333331</v>
      </c>
      <c r="I2665" s="22">
        <v>0.16516666666666666</v>
      </c>
      <c r="J2665" s="22">
        <v>0.20246666666666666</v>
      </c>
      <c r="K2665" s="22">
        <v>0.19489999999999999</v>
      </c>
      <c r="V2665"/>
    </row>
    <row r="2666" spans="1:28" x14ac:dyDescent="0.35">
      <c r="A2666" s="13" t="s">
        <v>287</v>
      </c>
      <c r="B2666" s="29">
        <v>33976</v>
      </c>
      <c r="E2666">
        <f t="shared" si="2"/>
        <v>277.10000000000002</v>
      </c>
      <c r="F2666" s="22">
        <v>0.14766666666666667</v>
      </c>
      <c r="G2666" s="22">
        <v>0.15003333333333335</v>
      </c>
      <c r="H2666" s="22">
        <v>0.16833333333333333</v>
      </c>
      <c r="I2666" s="22">
        <v>0.19920000000000002</v>
      </c>
      <c r="J2666" s="22">
        <v>0.214</v>
      </c>
      <c r="K2666" s="22">
        <v>0.25313333333333332</v>
      </c>
      <c r="V2666"/>
    </row>
    <row r="2667" spans="1:28" x14ac:dyDescent="0.35">
      <c r="A2667" t="s">
        <v>287</v>
      </c>
      <c r="B2667" s="29">
        <v>33813</v>
      </c>
      <c r="V2667"/>
      <c r="AB2667">
        <v>3.05</v>
      </c>
    </row>
    <row r="2668" spans="1:28" x14ac:dyDescent="0.35">
      <c r="A2668" t="s">
        <v>286</v>
      </c>
      <c r="B2668" s="29">
        <v>33813</v>
      </c>
      <c r="V2668"/>
      <c r="AB2668">
        <v>2.87</v>
      </c>
    </row>
    <row r="2669" spans="1:28" x14ac:dyDescent="0.35">
      <c r="A2669" t="s">
        <v>287</v>
      </c>
      <c r="B2669" s="29">
        <v>33813</v>
      </c>
      <c r="V2669"/>
      <c r="AB2669">
        <v>3.21</v>
      </c>
    </row>
    <row r="2670" spans="1:28" x14ac:dyDescent="0.35">
      <c r="A2670" t="s">
        <v>286</v>
      </c>
      <c r="B2670" s="29">
        <v>33813</v>
      </c>
      <c r="V2670"/>
      <c r="AB2670">
        <v>3.0199999999999996</v>
      </c>
    </row>
    <row r="2671" spans="1:28" x14ac:dyDescent="0.35">
      <c r="A2671" t="s">
        <v>287</v>
      </c>
      <c r="B2671" s="29">
        <v>33813</v>
      </c>
      <c r="V2671"/>
      <c r="AB2671">
        <v>3.18</v>
      </c>
    </row>
    <row r="2672" spans="1:28" x14ac:dyDescent="0.35">
      <c r="A2672" t="s">
        <v>286</v>
      </c>
      <c r="B2672" s="29">
        <v>33813</v>
      </c>
      <c r="V2672"/>
      <c r="AB2672">
        <v>3.18</v>
      </c>
    </row>
    <row r="2673" spans="1:28" x14ac:dyDescent="0.35">
      <c r="A2673" t="s">
        <v>287</v>
      </c>
      <c r="B2673" s="29">
        <v>33841</v>
      </c>
      <c r="V2673"/>
      <c r="AB2673">
        <v>4.7</v>
      </c>
    </row>
    <row r="2674" spans="1:28" x14ac:dyDescent="0.35">
      <c r="A2674" t="s">
        <v>286</v>
      </c>
      <c r="B2674" s="29">
        <v>33841</v>
      </c>
      <c r="V2674"/>
      <c r="AB2674">
        <v>5.55</v>
      </c>
    </row>
    <row r="2675" spans="1:28" x14ac:dyDescent="0.35">
      <c r="A2675" t="s">
        <v>287</v>
      </c>
      <c r="B2675" s="29">
        <v>33841</v>
      </c>
      <c r="V2675"/>
      <c r="AB2675">
        <v>4.5999999999999996</v>
      </c>
    </row>
    <row r="2676" spans="1:28" x14ac:dyDescent="0.35">
      <c r="A2676" t="s">
        <v>286</v>
      </c>
      <c r="B2676" s="29">
        <v>33841</v>
      </c>
      <c r="V2676"/>
      <c r="AB2676">
        <v>5.1100000000000003</v>
      </c>
    </row>
    <row r="2677" spans="1:28" x14ac:dyDescent="0.35">
      <c r="A2677" t="s">
        <v>287</v>
      </c>
      <c r="B2677" s="29">
        <v>33841</v>
      </c>
      <c r="V2677"/>
      <c r="AB2677">
        <v>5.1100000000000003</v>
      </c>
    </row>
    <row r="2678" spans="1:28" x14ac:dyDescent="0.35">
      <c r="A2678" t="s">
        <v>286</v>
      </c>
      <c r="B2678" s="29">
        <v>33841</v>
      </c>
      <c r="V2678"/>
      <c r="AB2678">
        <v>5.53</v>
      </c>
    </row>
    <row r="2679" spans="1:28" x14ac:dyDescent="0.35">
      <c r="A2679" t="s">
        <v>287</v>
      </c>
      <c r="B2679" s="29">
        <v>33861</v>
      </c>
      <c r="V2679"/>
      <c r="AB2679">
        <v>5.84</v>
      </c>
    </row>
    <row r="2680" spans="1:28" x14ac:dyDescent="0.35">
      <c r="A2680" t="s">
        <v>286</v>
      </c>
      <c r="B2680" s="29">
        <v>33861</v>
      </c>
      <c r="V2680"/>
      <c r="AB2680">
        <v>5.7999999999999989</v>
      </c>
    </row>
    <row r="2681" spans="1:28" x14ac:dyDescent="0.35">
      <c r="A2681" t="s">
        <v>287</v>
      </c>
      <c r="B2681" s="29">
        <v>33861</v>
      </c>
      <c r="V2681"/>
      <c r="AB2681">
        <v>5.42</v>
      </c>
    </row>
    <row r="2682" spans="1:28" x14ac:dyDescent="0.35">
      <c r="A2682" t="s">
        <v>286</v>
      </c>
      <c r="B2682" s="29">
        <v>33861</v>
      </c>
      <c r="V2682"/>
      <c r="AB2682">
        <v>5.09</v>
      </c>
    </row>
    <row r="2683" spans="1:28" x14ac:dyDescent="0.35">
      <c r="A2683" t="s">
        <v>287</v>
      </c>
      <c r="B2683" s="29">
        <v>33861</v>
      </c>
      <c r="V2683"/>
      <c r="AB2683">
        <v>5.89</v>
      </c>
    </row>
    <row r="2684" spans="1:28" x14ac:dyDescent="0.35">
      <c r="A2684" t="s">
        <v>286</v>
      </c>
      <c r="B2684" s="29">
        <v>33861</v>
      </c>
      <c r="V2684"/>
      <c r="AB2684">
        <v>4.74</v>
      </c>
    </row>
    <row r="2685" spans="1:28" x14ac:dyDescent="0.35">
      <c r="A2685" t="s">
        <v>287</v>
      </c>
      <c r="B2685" s="29">
        <v>33870</v>
      </c>
      <c r="V2685"/>
      <c r="AB2685">
        <v>6.3699999999999992</v>
      </c>
    </row>
    <row r="2686" spans="1:28" x14ac:dyDescent="0.35">
      <c r="A2686" t="s">
        <v>286</v>
      </c>
      <c r="B2686" s="29">
        <v>33870</v>
      </c>
      <c r="V2686"/>
      <c r="AB2686">
        <v>6.1399999999999988</v>
      </c>
    </row>
    <row r="2687" spans="1:28" x14ac:dyDescent="0.35">
      <c r="A2687" t="s">
        <v>287</v>
      </c>
      <c r="B2687" s="29">
        <v>33870</v>
      </c>
      <c r="V2687"/>
      <c r="AB2687">
        <v>6.26</v>
      </c>
    </row>
    <row r="2688" spans="1:28" x14ac:dyDescent="0.35">
      <c r="A2688" t="s">
        <v>286</v>
      </c>
      <c r="B2688" s="29">
        <v>33870</v>
      </c>
      <c r="V2688"/>
      <c r="AB2688">
        <v>6.37</v>
      </c>
    </row>
    <row r="2689" spans="1:28" x14ac:dyDescent="0.35">
      <c r="A2689" t="s">
        <v>287</v>
      </c>
      <c r="B2689" s="29">
        <v>33870</v>
      </c>
      <c r="V2689"/>
      <c r="AB2689">
        <v>6.44</v>
      </c>
    </row>
    <row r="2690" spans="1:28" x14ac:dyDescent="0.35">
      <c r="A2690" t="s">
        <v>286</v>
      </c>
      <c r="B2690" s="29">
        <v>33870</v>
      </c>
      <c r="V2690"/>
      <c r="AB2690">
        <v>6.6</v>
      </c>
    </row>
    <row r="2691" spans="1:28" x14ac:dyDescent="0.35">
      <c r="A2691" t="s">
        <v>287</v>
      </c>
      <c r="B2691" s="29">
        <v>33878</v>
      </c>
      <c r="V2691"/>
      <c r="AB2691">
        <v>6.7600000000000007</v>
      </c>
    </row>
    <row r="2692" spans="1:28" x14ac:dyDescent="0.35">
      <c r="A2692" t="s">
        <v>285</v>
      </c>
      <c r="B2692" s="29">
        <v>33878</v>
      </c>
      <c r="V2692"/>
      <c r="AB2692">
        <v>2.7700000000000005</v>
      </c>
    </row>
    <row r="2693" spans="1:28" x14ac:dyDescent="0.35">
      <c r="A2693" t="s">
        <v>284</v>
      </c>
      <c r="B2693" s="29">
        <v>33878</v>
      </c>
      <c r="V2693"/>
      <c r="AB2693">
        <v>3.07</v>
      </c>
    </row>
    <row r="2694" spans="1:28" x14ac:dyDescent="0.35">
      <c r="A2694" t="s">
        <v>286</v>
      </c>
      <c r="B2694" s="29">
        <v>33878</v>
      </c>
      <c r="V2694"/>
      <c r="AB2694">
        <v>7</v>
      </c>
    </row>
    <row r="2695" spans="1:28" x14ac:dyDescent="0.35">
      <c r="A2695" t="s">
        <v>285</v>
      </c>
      <c r="B2695" s="29">
        <v>33878</v>
      </c>
      <c r="V2695"/>
      <c r="AB2695">
        <v>2.94</v>
      </c>
    </row>
    <row r="2696" spans="1:28" x14ac:dyDescent="0.35">
      <c r="A2696" t="s">
        <v>287</v>
      </c>
      <c r="B2696" s="29">
        <v>33878</v>
      </c>
      <c r="V2696"/>
      <c r="AB2696">
        <v>7.0299999999999985</v>
      </c>
    </row>
    <row r="2697" spans="1:28" x14ac:dyDescent="0.35">
      <c r="A2697" t="s">
        <v>286</v>
      </c>
      <c r="B2697" s="29">
        <v>33878</v>
      </c>
      <c r="V2697"/>
      <c r="AB2697">
        <v>6.910000000000001</v>
      </c>
    </row>
    <row r="2698" spans="1:28" x14ac:dyDescent="0.35">
      <c r="A2698" t="s">
        <v>284</v>
      </c>
      <c r="B2698" s="29">
        <v>33878</v>
      </c>
      <c r="V2698"/>
      <c r="AB2698">
        <v>3.1000000000000005</v>
      </c>
    </row>
    <row r="2699" spans="1:28" x14ac:dyDescent="0.35">
      <c r="A2699" t="s">
        <v>287</v>
      </c>
      <c r="B2699" s="29">
        <v>33878</v>
      </c>
      <c r="V2699"/>
      <c r="AB2699">
        <v>7.0510000000000002</v>
      </c>
    </row>
    <row r="2700" spans="1:28" x14ac:dyDescent="0.35">
      <c r="A2700" t="s">
        <v>285</v>
      </c>
      <c r="B2700" s="29">
        <v>33878</v>
      </c>
      <c r="V2700"/>
      <c r="AB2700">
        <v>2.9400000000000004</v>
      </c>
    </row>
    <row r="2701" spans="1:28" x14ac:dyDescent="0.35">
      <c r="A2701" t="s">
        <v>284</v>
      </c>
      <c r="B2701" s="29">
        <v>33878</v>
      </c>
      <c r="V2701"/>
      <c r="AB2701">
        <v>3.17</v>
      </c>
    </row>
    <row r="2702" spans="1:28" x14ac:dyDescent="0.35">
      <c r="A2702" t="s">
        <v>286</v>
      </c>
      <c r="B2702" s="29">
        <v>33878</v>
      </c>
      <c r="V2702"/>
      <c r="AB2702">
        <v>7.4499999999999984</v>
      </c>
    </row>
    <row r="2703" spans="1:28" x14ac:dyDescent="0.35">
      <c r="A2703" t="s">
        <v>287</v>
      </c>
      <c r="B2703" s="29">
        <v>33883</v>
      </c>
      <c r="V2703"/>
      <c r="AB2703">
        <v>7.2899999999999991</v>
      </c>
    </row>
    <row r="2704" spans="1:28" x14ac:dyDescent="0.35">
      <c r="A2704" t="s">
        <v>285</v>
      </c>
      <c r="B2704" s="29">
        <v>33883</v>
      </c>
      <c r="V2704"/>
      <c r="AB2704">
        <v>3.14</v>
      </c>
    </row>
    <row r="2705" spans="1:28" x14ac:dyDescent="0.35">
      <c r="A2705" t="s">
        <v>284</v>
      </c>
      <c r="B2705" s="29">
        <v>33883</v>
      </c>
      <c r="V2705"/>
      <c r="AB2705">
        <v>4.32</v>
      </c>
    </row>
    <row r="2706" spans="1:28" x14ac:dyDescent="0.35">
      <c r="A2706" t="s">
        <v>286</v>
      </c>
      <c r="B2706" s="29">
        <v>33883</v>
      </c>
      <c r="V2706"/>
      <c r="AB2706">
        <v>7.7600000000000007</v>
      </c>
    </row>
    <row r="2707" spans="1:28" x14ac:dyDescent="0.35">
      <c r="A2707" t="s">
        <v>285</v>
      </c>
      <c r="B2707" s="29">
        <v>33883</v>
      </c>
      <c r="V2707"/>
      <c r="AB2707">
        <v>4.1399999999999997</v>
      </c>
    </row>
    <row r="2708" spans="1:28" x14ac:dyDescent="0.35">
      <c r="A2708" t="s">
        <v>287</v>
      </c>
      <c r="B2708" s="29">
        <v>33883</v>
      </c>
      <c r="V2708"/>
      <c r="AB2708">
        <v>7.26</v>
      </c>
    </row>
    <row r="2709" spans="1:28" x14ac:dyDescent="0.35">
      <c r="A2709" t="s">
        <v>286</v>
      </c>
      <c r="B2709" s="29">
        <v>33883</v>
      </c>
      <c r="V2709"/>
      <c r="AB2709">
        <v>7.2299999999999995</v>
      </c>
    </row>
    <row r="2710" spans="1:28" x14ac:dyDescent="0.35">
      <c r="A2710" t="s">
        <v>284</v>
      </c>
      <c r="B2710" s="29">
        <v>33883</v>
      </c>
      <c r="V2710"/>
      <c r="AB2710">
        <v>4.1300000000000008</v>
      </c>
    </row>
    <row r="2711" spans="1:28" x14ac:dyDescent="0.35">
      <c r="A2711" t="s">
        <v>287</v>
      </c>
      <c r="B2711" s="29">
        <v>33883</v>
      </c>
      <c r="V2711"/>
      <c r="AB2711">
        <v>7.4</v>
      </c>
    </row>
    <row r="2712" spans="1:28" x14ac:dyDescent="0.35">
      <c r="A2712" t="s">
        <v>285</v>
      </c>
      <c r="B2712" s="29">
        <v>33883</v>
      </c>
      <c r="V2712"/>
      <c r="AB2712">
        <v>3.5699999999999994</v>
      </c>
    </row>
    <row r="2713" spans="1:28" x14ac:dyDescent="0.35">
      <c r="A2713" t="s">
        <v>284</v>
      </c>
      <c r="B2713" s="29">
        <v>33883</v>
      </c>
      <c r="V2713"/>
      <c r="AB2713">
        <v>4.660000000000001</v>
      </c>
    </row>
    <row r="2714" spans="1:28" x14ac:dyDescent="0.35">
      <c r="A2714" t="s">
        <v>286</v>
      </c>
      <c r="B2714" s="29">
        <v>33883</v>
      </c>
      <c r="V2714"/>
      <c r="AB2714">
        <v>7.9209999999999994</v>
      </c>
    </row>
    <row r="2715" spans="1:28" x14ac:dyDescent="0.35">
      <c r="A2715" t="s">
        <v>287</v>
      </c>
      <c r="B2715" s="29">
        <v>33891</v>
      </c>
      <c r="V2715"/>
      <c r="AB2715">
        <v>8.2399999999999984</v>
      </c>
    </row>
    <row r="2716" spans="1:28" x14ac:dyDescent="0.35">
      <c r="A2716" t="s">
        <v>285</v>
      </c>
      <c r="B2716" s="29">
        <v>33891</v>
      </c>
      <c r="V2716"/>
      <c r="AB2716">
        <v>4.37</v>
      </c>
    </row>
    <row r="2717" spans="1:28" x14ac:dyDescent="0.35">
      <c r="A2717" t="s">
        <v>284</v>
      </c>
      <c r="B2717" s="29">
        <v>33891</v>
      </c>
      <c r="V2717"/>
      <c r="AB2717">
        <v>4.5</v>
      </c>
    </row>
    <row r="2718" spans="1:28" x14ac:dyDescent="0.35">
      <c r="A2718" t="s">
        <v>286</v>
      </c>
      <c r="B2718" s="29">
        <v>33891</v>
      </c>
      <c r="V2718"/>
      <c r="AB2718">
        <v>8.3520000000000003</v>
      </c>
    </row>
    <row r="2719" spans="1:28" x14ac:dyDescent="0.35">
      <c r="A2719" t="s">
        <v>285</v>
      </c>
      <c r="B2719" s="29">
        <v>33891</v>
      </c>
      <c r="V2719"/>
      <c r="AB2719">
        <v>4.1800000000000006</v>
      </c>
    </row>
    <row r="2720" spans="1:28" x14ac:dyDescent="0.35">
      <c r="A2720" t="s">
        <v>287</v>
      </c>
      <c r="B2720" s="29">
        <v>33891</v>
      </c>
      <c r="V2720"/>
      <c r="AB2720">
        <v>8.4000000000000021</v>
      </c>
    </row>
    <row r="2721" spans="1:28" x14ac:dyDescent="0.35">
      <c r="A2721" t="s">
        <v>286</v>
      </c>
      <c r="B2721" s="29">
        <v>33891</v>
      </c>
      <c r="V2721"/>
      <c r="AB2721">
        <v>8.2809999999999988</v>
      </c>
    </row>
    <row r="2722" spans="1:28" x14ac:dyDescent="0.35">
      <c r="A2722" t="s">
        <v>284</v>
      </c>
      <c r="B2722" s="29">
        <v>33891</v>
      </c>
      <c r="V2722"/>
      <c r="AB2722">
        <v>4.63</v>
      </c>
    </row>
    <row r="2723" spans="1:28" x14ac:dyDescent="0.35">
      <c r="A2723" t="s">
        <v>287</v>
      </c>
      <c r="B2723" s="29">
        <v>33891</v>
      </c>
      <c r="V2723"/>
      <c r="AB2723">
        <v>8.5410000000000004</v>
      </c>
    </row>
    <row r="2724" spans="1:28" x14ac:dyDescent="0.35">
      <c r="A2724" t="s">
        <v>285</v>
      </c>
      <c r="B2724" s="29">
        <v>33891</v>
      </c>
      <c r="V2724"/>
      <c r="AB2724">
        <v>4.55</v>
      </c>
    </row>
    <row r="2725" spans="1:28" x14ac:dyDescent="0.35">
      <c r="A2725" t="s">
        <v>284</v>
      </c>
      <c r="B2725" s="29">
        <v>33891</v>
      </c>
      <c r="V2725"/>
      <c r="AB2725">
        <v>4.8000000000000007</v>
      </c>
    </row>
    <row r="2726" spans="1:28" x14ac:dyDescent="0.35">
      <c r="A2726" t="s">
        <v>286</v>
      </c>
      <c r="B2726" s="29">
        <v>33891</v>
      </c>
      <c r="V2726"/>
      <c r="AB2726">
        <v>8.6900000000000013</v>
      </c>
    </row>
    <row r="2727" spans="1:28" x14ac:dyDescent="0.35">
      <c r="A2727" t="s">
        <v>287</v>
      </c>
      <c r="B2727" s="29">
        <v>33904</v>
      </c>
      <c r="V2727"/>
      <c r="AB2727">
        <v>9.331999999999999</v>
      </c>
    </row>
    <row r="2728" spans="1:28" x14ac:dyDescent="0.35">
      <c r="A2728" t="s">
        <v>285</v>
      </c>
      <c r="B2728" s="29">
        <v>33904</v>
      </c>
      <c r="V2728"/>
      <c r="AB2728">
        <v>7.6239999999999997</v>
      </c>
    </row>
    <row r="2729" spans="1:28" x14ac:dyDescent="0.35">
      <c r="A2729" t="s">
        <v>284</v>
      </c>
      <c r="B2729" s="29">
        <v>33904</v>
      </c>
      <c r="V2729"/>
      <c r="AB2729">
        <v>7.8599999999999994</v>
      </c>
    </row>
    <row r="2730" spans="1:28" x14ac:dyDescent="0.35">
      <c r="A2730" t="s">
        <v>286</v>
      </c>
      <c r="B2730" s="29">
        <v>33904</v>
      </c>
      <c r="V2730"/>
      <c r="AB2730">
        <v>9.3309999999999995</v>
      </c>
    </row>
    <row r="2731" spans="1:28" x14ac:dyDescent="0.35">
      <c r="A2731" t="s">
        <v>285</v>
      </c>
      <c r="B2731" s="29">
        <v>33904</v>
      </c>
      <c r="V2731"/>
      <c r="AB2731">
        <v>7.4599999999999991</v>
      </c>
    </row>
    <row r="2732" spans="1:28" x14ac:dyDescent="0.35">
      <c r="A2732" t="s">
        <v>287</v>
      </c>
      <c r="B2732" s="29">
        <v>33904</v>
      </c>
      <c r="V2732"/>
      <c r="AB2732">
        <v>9.4000000000000021</v>
      </c>
    </row>
    <row r="2733" spans="1:28" x14ac:dyDescent="0.35">
      <c r="A2733" t="s">
        <v>286</v>
      </c>
      <c r="B2733" s="29">
        <v>33904</v>
      </c>
      <c r="V2733"/>
      <c r="AB2733">
        <v>9.23</v>
      </c>
    </row>
    <row r="2734" spans="1:28" x14ac:dyDescent="0.35">
      <c r="A2734" t="s">
        <v>284</v>
      </c>
      <c r="B2734" s="29">
        <v>33904</v>
      </c>
      <c r="V2734"/>
      <c r="AB2734">
        <v>7.93</v>
      </c>
    </row>
    <row r="2735" spans="1:28" x14ac:dyDescent="0.35">
      <c r="A2735" t="s">
        <v>287</v>
      </c>
      <c r="B2735" s="29">
        <v>33904</v>
      </c>
      <c r="V2735"/>
      <c r="AB2735">
        <v>9.4</v>
      </c>
    </row>
    <row r="2736" spans="1:28" x14ac:dyDescent="0.35">
      <c r="A2736" t="s">
        <v>285</v>
      </c>
      <c r="B2736" s="29">
        <v>33904</v>
      </c>
      <c r="V2736"/>
      <c r="AB2736">
        <v>7.7509999999999994</v>
      </c>
    </row>
    <row r="2737" spans="1:28" x14ac:dyDescent="0.35">
      <c r="A2737" t="s">
        <v>284</v>
      </c>
      <c r="B2737" s="29">
        <v>33904</v>
      </c>
      <c r="V2737"/>
      <c r="AB2737">
        <v>7.8899999999999988</v>
      </c>
    </row>
    <row r="2738" spans="1:28" x14ac:dyDescent="0.35">
      <c r="A2738" t="s">
        <v>286</v>
      </c>
      <c r="B2738" s="29">
        <v>33904</v>
      </c>
      <c r="V2738"/>
      <c r="AB2738">
        <v>9.5100000000000016</v>
      </c>
    </row>
    <row r="2739" spans="1:28" x14ac:dyDescent="0.35">
      <c r="A2739" t="s">
        <v>287</v>
      </c>
      <c r="B2739" s="29">
        <v>33912</v>
      </c>
      <c r="V2739"/>
      <c r="AB2739">
        <v>10.32</v>
      </c>
    </row>
    <row r="2740" spans="1:28" x14ac:dyDescent="0.35">
      <c r="A2740" t="s">
        <v>285</v>
      </c>
      <c r="B2740" s="29">
        <v>33912</v>
      </c>
      <c r="V2740"/>
      <c r="AB2740">
        <v>8.5599999999999987</v>
      </c>
    </row>
    <row r="2741" spans="1:28" x14ac:dyDescent="0.35">
      <c r="A2741" t="s">
        <v>284</v>
      </c>
      <c r="B2741" s="29">
        <v>33912</v>
      </c>
      <c r="V2741"/>
      <c r="AB2741">
        <v>8.91</v>
      </c>
    </row>
    <row r="2742" spans="1:28" x14ac:dyDescent="0.35">
      <c r="A2742" t="s">
        <v>286</v>
      </c>
      <c r="B2742" s="29">
        <v>33912</v>
      </c>
      <c r="V2742"/>
      <c r="AB2742">
        <v>10.329999999999998</v>
      </c>
    </row>
    <row r="2743" spans="1:28" x14ac:dyDescent="0.35">
      <c r="A2743" t="s">
        <v>285</v>
      </c>
      <c r="B2743" s="29">
        <v>33912</v>
      </c>
      <c r="V2743"/>
      <c r="AB2743">
        <v>8.6999999999999993</v>
      </c>
    </row>
    <row r="2744" spans="1:28" x14ac:dyDescent="0.35">
      <c r="A2744" t="s">
        <v>287</v>
      </c>
      <c r="B2744" s="29">
        <v>33912</v>
      </c>
      <c r="V2744"/>
      <c r="AB2744">
        <v>10.590000000000002</v>
      </c>
    </row>
    <row r="2745" spans="1:28" x14ac:dyDescent="0.35">
      <c r="A2745" t="s">
        <v>286</v>
      </c>
      <c r="B2745" s="29">
        <v>33912</v>
      </c>
      <c r="V2745"/>
      <c r="AB2745">
        <v>10.311000000000002</v>
      </c>
    </row>
    <row r="2746" spans="1:28" x14ac:dyDescent="0.35">
      <c r="A2746" t="s">
        <v>284</v>
      </c>
      <c r="B2746" s="29">
        <v>33912</v>
      </c>
      <c r="V2746"/>
      <c r="AB2746">
        <v>8.7099999999999973</v>
      </c>
    </row>
    <row r="2747" spans="1:28" x14ac:dyDescent="0.35">
      <c r="A2747" t="s">
        <v>287</v>
      </c>
      <c r="B2747" s="29">
        <v>33912</v>
      </c>
      <c r="V2747"/>
      <c r="AB2747">
        <v>10.5</v>
      </c>
    </row>
    <row r="2748" spans="1:28" x14ac:dyDescent="0.35">
      <c r="A2748" t="s">
        <v>285</v>
      </c>
      <c r="B2748" s="29">
        <v>33912</v>
      </c>
      <c r="V2748"/>
      <c r="AB2748">
        <v>9.11</v>
      </c>
    </row>
    <row r="2749" spans="1:28" x14ac:dyDescent="0.35">
      <c r="A2749" t="s">
        <v>284</v>
      </c>
      <c r="B2749" s="29">
        <v>33912</v>
      </c>
      <c r="V2749"/>
      <c r="AB2749">
        <v>8.7899999999999991</v>
      </c>
    </row>
    <row r="2750" spans="1:28" x14ac:dyDescent="0.35">
      <c r="A2750" t="s">
        <v>286</v>
      </c>
      <c r="B2750" s="29">
        <v>33912</v>
      </c>
      <c r="V2750"/>
      <c r="AB2750">
        <v>10.818000000000001</v>
      </c>
    </row>
    <row r="2751" spans="1:28" x14ac:dyDescent="0.35">
      <c r="A2751" t="s">
        <v>287</v>
      </c>
      <c r="B2751" s="29">
        <v>33919</v>
      </c>
      <c r="V2751"/>
      <c r="AB2751">
        <v>10.75</v>
      </c>
    </row>
    <row r="2752" spans="1:28" x14ac:dyDescent="0.35">
      <c r="A2752" t="s">
        <v>285</v>
      </c>
      <c r="B2752" s="29">
        <v>33919</v>
      </c>
      <c r="V2752"/>
      <c r="AB2752">
        <v>9.34</v>
      </c>
    </row>
    <row r="2753" spans="1:28" x14ac:dyDescent="0.35">
      <c r="A2753" t="s">
        <v>284</v>
      </c>
      <c r="B2753" s="29">
        <v>33919</v>
      </c>
      <c r="V2753"/>
      <c r="AB2753">
        <v>9.6999999999999993</v>
      </c>
    </row>
    <row r="2754" spans="1:28" x14ac:dyDescent="0.35">
      <c r="A2754" t="s">
        <v>286</v>
      </c>
      <c r="B2754" s="29">
        <v>33919</v>
      </c>
      <c r="V2754"/>
      <c r="AB2754">
        <v>10.8</v>
      </c>
    </row>
    <row r="2755" spans="1:28" x14ac:dyDescent="0.35">
      <c r="A2755" t="s">
        <v>285</v>
      </c>
      <c r="B2755" s="29">
        <v>33919</v>
      </c>
      <c r="V2755"/>
      <c r="AB2755">
        <v>9.4300000000000015</v>
      </c>
    </row>
    <row r="2756" spans="1:28" x14ac:dyDescent="0.35">
      <c r="A2756" t="s">
        <v>287</v>
      </c>
      <c r="B2756" s="29">
        <v>33919</v>
      </c>
      <c r="V2756"/>
      <c r="AB2756">
        <v>10.5</v>
      </c>
    </row>
    <row r="2757" spans="1:28" x14ac:dyDescent="0.35">
      <c r="A2757" t="s">
        <v>286</v>
      </c>
      <c r="B2757" s="29">
        <v>33919</v>
      </c>
      <c r="V2757"/>
      <c r="AB2757">
        <v>10.3</v>
      </c>
    </row>
    <row r="2758" spans="1:28" x14ac:dyDescent="0.35">
      <c r="A2758" t="s">
        <v>284</v>
      </c>
      <c r="B2758" s="29">
        <v>33919</v>
      </c>
      <c r="V2758"/>
      <c r="AB2758">
        <v>9.82</v>
      </c>
    </row>
    <row r="2759" spans="1:28" x14ac:dyDescent="0.35">
      <c r="A2759" t="s">
        <v>287</v>
      </c>
      <c r="B2759" s="29">
        <v>33919</v>
      </c>
      <c r="V2759"/>
      <c r="AB2759">
        <v>10.129999999999999</v>
      </c>
    </row>
    <row r="2760" spans="1:28" x14ac:dyDescent="0.35">
      <c r="A2760" t="s">
        <v>285</v>
      </c>
      <c r="B2760" s="29">
        <v>33919</v>
      </c>
      <c r="V2760"/>
      <c r="AB2760">
        <v>9.77</v>
      </c>
    </row>
    <row r="2761" spans="1:28" x14ac:dyDescent="0.35">
      <c r="A2761" t="s">
        <v>284</v>
      </c>
      <c r="B2761" s="29">
        <v>33919</v>
      </c>
      <c r="V2761"/>
      <c r="AB2761">
        <v>9.7900000000000027</v>
      </c>
    </row>
    <row r="2762" spans="1:28" x14ac:dyDescent="0.35">
      <c r="A2762" t="s">
        <v>286</v>
      </c>
      <c r="B2762" s="29">
        <v>33919</v>
      </c>
      <c r="V2762"/>
      <c r="AB2762">
        <v>11.2</v>
      </c>
    </row>
    <row r="2763" spans="1:28" x14ac:dyDescent="0.35">
      <c r="A2763" t="s">
        <v>287</v>
      </c>
      <c r="B2763" s="29">
        <v>33925</v>
      </c>
      <c r="V2763"/>
      <c r="AB2763">
        <v>11</v>
      </c>
    </row>
    <row r="2764" spans="1:28" x14ac:dyDescent="0.35">
      <c r="A2764" t="s">
        <v>285</v>
      </c>
      <c r="B2764" s="29">
        <v>33925</v>
      </c>
      <c r="V2764"/>
      <c r="AB2764">
        <v>10.23</v>
      </c>
    </row>
    <row r="2765" spans="1:28" x14ac:dyDescent="0.35">
      <c r="A2765" t="s">
        <v>284</v>
      </c>
      <c r="B2765" s="29">
        <v>33925</v>
      </c>
      <c r="V2765"/>
      <c r="AB2765">
        <v>10.610000000000001</v>
      </c>
    </row>
    <row r="2766" spans="1:28" x14ac:dyDescent="0.35">
      <c r="A2766" t="s">
        <v>286</v>
      </c>
      <c r="B2766" s="29">
        <v>33925</v>
      </c>
      <c r="V2766"/>
      <c r="AB2766">
        <v>10.7</v>
      </c>
    </row>
    <row r="2767" spans="1:28" x14ac:dyDescent="0.35">
      <c r="A2767" t="s">
        <v>285</v>
      </c>
      <c r="B2767" s="29">
        <v>33925</v>
      </c>
      <c r="V2767"/>
      <c r="AB2767">
        <v>10.42</v>
      </c>
    </row>
    <row r="2768" spans="1:28" x14ac:dyDescent="0.35">
      <c r="A2768" t="s">
        <v>287</v>
      </c>
      <c r="B2768" s="29">
        <v>33925</v>
      </c>
      <c r="V2768"/>
      <c r="AB2768">
        <v>11</v>
      </c>
    </row>
    <row r="2769" spans="1:57" x14ac:dyDescent="0.35">
      <c r="A2769" t="s">
        <v>286</v>
      </c>
      <c r="B2769" s="29">
        <v>33925</v>
      </c>
      <c r="V2769"/>
      <c r="AB2769">
        <v>10.8</v>
      </c>
    </row>
    <row r="2770" spans="1:57" x14ac:dyDescent="0.35">
      <c r="A2770" t="s">
        <v>284</v>
      </c>
      <c r="B2770" s="29">
        <v>33925</v>
      </c>
      <c r="V2770"/>
      <c r="AB2770">
        <v>10.5</v>
      </c>
    </row>
    <row r="2771" spans="1:57" x14ac:dyDescent="0.35">
      <c r="A2771" t="s">
        <v>287</v>
      </c>
      <c r="B2771" s="29">
        <v>33925</v>
      </c>
      <c r="V2771"/>
      <c r="AB2771">
        <v>10.97</v>
      </c>
    </row>
    <row r="2772" spans="1:57" x14ac:dyDescent="0.35">
      <c r="A2772" t="s">
        <v>285</v>
      </c>
      <c r="B2772" s="29">
        <v>33925</v>
      </c>
      <c r="V2772"/>
      <c r="AB2772">
        <v>10.7</v>
      </c>
    </row>
    <row r="2773" spans="1:57" x14ac:dyDescent="0.35">
      <c r="A2773" t="s">
        <v>284</v>
      </c>
      <c r="B2773" s="29">
        <v>33925</v>
      </c>
      <c r="V2773"/>
      <c r="AB2773">
        <v>10.44</v>
      </c>
    </row>
    <row r="2774" spans="1:57" x14ac:dyDescent="0.35">
      <c r="A2774" t="s">
        <v>286</v>
      </c>
      <c r="B2774" s="29">
        <v>33925</v>
      </c>
      <c r="V2774"/>
      <c r="AB2774">
        <v>11.1</v>
      </c>
    </row>
    <row r="2775" spans="1:57" x14ac:dyDescent="0.35">
      <c r="A2775" t="s">
        <v>285</v>
      </c>
      <c r="B2775" s="29">
        <v>33932</v>
      </c>
      <c r="V2775"/>
      <c r="AB2775">
        <v>9.8000000000000007</v>
      </c>
    </row>
    <row r="2776" spans="1:57" x14ac:dyDescent="0.35">
      <c r="A2776" t="s">
        <v>284</v>
      </c>
      <c r="B2776" s="29">
        <v>33932</v>
      </c>
      <c r="V2776"/>
      <c r="AB2776">
        <v>10.3</v>
      </c>
    </row>
    <row r="2777" spans="1:57" x14ac:dyDescent="0.35">
      <c r="A2777" t="s">
        <v>285</v>
      </c>
      <c r="B2777" s="29">
        <v>33932</v>
      </c>
      <c r="V2777"/>
      <c r="AB2777">
        <v>10.4</v>
      </c>
    </row>
    <row r="2778" spans="1:57" x14ac:dyDescent="0.35">
      <c r="A2778" t="s">
        <v>284</v>
      </c>
      <c r="B2778" s="29">
        <v>33932</v>
      </c>
      <c r="V2778"/>
      <c r="AB2778">
        <v>11</v>
      </c>
    </row>
    <row r="2779" spans="1:57" x14ac:dyDescent="0.35">
      <c r="A2779" t="s">
        <v>285</v>
      </c>
      <c r="B2779" s="29">
        <v>33932</v>
      </c>
      <c r="V2779"/>
      <c r="AB2779">
        <v>10.6</v>
      </c>
    </row>
    <row r="2780" spans="1:57" x14ac:dyDescent="0.35">
      <c r="A2780" t="s">
        <v>284</v>
      </c>
      <c r="B2780" s="29">
        <v>33932</v>
      </c>
      <c r="V2780"/>
      <c r="AB2780">
        <v>10.4</v>
      </c>
    </row>
    <row r="2781" spans="1:57" x14ac:dyDescent="0.35">
      <c r="A2781" s="3" t="s">
        <v>296</v>
      </c>
      <c r="B2781" s="29">
        <v>33450</v>
      </c>
      <c r="C2781" t="s">
        <v>297</v>
      </c>
      <c r="Q2781">
        <v>5.8</v>
      </c>
      <c r="R2781">
        <v>218</v>
      </c>
      <c r="V2781"/>
      <c r="BE2781">
        <v>549</v>
      </c>
    </row>
    <row r="2782" spans="1:57" x14ac:dyDescent="0.35">
      <c r="A2782" s="3" t="s">
        <v>296</v>
      </c>
      <c r="B2782" s="29">
        <v>33533</v>
      </c>
      <c r="C2782" t="s">
        <v>297</v>
      </c>
      <c r="Q2782">
        <v>8.35</v>
      </c>
      <c r="R2782">
        <v>984</v>
      </c>
      <c r="V2782"/>
      <c r="AN2782">
        <v>10</v>
      </c>
      <c r="AO2782">
        <v>196</v>
      </c>
      <c r="AQ2782" t="s">
        <v>304</v>
      </c>
      <c r="AX2782">
        <v>22.6</v>
      </c>
      <c r="AY2782">
        <v>172</v>
      </c>
      <c r="BC2782">
        <v>181.5</v>
      </c>
      <c r="BD2782">
        <v>617</v>
      </c>
      <c r="BE2782">
        <v>377</v>
      </c>
    </row>
    <row r="2783" spans="1:57" x14ac:dyDescent="0.35">
      <c r="A2783" s="3" t="s">
        <v>296</v>
      </c>
      <c r="B2783" s="29">
        <v>33573</v>
      </c>
      <c r="C2783" t="s">
        <v>297</v>
      </c>
      <c r="Q2783">
        <v>7.63</v>
      </c>
      <c r="R2783">
        <v>1086</v>
      </c>
      <c r="V2783">
        <f>X2783/AA2783</f>
        <v>1.5504812834224599E-2</v>
      </c>
      <c r="W2783">
        <f>AA2783/Y2783</f>
        <v>2.8549618320610686E-2</v>
      </c>
      <c r="X2783">
        <f>Q2783*0.76</f>
        <v>5.7988</v>
      </c>
      <c r="Y2783">
        <v>13100</v>
      </c>
      <c r="Z2783">
        <v>8.8000000000000007</v>
      </c>
      <c r="AA2783">
        <v>374</v>
      </c>
      <c r="AO2783">
        <v>118</v>
      </c>
      <c r="AQ2783" t="s">
        <v>294</v>
      </c>
      <c r="AY2783">
        <v>164</v>
      </c>
      <c r="BD2783">
        <v>423</v>
      </c>
      <c r="BE2783">
        <v>372</v>
      </c>
    </row>
    <row r="2784" spans="1:57" x14ac:dyDescent="0.35">
      <c r="A2784" s="3" t="s">
        <v>298</v>
      </c>
      <c r="B2784" s="29">
        <v>33450</v>
      </c>
      <c r="C2784" t="s">
        <v>297</v>
      </c>
      <c r="Q2784">
        <v>7.74</v>
      </c>
      <c r="R2784">
        <v>286</v>
      </c>
      <c r="V2784"/>
      <c r="BE2784">
        <v>607</v>
      </c>
    </row>
    <row r="2785" spans="1:57" x14ac:dyDescent="0.35">
      <c r="A2785" s="3" t="s">
        <v>298</v>
      </c>
      <c r="B2785" s="29">
        <v>33533</v>
      </c>
      <c r="C2785" t="s">
        <v>297</v>
      </c>
      <c r="V2785"/>
    </row>
    <row r="2786" spans="1:57" x14ac:dyDescent="0.35">
      <c r="A2786" s="3" t="s">
        <v>298</v>
      </c>
      <c r="B2786" s="29">
        <v>33573</v>
      </c>
      <c r="C2786" t="s">
        <v>297</v>
      </c>
      <c r="Q2786">
        <v>10.01</v>
      </c>
      <c r="R2786">
        <v>1158</v>
      </c>
      <c r="V2786">
        <f>X2786/AA2786</f>
        <v>2.0512295081967214E-2</v>
      </c>
      <c r="W2786">
        <f t="shared" ref="W2786:W2813" si="3">AA2786/Y2786</f>
        <v>2.4367509986684421E-2</v>
      </c>
      <c r="X2786">
        <f>Q2786*0.75</f>
        <v>7.5075000000000003</v>
      </c>
      <c r="Y2786">
        <v>15020</v>
      </c>
      <c r="Z2786">
        <v>11.7</v>
      </c>
      <c r="AA2786">
        <v>366</v>
      </c>
      <c r="AQ2786" t="s">
        <v>294</v>
      </c>
      <c r="BE2786">
        <v>380</v>
      </c>
    </row>
    <row r="2787" spans="1:57" x14ac:dyDescent="0.35">
      <c r="A2787" s="3" t="s">
        <v>299</v>
      </c>
      <c r="B2787" s="29">
        <v>33450</v>
      </c>
      <c r="C2787" t="s">
        <v>297</v>
      </c>
      <c r="Q2787">
        <v>8.9600000000000009</v>
      </c>
      <c r="R2787">
        <v>291</v>
      </c>
      <c r="V2787"/>
      <c r="BE2787">
        <v>618</v>
      </c>
    </row>
    <row r="2788" spans="1:57" x14ac:dyDescent="0.35">
      <c r="A2788" s="3" t="s">
        <v>299</v>
      </c>
      <c r="B2788" s="29">
        <v>33533</v>
      </c>
      <c r="C2788" t="s">
        <v>297</v>
      </c>
      <c r="Q2788">
        <v>12.45</v>
      </c>
      <c r="R2788">
        <v>1075</v>
      </c>
      <c r="V2788"/>
      <c r="AN2788">
        <v>11.6</v>
      </c>
      <c r="AO2788">
        <v>258</v>
      </c>
      <c r="AX2788">
        <v>28.5</v>
      </c>
      <c r="AY2788">
        <v>204</v>
      </c>
      <c r="BC2788">
        <v>126.4</v>
      </c>
      <c r="BD2788">
        <v>614</v>
      </c>
      <c r="BE2788">
        <v>421</v>
      </c>
    </row>
    <row r="2789" spans="1:57" x14ac:dyDescent="0.35">
      <c r="A2789" s="3" t="s">
        <v>299</v>
      </c>
      <c r="B2789" s="29">
        <v>33573</v>
      </c>
      <c r="C2789" t="s">
        <v>297</v>
      </c>
      <c r="Q2789">
        <v>11.57</v>
      </c>
      <c r="R2789">
        <v>1148</v>
      </c>
      <c r="V2789">
        <f>X2789/AA2789</f>
        <v>2.3140000000000001E-2</v>
      </c>
      <c r="W2789">
        <f t="shared" si="3"/>
        <v>2.2087067861715749E-2</v>
      </c>
      <c r="X2789">
        <f>Q2789*0.69</f>
        <v>7.9832999999999998</v>
      </c>
      <c r="Y2789">
        <v>15620</v>
      </c>
      <c r="Z2789">
        <v>13.1</v>
      </c>
      <c r="AA2789">
        <v>345</v>
      </c>
      <c r="AO2789">
        <v>140</v>
      </c>
      <c r="AQ2789" t="s">
        <v>294</v>
      </c>
      <c r="AY2789">
        <v>188</v>
      </c>
      <c r="BD2789">
        <v>465</v>
      </c>
      <c r="BE2789">
        <v>382</v>
      </c>
    </row>
    <row r="2790" spans="1:57" x14ac:dyDescent="0.35">
      <c r="A2790" s="3" t="s">
        <v>300</v>
      </c>
      <c r="B2790" s="29">
        <v>33450</v>
      </c>
      <c r="C2790" t="s">
        <v>297</v>
      </c>
      <c r="Q2790">
        <v>10.46</v>
      </c>
      <c r="R2790">
        <v>316</v>
      </c>
      <c r="V2790"/>
      <c r="BE2790">
        <v>691</v>
      </c>
    </row>
    <row r="2791" spans="1:57" x14ac:dyDescent="0.35">
      <c r="A2791" s="3" t="s">
        <v>300</v>
      </c>
      <c r="B2791" s="29">
        <v>33533</v>
      </c>
      <c r="C2791" t="s">
        <v>297</v>
      </c>
      <c r="Q2791">
        <v>14.14</v>
      </c>
      <c r="R2791">
        <v>1092</v>
      </c>
      <c r="V2791"/>
      <c r="AN2791">
        <v>11.9</v>
      </c>
      <c r="AO2791">
        <v>275</v>
      </c>
      <c r="AX2791">
        <v>29.3</v>
      </c>
      <c r="AY2791">
        <v>212</v>
      </c>
      <c r="BC2791">
        <v>110.1</v>
      </c>
      <c r="BD2791">
        <v>604</v>
      </c>
      <c r="BE2791">
        <v>416</v>
      </c>
    </row>
    <row r="2792" spans="1:57" x14ac:dyDescent="0.35">
      <c r="A2792" s="3" t="s">
        <v>300</v>
      </c>
      <c r="B2792" s="29">
        <v>33573</v>
      </c>
      <c r="C2792" t="s">
        <v>297</v>
      </c>
      <c r="Q2792">
        <v>13.62</v>
      </c>
      <c r="R2792">
        <v>1163</v>
      </c>
      <c r="V2792">
        <f>X2792/AA2792</f>
        <v>2.6990853658536585E-2</v>
      </c>
      <c r="W2792">
        <f t="shared" si="3"/>
        <v>2.081218274111675E-2</v>
      </c>
      <c r="X2792">
        <f>Q2792*0.65</f>
        <v>8.8529999999999998</v>
      </c>
      <c r="Y2792">
        <v>15760</v>
      </c>
      <c r="Z2792">
        <v>15.5</v>
      </c>
      <c r="AA2792">
        <v>328</v>
      </c>
      <c r="AO2792">
        <v>162</v>
      </c>
      <c r="AQ2792" t="s">
        <v>294</v>
      </c>
      <c r="AY2792">
        <v>190</v>
      </c>
      <c r="BD2792">
        <v>474</v>
      </c>
      <c r="BE2792">
        <v>376</v>
      </c>
    </row>
    <row r="2793" spans="1:57" x14ac:dyDescent="0.35">
      <c r="A2793" s="3" t="s">
        <v>301</v>
      </c>
      <c r="B2793" s="29">
        <v>33450</v>
      </c>
      <c r="C2793" t="s">
        <v>297</v>
      </c>
      <c r="V2793"/>
    </row>
    <row r="2794" spans="1:57" x14ac:dyDescent="0.35">
      <c r="A2794" s="3" t="s">
        <v>301</v>
      </c>
      <c r="B2794" s="29">
        <v>33533</v>
      </c>
      <c r="C2794" t="s">
        <v>297</v>
      </c>
      <c r="V2794"/>
    </row>
    <row r="2795" spans="1:57" x14ac:dyDescent="0.35">
      <c r="A2795" s="3" t="s">
        <v>301</v>
      </c>
      <c r="B2795" s="29">
        <v>33573</v>
      </c>
      <c r="C2795" t="s">
        <v>297</v>
      </c>
      <c r="Q2795">
        <v>13.68</v>
      </c>
      <c r="R2795">
        <v>1132</v>
      </c>
      <c r="V2795">
        <f>X2795/AA2795</f>
        <v>2.9970318021201415E-2</v>
      </c>
      <c r="W2795">
        <f t="shared" si="3"/>
        <v>1.7490729295426454E-2</v>
      </c>
      <c r="X2795">
        <f>Q2795*0.62</f>
        <v>8.4816000000000003</v>
      </c>
      <c r="Y2795">
        <v>16180</v>
      </c>
      <c r="Z2795">
        <v>17</v>
      </c>
      <c r="AA2795">
        <v>283</v>
      </c>
      <c r="AQ2795" t="s">
        <v>294</v>
      </c>
      <c r="BE2795">
        <v>389</v>
      </c>
    </row>
    <row r="2796" spans="1:57" x14ac:dyDescent="0.35">
      <c r="A2796" s="3" t="s">
        <v>302</v>
      </c>
      <c r="B2796" s="29">
        <v>33450</v>
      </c>
      <c r="C2796" t="s">
        <v>297</v>
      </c>
      <c r="V2796"/>
    </row>
    <row r="2797" spans="1:57" x14ac:dyDescent="0.35">
      <c r="A2797" s="3" t="s">
        <v>302</v>
      </c>
      <c r="B2797" s="29">
        <v>33533</v>
      </c>
      <c r="C2797" t="s">
        <v>297</v>
      </c>
      <c r="Q2797">
        <v>16.420000000000002</v>
      </c>
      <c r="R2797">
        <v>1097</v>
      </c>
      <c r="V2797"/>
      <c r="AN2797">
        <v>11.6</v>
      </c>
      <c r="AO2797">
        <v>311</v>
      </c>
      <c r="AX2797">
        <v>28.8</v>
      </c>
      <c r="AY2797">
        <v>205</v>
      </c>
      <c r="BC2797">
        <v>82.4</v>
      </c>
      <c r="BD2797">
        <v>581</v>
      </c>
      <c r="BE2797">
        <v>420</v>
      </c>
    </row>
    <row r="2798" spans="1:57" x14ac:dyDescent="0.35">
      <c r="A2798" s="3" t="s">
        <v>302</v>
      </c>
      <c r="B2798" s="29">
        <v>33573</v>
      </c>
      <c r="C2798" t="s">
        <v>297</v>
      </c>
      <c r="Q2798">
        <v>15.5</v>
      </c>
      <c r="R2798">
        <v>1106</v>
      </c>
      <c r="V2798">
        <f>X2798/AA2798</f>
        <v>3.110915492957746E-2</v>
      </c>
      <c r="W2798">
        <f t="shared" si="3"/>
        <v>1.7596034696406443E-2</v>
      </c>
      <c r="X2798">
        <f>Q2798*0.57</f>
        <v>8.8349999999999991</v>
      </c>
      <c r="Y2798">
        <v>16140</v>
      </c>
      <c r="Z2798">
        <v>17.8</v>
      </c>
      <c r="AA2798">
        <v>284</v>
      </c>
      <c r="AO2798">
        <v>159</v>
      </c>
      <c r="AQ2798" t="s">
        <v>294</v>
      </c>
      <c r="AY2798">
        <v>186</v>
      </c>
      <c r="BD2798">
        <v>468</v>
      </c>
      <c r="BE2798">
        <v>379</v>
      </c>
    </row>
    <row r="2799" spans="1:57" x14ac:dyDescent="0.35">
      <c r="A2799" s="3" t="s">
        <v>305</v>
      </c>
      <c r="B2799" s="29">
        <v>33487</v>
      </c>
      <c r="C2799" t="s">
        <v>238</v>
      </c>
      <c r="Q2799">
        <v>5.67</v>
      </c>
      <c r="R2799">
        <v>167</v>
      </c>
      <c r="V2799"/>
      <c r="BE2799">
        <v>1056</v>
      </c>
    </row>
    <row r="2800" spans="1:57" x14ac:dyDescent="0.35">
      <c r="A2800" s="3" t="s">
        <v>305</v>
      </c>
      <c r="B2800" s="29">
        <v>33547</v>
      </c>
      <c r="Q2800">
        <v>10.28</v>
      </c>
      <c r="R2800">
        <v>986</v>
      </c>
      <c r="V2800"/>
      <c r="AN2800">
        <v>13.2</v>
      </c>
      <c r="AO2800">
        <v>159</v>
      </c>
      <c r="AX2800">
        <v>26.4</v>
      </c>
      <c r="AY2800">
        <v>196</v>
      </c>
      <c r="BC2800">
        <v>204.7</v>
      </c>
      <c r="BD2800">
        <v>632</v>
      </c>
      <c r="BE2800">
        <v>515</v>
      </c>
    </row>
    <row r="2801" spans="1:57" x14ac:dyDescent="0.35">
      <c r="A2801" s="3" t="s">
        <v>305</v>
      </c>
      <c r="B2801" s="29">
        <v>33592</v>
      </c>
      <c r="C2801" t="s">
        <v>238</v>
      </c>
      <c r="Q2801">
        <v>13.01</v>
      </c>
      <c r="R2801">
        <v>1366</v>
      </c>
      <c r="V2801">
        <f>X2801/AA2801</f>
        <v>1.8432619439868202E-2</v>
      </c>
      <c r="W2801">
        <f t="shared" si="3"/>
        <v>3.9960500329163921E-2</v>
      </c>
      <c r="X2801">
        <f>Q2801*0.86</f>
        <v>11.188599999999999</v>
      </c>
      <c r="Y2801">
        <v>15190</v>
      </c>
      <c r="Z2801">
        <v>10.4</v>
      </c>
      <c r="AA2801">
        <v>607</v>
      </c>
      <c r="AQ2801" t="s">
        <v>294</v>
      </c>
      <c r="BE2801">
        <v>500</v>
      </c>
    </row>
    <row r="2802" spans="1:57" x14ac:dyDescent="0.35">
      <c r="A2802" s="3" t="s">
        <v>307</v>
      </c>
      <c r="B2802" s="29">
        <v>33547</v>
      </c>
      <c r="Q2802">
        <v>13.66</v>
      </c>
      <c r="R2802">
        <v>1086</v>
      </c>
      <c r="V2802"/>
      <c r="AN2802">
        <v>12.8</v>
      </c>
      <c r="AO2802">
        <v>206</v>
      </c>
      <c r="AX2802">
        <v>26.6</v>
      </c>
      <c r="AY2802">
        <v>214</v>
      </c>
      <c r="BC2802">
        <v>182.4</v>
      </c>
      <c r="BD2802">
        <v>667</v>
      </c>
      <c r="BE2802">
        <v>603</v>
      </c>
    </row>
    <row r="2803" spans="1:57" x14ac:dyDescent="0.35">
      <c r="A2803" s="3" t="s">
        <v>307</v>
      </c>
      <c r="B2803" s="29">
        <v>33592</v>
      </c>
      <c r="C2803" t="s">
        <v>238</v>
      </c>
      <c r="Q2803">
        <v>16.22</v>
      </c>
      <c r="R2803">
        <v>1578</v>
      </c>
      <c r="V2803">
        <f>X2803/AA2803</f>
        <v>1.9293499308437066E-2</v>
      </c>
      <c r="W2803">
        <f t="shared" si="3"/>
        <v>3.9038876889848813E-2</v>
      </c>
      <c r="X2803">
        <f>Q2803*0.86</f>
        <v>13.949199999999999</v>
      </c>
      <c r="Y2803">
        <v>18520</v>
      </c>
      <c r="Z2803">
        <v>10.9</v>
      </c>
      <c r="AA2803">
        <v>723</v>
      </c>
      <c r="AQ2803" t="s">
        <v>294</v>
      </c>
      <c r="BE2803">
        <v>557</v>
      </c>
    </row>
    <row r="2804" spans="1:57" x14ac:dyDescent="0.35">
      <c r="A2804" s="3" t="s">
        <v>308</v>
      </c>
      <c r="B2804" s="29">
        <v>33547</v>
      </c>
      <c r="Q2804">
        <v>15.85</v>
      </c>
      <c r="R2804">
        <v>1167</v>
      </c>
      <c r="V2804"/>
      <c r="AN2804">
        <v>13.2</v>
      </c>
      <c r="AO2804">
        <v>228</v>
      </c>
      <c r="AX2804">
        <v>28.4</v>
      </c>
      <c r="AY2804">
        <v>233</v>
      </c>
      <c r="BC2804">
        <v>185</v>
      </c>
      <c r="BD2804">
        <v>706</v>
      </c>
      <c r="BE2804">
        <v>627</v>
      </c>
    </row>
    <row r="2805" spans="1:57" x14ac:dyDescent="0.35">
      <c r="A2805" s="3" t="s">
        <v>308</v>
      </c>
      <c r="B2805" s="29">
        <v>33592</v>
      </c>
      <c r="C2805" t="s">
        <v>238</v>
      </c>
      <c r="Q2805">
        <v>16.97</v>
      </c>
      <c r="R2805">
        <v>1615</v>
      </c>
      <c r="V2805">
        <f>X2805/AA2805</f>
        <v>1.9553909465020572E-2</v>
      </c>
      <c r="W2805">
        <f t="shared" si="3"/>
        <v>3.7346311475409837E-2</v>
      </c>
      <c r="X2805">
        <f>Q2805*0.84</f>
        <v>14.254799999999998</v>
      </c>
      <c r="Y2805">
        <v>19520</v>
      </c>
      <c r="Z2805">
        <v>11.2</v>
      </c>
      <c r="AA2805">
        <v>729</v>
      </c>
      <c r="AQ2805" t="s">
        <v>294</v>
      </c>
      <c r="BE2805">
        <v>606</v>
      </c>
    </row>
    <row r="2806" spans="1:57" x14ac:dyDescent="0.35">
      <c r="A2806" s="3" t="s">
        <v>309</v>
      </c>
      <c r="B2806" s="29">
        <v>33547</v>
      </c>
      <c r="Q2806">
        <v>17.02</v>
      </c>
      <c r="R2806">
        <v>1132</v>
      </c>
      <c r="V2806"/>
      <c r="AN2806">
        <v>11.7</v>
      </c>
      <c r="AO2806">
        <v>232</v>
      </c>
      <c r="AX2806">
        <v>28.2</v>
      </c>
      <c r="AY2806">
        <v>239</v>
      </c>
      <c r="BC2806">
        <v>170</v>
      </c>
      <c r="BD2806">
        <v>662</v>
      </c>
      <c r="BE2806">
        <v>606</v>
      </c>
    </row>
    <row r="2807" spans="1:57" x14ac:dyDescent="0.35">
      <c r="A2807" s="3" t="s">
        <v>309</v>
      </c>
      <c r="B2807" s="29">
        <v>33592</v>
      </c>
      <c r="C2807" t="s">
        <v>238</v>
      </c>
      <c r="Q2807">
        <v>19.239999999999998</v>
      </c>
      <c r="R2807">
        <v>1619</v>
      </c>
      <c r="V2807">
        <f>X2807/AA2807</f>
        <v>2.1126274509803918E-2</v>
      </c>
      <c r="W2807">
        <f t="shared" si="3"/>
        <v>3.6761172513214799E-2</v>
      </c>
      <c r="X2807">
        <f>Q2807*0.84</f>
        <v>16.161599999999996</v>
      </c>
      <c r="Y2807">
        <v>20810</v>
      </c>
      <c r="Z2807">
        <v>12.1</v>
      </c>
      <c r="AA2807">
        <v>765</v>
      </c>
      <c r="AQ2807" t="s">
        <v>294</v>
      </c>
      <c r="BE2807">
        <v>570</v>
      </c>
    </row>
    <row r="2808" spans="1:57" x14ac:dyDescent="0.35">
      <c r="A2808" s="3" t="s">
        <v>310</v>
      </c>
      <c r="B2808" s="29">
        <v>33547</v>
      </c>
      <c r="Q2808">
        <v>18.98</v>
      </c>
      <c r="R2808">
        <v>1163</v>
      </c>
      <c r="V2808"/>
      <c r="AN2808">
        <v>11.6</v>
      </c>
      <c r="AO2808">
        <v>262</v>
      </c>
      <c r="AX2808">
        <v>29.6</v>
      </c>
      <c r="AY2808">
        <v>236</v>
      </c>
      <c r="BC2808">
        <v>163</v>
      </c>
      <c r="BD2808">
        <v>665</v>
      </c>
      <c r="BE2808">
        <v>633</v>
      </c>
    </row>
    <row r="2809" spans="1:57" x14ac:dyDescent="0.35">
      <c r="A2809" s="3" t="s">
        <v>310</v>
      </c>
      <c r="B2809" s="29">
        <v>33592</v>
      </c>
      <c r="C2809" t="s">
        <v>238</v>
      </c>
      <c r="Q2809">
        <v>19.850000000000001</v>
      </c>
      <c r="R2809">
        <v>1683</v>
      </c>
      <c r="V2809">
        <f>X2809/AA2809</f>
        <v>2.1095390524967991E-2</v>
      </c>
      <c r="W2809">
        <f t="shared" si="3"/>
        <v>3.733269598470363E-2</v>
      </c>
      <c r="X2809">
        <f>Q2809*0.83</f>
        <v>16.4755</v>
      </c>
      <c r="Y2809">
        <v>20920</v>
      </c>
      <c r="Z2809">
        <v>12</v>
      </c>
      <c r="AA2809">
        <v>781</v>
      </c>
      <c r="AQ2809" t="s">
        <v>294</v>
      </c>
      <c r="BE2809">
        <v>604</v>
      </c>
    </row>
    <row r="2810" spans="1:57" x14ac:dyDescent="0.35">
      <c r="A2810" s="3" t="s">
        <v>311</v>
      </c>
      <c r="B2810" s="29">
        <v>33547</v>
      </c>
      <c r="Q2810">
        <v>20.149999999999999</v>
      </c>
      <c r="R2810">
        <v>1194</v>
      </c>
      <c r="V2810"/>
      <c r="AN2810">
        <v>10.3</v>
      </c>
      <c r="AO2810">
        <v>262</v>
      </c>
      <c r="AX2810">
        <v>27.6</v>
      </c>
      <c r="AY2810">
        <v>250</v>
      </c>
      <c r="BC2810">
        <v>143.19999999999999</v>
      </c>
      <c r="BD2810">
        <v>681</v>
      </c>
      <c r="BE2810">
        <v>646</v>
      </c>
    </row>
    <row r="2811" spans="1:57" x14ac:dyDescent="0.35">
      <c r="A2811" s="3" t="s">
        <v>311</v>
      </c>
      <c r="B2811" s="29">
        <v>33592</v>
      </c>
      <c r="C2811" t="s">
        <v>238</v>
      </c>
      <c r="Q2811">
        <v>21.08</v>
      </c>
      <c r="R2811">
        <v>1670</v>
      </c>
      <c r="V2811">
        <f>X2811/AA2811</f>
        <v>2.2246589446589447E-2</v>
      </c>
      <c r="W2811">
        <f t="shared" si="3"/>
        <v>3.6223776223776226E-2</v>
      </c>
      <c r="X2811">
        <f>Q2811*0.82</f>
        <v>17.285599999999999</v>
      </c>
      <c r="Y2811">
        <v>21450</v>
      </c>
      <c r="Z2811">
        <v>12.8</v>
      </c>
      <c r="AA2811">
        <v>777</v>
      </c>
      <c r="AQ2811" t="s">
        <v>294</v>
      </c>
      <c r="BE2811">
        <v>620</v>
      </c>
    </row>
    <row r="2812" spans="1:57" x14ac:dyDescent="0.35">
      <c r="A2812" s="3" t="s">
        <v>306</v>
      </c>
      <c r="B2812" s="29">
        <v>33547</v>
      </c>
      <c r="Q2812">
        <v>21.59</v>
      </c>
      <c r="R2812">
        <v>1188</v>
      </c>
      <c r="V2812"/>
      <c r="AN2812">
        <v>11.2</v>
      </c>
      <c r="AO2812">
        <v>280</v>
      </c>
      <c r="AX2812">
        <v>27.7</v>
      </c>
      <c r="AY2812">
        <v>244</v>
      </c>
      <c r="BC2812">
        <v>133.19999999999999</v>
      </c>
      <c r="BD2812">
        <v>664</v>
      </c>
      <c r="BE2812">
        <v>644</v>
      </c>
    </row>
    <row r="2813" spans="1:57" x14ac:dyDescent="0.35">
      <c r="A2813" s="3" t="s">
        <v>306</v>
      </c>
      <c r="B2813" s="29">
        <v>33592</v>
      </c>
      <c r="C2813" t="s">
        <v>238</v>
      </c>
      <c r="Q2813">
        <v>21.43</v>
      </c>
      <c r="R2813">
        <v>1676</v>
      </c>
      <c r="V2813">
        <f>X2813/AA2813</f>
        <v>2.2557894736842107E-2</v>
      </c>
      <c r="W2813">
        <f t="shared" si="3"/>
        <v>3.713355048859935E-2</v>
      </c>
      <c r="X2813">
        <f>Q2813*0.84</f>
        <v>18.001200000000001</v>
      </c>
      <c r="Y2813">
        <v>21490</v>
      </c>
      <c r="Z2813">
        <v>12.8</v>
      </c>
      <c r="AA2813">
        <v>798</v>
      </c>
      <c r="AQ2813" t="s">
        <v>294</v>
      </c>
      <c r="BE2813">
        <v>615</v>
      </c>
    </row>
    <row r="2814" spans="1:57" x14ac:dyDescent="0.35">
      <c r="A2814" t="s">
        <v>315</v>
      </c>
      <c r="B2814" s="29">
        <v>40451</v>
      </c>
      <c r="E2814">
        <v>221.89999999999998</v>
      </c>
      <c r="F2814">
        <v>0.28049999999999997</v>
      </c>
      <c r="G2814">
        <v>0.26974999999999999</v>
      </c>
      <c r="H2814">
        <v>0.10899999999999999</v>
      </c>
      <c r="I2814">
        <v>8.5250000000000006E-2</v>
      </c>
      <c r="J2814">
        <v>7.9750000000000001E-2</v>
      </c>
      <c r="K2814">
        <v>7.9000000000000001E-2</v>
      </c>
      <c r="L2814">
        <v>9.6500000000000002E-2</v>
      </c>
      <c r="M2814">
        <v>0.10975</v>
      </c>
      <c r="V2814"/>
      <c r="AC2814">
        <v>5.6793743799802371E-2</v>
      </c>
    </row>
    <row r="2815" spans="1:57" x14ac:dyDescent="0.35">
      <c r="A2815" t="s">
        <v>316</v>
      </c>
      <c r="B2815" s="29">
        <v>40451</v>
      </c>
      <c r="V2815"/>
      <c r="AC2815">
        <v>0</v>
      </c>
    </row>
    <row r="2816" spans="1:57" x14ac:dyDescent="0.35">
      <c r="A2816" t="s">
        <v>317</v>
      </c>
      <c r="B2816" s="29">
        <v>40451</v>
      </c>
      <c r="E2816">
        <v>266.39999999999998</v>
      </c>
      <c r="F2816">
        <v>0.28625</v>
      </c>
      <c r="G2816">
        <v>0.35</v>
      </c>
      <c r="H2816">
        <v>0.15175</v>
      </c>
      <c r="I2816">
        <v>0.10575</v>
      </c>
      <c r="J2816">
        <v>0.11875000000000002</v>
      </c>
      <c r="K2816">
        <v>0.11825000000000001</v>
      </c>
      <c r="L2816">
        <v>0.10300000000000001</v>
      </c>
      <c r="M2816">
        <v>9.824999999999999E-2</v>
      </c>
      <c r="V2816"/>
      <c r="AC2816">
        <v>5.0785481583436515E-2</v>
      </c>
    </row>
    <row r="2817" spans="1:29" x14ac:dyDescent="0.35">
      <c r="A2817" t="s">
        <v>318</v>
      </c>
      <c r="B2817" s="29">
        <v>40451</v>
      </c>
      <c r="V2817"/>
      <c r="AC2817">
        <v>0</v>
      </c>
    </row>
    <row r="2818" spans="1:29" x14ac:dyDescent="0.35">
      <c r="A2818" t="s">
        <v>319</v>
      </c>
      <c r="B2818" s="29">
        <v>40451</v>
      </c>
      <c r="E2818">
        <v>249.1</v>
      </c>
      <c r="F2818">
        <v>0.24374999999999999</v>
      </c>
      <c r="G2818">
        <v>0.3125</v>
      </c>
      <c r="H2818">
        <v>0.13824999999999998</v>
      </c>
      <c r="I2818">
        <v>9.8750000000000004E-2</v>
      </c>
      <c r="J2818">
        <v>0.12399999999999999</v>
      </c>
      <c r="K2818">
        <v>0.10825000000000001</v>
      </c>
      <c r="L2818">
        <v>0.10275000000000001</v>
      </c>
      <c r="M2818">
        <v>0.11724999999999999</v>
      </c>
      <c r="V2818"/>
      <c r="AC2818">
        <v>6.3565073404114325E-2</v>
      </c>
    </row>
    <row r="2819" spans="1:29" x14ac:dyDescent="0.35">
      <c r="A2819" t="s">
        <v>320</v>
      </c>
      <c r="B2819" s="29">
        <v>40451</v>
      </c>
      <c r="V2819"/>
      <c r="AC2819">
        <v>0</v>
      </c>
    </row>
    <row r="2820" spans="1:29" x14ac:dyDescent="0.35">
      <c r="A2820" t="s">
        <v>321</v>
      </c>
      <c r="B2820" s="29">
        <v>40451</v>
      </c>
      <c r="E2820">
        <v>236.95</v>
      </c>
      <c r="F2820">
        <v>0.27300000000000002</v>
      </c>
      <c r="G2820">
        <v>0.26225000000000004</v>
      </c>
      <c r="H2820">
        <v>0.1285</v>
      </c>
      <c r="I2820">
        <v>9.5250000000000001E-2</v>
      </c>
      <c r="J2820">
        <v>9.4750000000000001E-2</v>
      </c>
      <c r="K2820">
        <v>0.10725000000000001</v>
      </c>
      <c r="L2820">
        <v>0.10800000000000001</v>
      </c>
      <c r="M2820">
        <v>0.11575000000000001</v>
      </c>
      <c r="V2820"/>
      <c r="AC2820">
        <v>6.873867373320644E-2</v>
      </c>
    </row>
    <row r="2821" spans="1:29" x14ac:dyDescent="0.35">
      <c r="A2821" t="s">
        <v>322</v>
      </c>
      <c r="B2821" s="29">
        <v>40451</v>
      </c>
      <c r="V2821"/>
      <c r="AC2821">
        <v>0</v>
      </c>
    </row>
    <row r="2822" spans="1:29" x14ac:dyDescent="0.35">
      <c r="A2822" t="s">
        <v>315</v>
      </c>
      <c r="B2822" s="29">
        <v>40455</v>
      </c>
      <c r="V2822"/>
      <c r="AC2822">
        <v>8.8397338508350548E-2</v>
      </c>
    </row>
    <row r="2823" spans="1:29" x14ac:dyDescent="0.35">
      <c r="A2823" t="s">
        <v>316</v>
      </c>
      <c r="B2823" s="29">
        <v>40455</v>
      </c>
      <c r="V2823"/>
      <c r="AC2823">
        <v>0</v>
      </c>
    </row>
    <row r="2824" spans="1:29" x14ac:dyDescent="0.35">
      <c r="A2824" t="s">
        <v>317</v>
      </c>
      <c r="B2824" s="29">
        <v>40455</v>
      </c>
      <c r="V2824"/>
      <c r="AC2824">
        <v>0.11870256494063883</v>
      </c>
    </row>
    <row r="2825" spans="1:29" x14ac:dyDescent="0.35">
      <c r="A2825" t="s">
        <v>318</v>
      </c>
      <c r="B2825" s="29">
        <v>40455</v>
      </c>
      <c r="V2825"/>
      <c r="AC2825">
        <v>0</v>
      </c>
    </row>
    <row r="2826" spans="1:29" x14ac:dyDescent="0.35">
      <c r="A2826" t="s">
        <v>319</v>
      </c>
      <c r="B2826" s="29">
        <v>40455</v>
      </c>
      <c r="V2826"/>
      <c r="AC2826">
        <v>0.10768390276943077</v>
      </c>
    </row>
    <row r="2827" spans="1:29" x14ac:dyDescent="0.35">
      <c r="A2827" t="s">
        <v>320</v>
      </c>
      <c r="B2827" s="29">
        <v>40455</v>
      </c>
      <c r="V2827"/>
      <c r="AC2827">
        <v>0</v>
      </c>
    </row>
    <row r="2828" spans="1:29" x14ac:dyDescent="0.35">
      <c r="A2828" t="s">
        <v>321</v>
      </c>
      <c r="B2828" s="29">
        <v>40455</v>
      </c>
      <c r="V2828"/>
      <c r="AC2828">
        <v>0.12231553781698565</v>
      </c>
    </row>
    <row r="2829" spans="1:29" x14ac:dyDescent="0.35">
      <c r="A2829" t="s">
        <v>322</v>
      </c>
      <c r="B2829" s="29">
        <v>40455</v>
      </c>
      <c r="V2829"/>
      <c r="AC2829">
        <v>0</v>
      </c>
    </row>
    <row r="2830" spans="1:29" x14ac:dyDescent="0.35">
      <c r="A2830" t="s">
        <v>315</v>
      </c>
      <c r="B2830" s="29">
        <v>40463</v>
      </c>
      <c r="V2830"/>
      <c r="AC2830">
        <v>0.15277132182768263</v>
      </c>
    </row>
    <row r="2831" spans="1:29" x14ac:dyDescent="0.35">
      <c r="A2831" t="s">
        <v>316</v>
      </c>
      <c r="B2831" s="29">
        <v>40463</v>
      </c>
      <c r="V2831"/>
      <c r="AC2831">
        <v>1.2805860911833581E-2</v>
      </c>
    </row>
    <row r="2832" spans="1:29" x14ac:dyDescent="0.35">
      <c r="A2832" t="s">
        <v>317</v>
      </c>
      <c r="B2832" s="29">
        <v>40463</v>
      </c>
      <c r="V2832"/>
      <c r="AC2832">
        <v>0.20736665006664026</v>
      </c>
    </row>
    <row r="2833" spans="1:29" x14ac:dyDescent="0.35">
      <c r="A2833" t="s">
        <v>318</v>
      </c>
      <c r="B2833" s="29">
        <v>40463</v>
      </c>
      <c r="V2833"/>
      <c r="AC2833">
        <v>9.8642134734183429E-3</v>
      </c>
    </row>
    <row r="2834" spans="1:29" x14ac:dyDescent="0.35">
      <c r="A2834" t="s">
        <v>319</v>
      </c>
      <c r="B2834" s="29">
        <v>40463</v>
      </c>
      <c r="V2834"/>
      <c r="AC2834">
        <v>0.21796915675885917</v>
      </c>
    </row>
    <row r="2835" spans="1:29" x14ac:dyDescent="0.35">
      <c r="A2835" t="s">
        <v>320</v>
      </c>
      <c r="B2835" s="29">
        <v>40463</v>
      </c>
      <c r="V2835"/>
      <c r="AC2835">
        <v>1.3384665325941902E-2</v>
      </c>
    </row>
    <row r="2836" spans="1:29" x14ac:dyDescent="0.35">
      <c r="A2836" t="s">
        <v>321</v>
      </c>
      <c r="B2836" s="29">
        <v>40463</v>
      </c>
      <c r="V2836"/>
      <c r="AC2836">
        <v>0.20994113438717957</v>
      </c>
    </row>
    <row r="2837" spans="1:29" x14ac:dyDescent="0.35">
      <c r="A2837" t="s">
        <v>322</v>
      </c>
      <c r="B2837" s="29">
        <v>40463</v>
      </c>
      <c r="V2837"/>
      <c r="AC2837">
        <v>7.2233530383029876E-3</v>
      </c>
    </row>
    <row r="2838" spans="1:29" x14ac:dyDescent="0.35">
      <c r="A2838" t="s">
        <v>315</v>
      </c>
      <c r="B2838" s="29">
        <v>40473</v>
      </c>
      <c r="V2838"/>
      <c r="AC2838">
        <v>0.38507945523796977</v>
      </c>
    </row>
    <row r="2839" spans="1:29" x14ac:dyDescent="0.35">
      <c r="A2839" t="s">
        <v>316</v>
      </c>
      <c r="B2839" s="29">
        <v>40473</v>
      </c>
      <c r="V2839"/>
      <c r="AC2839">
        <v>5.7260433076929018E-2</v>
      </c>
    </row>
    <row r="2840" spans="1:29" x14ac:dyDescent="0.35">
      <c r="A2840" t="s">
        <v>317</v>
      </c>
      <c r="B2840" s="29">
        <v>40473</v>
      </c>
      <c r="V2840"/>
      <c r="AC2840">
        <v>0.44843006929895679</v>
      </c>
    </row>
    <row r="2841" spans="1:29" x14ac:dyDescent="0.35">
      <c r="A2841" t="s">
        <v>318</v>
      </c>
      <c r="B2841" s="29">
        <v>40473</v>
      </c>
      <c r="V2841"/>
      <c r="AC2841">
        <v>4.4218304887928703E-2</v>
      </c>
    </row>
    <row r="2842" spans="1:29" x14ac:dyDescent="0.35">
      <c r="A2842" t="s">
        <v>319</v>
      </c>
      <c r="B2842" s="29">
        <v>40473</v>
      </c>
      <c r="V2842"/>
      <c r="AC2842">
        <v>0.46254780828741787</v>
      </c>
    </row>
    <row r="2843" spans="1:29" x14ac:dyDescent="0.35">
      <c r="A2843" t="s">
        <v>320</v>
      </c>
      <c r="B2843" s="29">
        <v>40473</v>
      </c>
      <c r="V2843"/>
      <c r="AC2843">
        <v>8.0975076452538874E-2</v>
      </c>
    </row>
    <row r="2844" spans="1:29" x14ac:dyDescent="0.35">
      <c r="A2844" t="s">
        <v>321</v>
      </c>
      <c r="B2844" s="29">
        <v>40473</v>
      </c>
      <c r="V2844"/>
      <c r="AC2844">
        <v>0.44496217720639719</v>
      </c>
    </row>
    <row r="2845" spans="1:29" x14ac:dyDescent="0.35">
      <c r="A2845" t="s">
        <v>322</v>
      </c>
      <c r="B2845" s="29">
        <v>40473</v>
      </c>
      <c r="V2845"/>
      <c r="AC2845">
        <v>7.3085452802043968E-2</v>
      </c>
    </row>
    <row r="2846" spans="1:29" x14ac:dyDescent="0.35">
      <c r="A2846" t="s">
        <v>315</v>
      </c>
      <c r="B2846" s="29">
        <v>40479</v>
      </c>
      <c r="V2846"/>
      <c r="AC2846">
        <v>0.53127775203816496</v>
      </c>
    </row>
    <row r="2847" spans="1:29" x14ac:dyDescent="0.35">
      <c r="A2847" t="s">
        <v>316</v>
      </c>
      <c r="B2847" s="29">
        <v>40479</v>
      </c>
      <c r="V2847"/>
      <c r="AC2847">
        <v>0.20570889295211811</v>
      </c>
    </row>
    <row r="2848" spans="1:29" x14ac:dyDescent="0.35">
      <c r="A2848" t="s">
        <v>317</v>
      </c>
      <c r="B2848" s="29">
        <v>40479</v>
      </c>
      <c r="V2848"/>
      <c r="AC2848">
        <v>0.63063247413660928</v>
      </c>
    </row>
    <row r="2849" spans="1:56" x14ac:dyDescent="0.35">
      <c r="A2849" t="s">
        <v>318</v>
      </c>
      <c r="B2849" s="29">
        <v>40479</v>
      </c>
      <c r="V2849"/>
      <c r="AC2849">
        <v>0.13109701576113064</v>
      </c>
    </row>
    <row r="2850" spans="1:56" x14ac:dyDescent="0.35">
      <c r="A2850" t="s">
        <v>319</v>
      </c>
      <c r="B2850" s="29">
        <v>40479</v>
      </c>
      <c r="V2850"/>
      <c r="AC2850">
        <v>0.5953935673682702</v>
      </c>
    </row>
    <row r="2851" spans="1:56" x14ac:dyDescent="0.35">
      <c r="A2851" t="s">
        <v>320</v>
      </c>
      <c r="B2851" s="29">
        <v>40479</v>
      </c>
      <c r="V2851"/>
      <c r="AC2851">
        <v>0.26542988742004842</v>
      </c>
    </row>
    <row r="2852" spans="1:56" x14ac:dyDescent="0.35">
      <c r="A2852" t="s">
        <v>321</v>
      </c>
      <c r="B2852" s="29">
        <v>40479</v>
      </c>
      <c r="V2852"/>
      <c r="AC2852">
        <v>0.64512952616091956</v>
      </c>
    </row>
    <row r="2853" spans="1:56" x14ac:dyDescent="0.35">
      <c r="A2853" t="s">
        <v>322</v>
      </c>
      <c r="B2853" s="29">
        <v>40479</v>
      </c>
      <c r="V2853"/>
      <c r="AC2853">
        <v>0.19179787670772355</v>
      </c>
    </row>
    <row r="2854" spans="1:56" x14ac:dyDescent="0.35">
      <c r="A2854" t="s">
        <v>315</v>
      </c>
      <c r="B2854" s="29">
        <v>40486</v>
      </c>
      <c r="C2854" t="s">
        <v>237</v>
      </c>
      <c r="R2854" s="27">
        <v>208.8</v>
      </c>
      <c r="S2854" s="27">
        <v>0</v>
      </c>
      <c r="V2854"/>
      <c r="AC2854">
        <v>0.639234000318888</v>
      </c>
      <c r="AG2854" s="8">
        <v>0</v>
      </c>
      <c r="AM2854">
        <v>121.27803116210332</v>
      </c>
      <c r="BD2854" s="27">
        <v>87.521968837896665</v>
      </c>
    </row>
    <row r="2855" spans="1:56" x14ac:dyDescent="0.35">
      <c r="A2855" t="s">
        <v>316</v>
      </c>
      <c r="B2855" s="29">
        <v>40486</v>
      </c>
      <c r="C2855" t="s">
        <v>237</v>
      </c>
      <c r="R2855" s="27">
        <v>0</v>
      </c>
      <c r="S2855" s="27">
        <v>0</v>
      </c>
      <c r="V2855"/>
      <c r="AC2855">
        <v>0.38646605102673637</v>
      </c>
      <c r="AG2855" s="8">
        <v>0</v>
      </c>
      <c r="AM2855">
        <v>0</v>
      </c>
      <c r="BD2855" s="27">
        <v>0</v>
      </c>
    </row>
    <row r="2856" spans="1:56" x14ac:dyDescent="0.35">
      <c r="A2856" t="s">
        <v>317</v>
      </c>
      <c r="B2856" s="29">
        <v>40486</v>
      </c>
      <c r="C2856" t="s">
        <v>237</v>
      </c>
      <c r="R2856" s="27">
        <v>162.67500000000001</v>
      </c>
      <c r="S2856" s="27">
        <v>0</v>
      </c>
      <c r="V2856"/>
      <c r="AC2856">
        <v>0.72308689677112847</v>
      </c>
      <c r="AG2856" s="8">
        <v>0</v>
      </c>
      <c r="AM2856">
        <v>100.99104358984255</v>
      </c>
      <c r="BD2856" s="27">
        <v>61.68395641015745</v>
      </c>
    </row>
    <row r="2857" spans="1:56" x14ac:dyDescent="0.35">
      <c r="A2857" t="s">
        <v>318</v>
      </c>
      <c r="B2857" s="29">
        <v>40486</v>
      </c>
      <c r="C2857" t="s">
        <v>237</v>
      </c>
      <c r="R2857" s="27">
        <v>0</v>
      </c>
      <c r="S2857" s="27">
        <v>0</v>
      </c>
      <c r="V2857"/>
      <c r="AC2857">
        <v>0.36721080558366237</v>
      </c>
      <c r="AG2857" s="8">
        <v>0</v>
      </c>
      <c r="AM2857">
        <v>0</v>
      </c>
      <c r="BD2857" s="27">
        <v>0</v>
      </c>
    </row>
    <row r="2858" spans="1:56" x14ac:dyDescent="0.35">
      <c r="A2858" t="s">
        <v>319</v>
      </c>
      <c r="B2858" s="29">
        <v>40486</v>
      </c>
      <c r="C2858" t="s">
        <v>237</v>
      </c>
      <c r="R2858" s="27">
        <v>183.88749999999999</v>
      </c>
      <c r="S2858" s="27">
        <v>0</v>
      </c>
      <c r="V2858"/>
      <c r="AC2858">
        <v>0.71051168257975084</v>
      </c>
      <c r="AG2858" s="8">
        <v>0</v>
      </c>
      <c r="AM2858">
        <v>112.94404711193427</v>
      </c>
      <c r="BD2858" s="27">
        <v>70.943452888065707</v>
      </c>
    </row>
    <row r="2859" spans="1:56" x14ac:dyDescent="0.35">
      <c r="A2859" t="s">
        <v>320</v>
      </c>
      <c r="B2859" s="29">
        <v>40486</v>
      </c>
      <c r="C2859" t="s">
        <v>237</v>
      </c>
      <c r="R2859" s="27">
        <v>0</v>
      </c>
      <c r="S2859" s="27">
        <v>0</v>
      </c>
      <c r="V2859"/>
      <c r="AC2859">
        <v>0.37280670861574444</v>
      </c>
      <c r="AG2859" s="8">
        <v>0</v>
      </c>
      <c r="AM2859">
        <v>0</v>
      </c>
      <c r="BD2859" s="27">
        <v>0</v>
      </c>
    </row>
    <row r="2860" spans="1:56" x14ac:dyDescent="0.35">
      <c r="A2860" t="s">
        <v>321</v>
      </c>
      <c r="B2860" s="29">
        <v>40486</v>
      </c>
      <c r="C2860" t="s">
        <v>237</v>
      </c>
      <c r="R2860" s="27">
        <v>210.08750000000001</v>
      </c>
      <c r="S2860" s="27">
        <v>0</v>
      </c>
      <c r="V2860"/>
      <c r="AC2860">
        <v>0.76836798890973934</v>
      </c>
      <c r="AG2860" s="8">
        <v>0</v>
      </c>
      <c r="AM2860">
        <v>128.71573154609786</v>
      </c>
      <c r="BD2860" s="27">
        <v>81.371768453902135</v>
      </c>
    </row>
    <row r="2861" spans="1:56" x14ac:dyDescent="0.35">
      <c r="A2861" t="s">
        <v>322</v>
      </c>
      <c r="B2861" s="29">
        <v>40486</v>
      </c>
      <c r="C2861" t="s">
        <v>237</v>
      </c>
      <c r="R2861" s="27">
        <v>0</v>
      </c>
      <c r="S2861" s="27">
        <v>0</v>
      </c>
      <c r="V2861"/>
      <c r="AC2861">
        <v>0.4524650698544847</v>
      </c>
      <c r="AG2861" s="8">
        <v>0</v>
      </c>
      <c r="AM2861">
        <v>0</v>
      </c>
      <c r="BD2861" s="27">
        <v>0</v>
      </c>
    </row>
    <row r="2862" spans="1:56" x14ac:dyDescent="0.35">
      <c r="A2862" t="s">
        <v>315</v>
      </c>
      <c r="B2862" s="29">
        <v>40492</v>
      </c>
      <c r="R2862" s="27"/>
      <c r="S2862" s="27"/>
      <c r="V2862"/>
      <c r="AC2862">
        <v>0.6164838373988839</v>
      </c>
      <c r="AG2862" s="8"/>
      <c r="BD2862" s="27"/>
    </row>
    <row r="2863" spans="1:56" x14ac:dyDescent="0.35">
      <c r="A2863" t="s">
        <v>316</v>
      </c>
      <c r="B2863" s="29">
        <v>40492</v>
      </c>
      <c r="R2863" s="27"/>
      <c r="S2863" s="27"/>
      <c r="V2863"/>
      <c r="AC2863">
        <v>0.57742155190731559</v>
      </c>
      <c r="AG2863" s="8"/>
      <c r="BD2863" s="27"/>
    </row>
    <row r="2864" spans="1:56" x14ac:dyDescent="0.35">
      <c r="A2864" t="s">
        <v>317</v>
      </c>
      <c r="B2864" s="29">
        <v>40492</v>
      </c>
      <c r="R2864" s="27"/>
      <c r="S2864" s="27"/>
      <c r="V2864"/>
      <c r="AC2864">
        <v>0.7053449168036704</v>
      </c>
      <c r="AG2864" s="8"/>
      <c r="BD2864" s="27"/>
    </row>
    <row r="2865" spans="1:56" x14ac:dyDescent="0.35">
      <c r="A2865" t="s">
        <v>318</v>
      </c>
      <c r="B2865" s="29">
        <v>40492</v>
      </c>
      <c r="R2865" s="27"/>
      <c r="S2865" s="27"/>
      <c r="V2865"/>
      <c r="AC2865">
        <v>0.48895155303131593</v>
      </c>
      <c r="AG2865" s="8"/>
      <c r="BD2865" s="27"/>
    </row>
    <row r="2866" spans="1:56" x14ac:dyDescent="0.35">
      <c r="A2866" t="s">
        <v>319</v>
      </c>
      <c r="B2866" s="29">
        <v>40492</v>
      </c>
      <c r="R2866" s="27"/>
      <c r="S2866" s="27"/>
      <c r="V2866"/>
      <c r="AC2866">
        <v>0.68190506744853352</v>
      </c>
      <c r="AG2866" s="8"/>
      <c r="BD2866" s="27"/>
    </row>
    <row r="2867" spans="1:56" x14ac:dyDescent="0.35">
      <c r="A2867" t="s">
        <v>320</v>
      </c>
      <c r="B2867" s="29">
        <v>40492</v>
      </c>
      <c r="R2867" s="27"/>
      <c r="S2867" s="27"/>
      <c r="V2867"/>
      <c r="AC2867">
        <v>0.47737675171142913</v>
      </c>
      <c r="AG2867" s="8"/>
      <c r="BD2867" s="27"/>
    </row>
    <row r="2868" spans="1:56" x14ac:dyDescent="0.35">
      <c r="A2868" t="s">
        <v>321</v>
      </c>
      <c r="B2868" s="29">
        <v>40492</v>
      </c>
      <c r="R2868" s="27"/>
      <c r="S2868" s="27"/>
      <c r="V2868"/>
      <c r="AC2868">
        <v>0.74642788129475657</v>
      </c>
      <c r="AG2868" s="8"/>
      <c r="BD2868" s="27"/>
    </row>
    <row r="2869" spans="1:56" x14ac:dyDescent="0.35">
      <c r="A2869" t="s">
        <v>322</v>
      </c>
      <c r="B2869" s="29">
        <v>40492</v>
      </c>
      <c r="R2869" s="27"/>
      <c r="S2869" s="27"/>
      <c r="V2869"/>
      <c r="AC2869">
        <v>0.62383694044850979</v>
      </c>
      <c r="AG2869" s="8"/>
      <c r="BD2869" s="27"/>
    </row>
    <row r="2870" spans="1:56" x14ac:dyDescent="0.35">
      <c r="A2870" t="s">
        <v>315</v>
      </c>
      <c r="B2870" s="29">
        <v>40506</v>
      </c>
      <c r="C2870" t="s">
        <v>237</v>
      </c>
      <c r="E2870">
        <v>200.2</v>
      </c>
      <c r="F2870">
        <v>0.24075000000000002</v>
      </c>
      <c r="G2870">
        <v>0.23750000000000004</v>
      </c>
      <c r="H2870">
        <v>9.799999999999999E-2</v>
      </c>
      <c r="I2870">
        <v>8.0250000000000002E-2</v>
      </c>
      <c r="J2870">
        <v>7.5999999999999998E-2</v>
      </c>
      <c r="K2870">
        <v>7.6249999999999998E-2</v>
      </c>
      <c r="L2870">
        <v>9.0499999999999983E-2</v>
      </c>
      <c r="M2870">
        <v>0.10175000000000001</v>
      </c>
      <c r="R2870" s="27">
        <v>601.78750000000002</v>
      </c>
      <c r="S2870" s="27">
        <v>63.803081605772562</v>
      </c>
      <c r="V2870"/>
      <c r="AC2870">
        <v>0.70653707284167666</v>
      </c>
      <c r="AG2870" s="8">
        <v>0</v>
      </c>
      <c r="AM2870">
        <v>84.434170340215275</v>
      </c>
      <c r="BD2870" s="27">
        <v>242.8245719264018</v>
      </c>
    </row>
    <row r="2871" spans="1:56" x14ac:dyDescent="0.35">
      <c r="A2871" t="s">
        <v>316</v>
      </c>
      <c r="B2871" s="29">
        <v>40506</v>
      </c>
      <c r="C2871" t="s">
        <v>237</v>
      </c>
      <c r="E2871">
        <v>265.8</v>
      </c>
      <c r="F2871">
        <v>0.28499999999999998</v>
      </c>
      <c r="G2871">
        <v>0.32400000000000001</v>
      </c>
      <c r="H2871">
        <v>0.15833333333333333</v>
      </c>
      <c r="I2871">
        <v>9.6000000000000002E-2</v>
      </c>
      <c r="J2871">
        <v>0.12533333333333332</v>
      </c>
      <c r="K2871">
        <v>0.157</v>
      </c>
      <c r="L2871">
        <v>0.12033333333333332</v>
      </c>
      <c r="M2871">
        <v>6.3E-2</v>
      </c>
      <c r="R2871" s="27">
        <v>346.83333333333337</v>
      </c>
      <c r="S2871" s="27">
        <v>0</v>
      </c>
      <c r="V2871"/>
      <c r="AC2871">
        <v>0.85563660190519586</v>
      </c>
      <c r="AG2871" s="8">
        <v>0</v>
      </c>
      <c r="AM2871">
        <v>182.28818381096158</v>
      </c>
      <c r="BD2871" s="27">
        <v>164.54514952237176</v>
      </c>
    </row>
    <row r="2872" spans="1:56" x14ac:dyDescent="0.35">
      <c r="A2872" t="s">
        <v>317</v>
      </c>
      <c r="B2872" s="29">
        <v>40506</v>
      </c>
      <c r="C2872" t="s">
        <v>237</v>
      </c>
      <c r="E2872">
        <v>219.75</v>
      </c>
      <c r="F2872">
        <v>0.22275000000000003</v>
      </c>
      <c r="G2872">
        <v>0.26049999999999995</v>
      </c>
      <c r="H2872">
        <v>0.12125</v>
      </c>
      <c r="I2872">
        <v>0.09</v>
      </c>
      <c r="J2872">
        <v>0.106</v>
      </c>
      <c r="K2872">
        <v>0.10925000000000001</v>
      </c>
      <c r="L2872">
        <v>9.5249999999999987E-2</v>
      </c>
      <c r="M2872">
        <v>9.375E-2</v>
      </c>
      <c r="R2872" s="27">
        <v>610.85</v>
      </c>
      <c r="S2872" s="27">
        <v>58.43960034333675</v>
      </c>
      <c r="V2872"/>
      <c r="AC2872">
        <v>0.82244268066187032</v>
      </c>
      <c r="AG2872" s="8">
        <v>0</v>
      </c>
      <c r="AM2872">
        <v>105.0635484213179</v>
      </c>
      <c r="BD2872" s="27">
        <v>270.08310053786744</v>
      </c>
    </row>
    <row r="2873" spans="1:56" x14ac:dyDescent="0.35">
      <c r="A2873" t="s">
        <v>318</v>
      </c>
      <c r="B2873" s="29">
        <v>40506</v>
      </c>
      <c r="C2873" t="s">
        <v>237</v>
      </c>
      <c r="E2873">
        <v>209.4666666666667</v>
      </c>
      <c r="F2873">
        <v>0.20233333333333331</v>
      </c>
      <c r="G2873">
        <v>0.25600000000000001</v>
      </c>
      <c r="H2873">
        <v>0.13233333333333333</v>
      </c>
      <c r="I2873">
        <v>9.0333333333333335E-2</v>
      </c>
      <c r="J2873">
        <v>8.7999999999999995E-2</v>
      </c>
      <c r="K2873">
        <v>9.7333333333333341E-2</v>
      </c>
      <c r="L2873">
        <v>0.11533333333333333</v>
      </c>
      <c r="M2873">
        <v>6.5666666666666665E-2</v>
      </c>
      <c r="R2873" s="27">
        <v>339.45</v>
      </c>
      <c r="S2873" s="27">
        <v>0</v>
      </c>
      <c r="V2873"/>
      <c r="AC2873">
        <v>0.76254426817713494</v>
      </c>
      <c r="AG2873" s="8">
        <v>0</v>
      </c>
      <c r="AM2873">
        <v>169.26399778205268</v>
      </c>
      <c r="BD2873" s="27">
        <v>170.1860022179473</v>
      </c>
    </row>
    <row r="2874" spans="1:56" x14ac:dyDescent="0.35">
      <c r="A2874" t="s">
        <v>319</v>
      </c>
      <c r="B2874" s="29">
        <v>40506</v>
      </c>
      <c r="C2874" t="s">
        <v>237</v>
      </c>
      <c r="E2874">
        <v>204.09999999999997</v>
      </c>
      <c r="F2874">
        <v>0.15049999999999999</v>
      </c>
      <c r="G2874">
        <v>0.23649999999999999</v>
      </c>
      <c r="H2874">
        <v>0.11625000000000001</v>
      </c>
      <c r="I2874">
        <v>9.0999999999999998E-2</v>
      </c>
      <c r="J2874">
        <v>0.11550000000000001</v>
      </c>
      <c r="K2874">
        <v>0.1</v>
      </c>
      <c r="L2874">
        <v>9.799999999999999E-2</v>
      </c>
      <c r="M2874">
        <v>0.11275000000000002</v>
      </c>
      <c r="R2874" s="27">
        <v>607.73749999999995</v>
      </c>
      <c r="S2874" s="27">
        <v>59.895946594760531</v>
      </c>
      <c r="V2874"/>
      <c r="AC2874">
        <v>0.74074963368730617</v>
      </c>
      <c r="AG2874" s="8">
        <v>0</v>
      </c>
      <c r="AM2874">
        <v>106.32011801982367</v>
      </c>
      <c r="BD2874" s="27">
        <v>250.03854022778128</v>
      </c>
    </row>
    <row r="2875" spans="1:56" x14ac:dyDescent="0.35">
      <c r="A2875" t="s">
        <v>320</v>
      </c>
      <c r="B2875" s="29">
        <v>40506</v>
      </c>
      <c r="C2875" t="s">
        <v>237</v>
      </c>
      <c r="E2875">
        <v>256</v>
      </c>
      <c r="F2875">
        <v>0.252</v>
      </c>
      <c r="G2875">
        <v>0.31299999999999994</v>
      </c>
      <c r="H2875">
        <v>0.15600000000000003</v>
      </c>
      <c r="I2875">
        <v>8.900000000000001E-2</v>
      </c>
      <c r="J2875">
        <v>9.6000000000000002E-2</v>
      </c>
      <c r="K2875">
        <v>0.11349999999999999</v>
      </c>
      <c r="L2875">
        <v>0.125</v>
      </c>
      <c r="M2875">
        <v>0.13550000000000001</v>
      </c>
      <c r="R2875" s="27">
        <v>349.07499999999999</v>
      </c>
      <c r="S2875" s="27">
        <v>0</v>
      </c>
      <c r="V2875"/>
      <c r="AC2875">
        <v>0.78059866699901703</v>
      </c>
      <c r="AG2875" s="8">
        <v>0</v>
      </c>
      <c r="AM2875">
        <v>184.44500498623518</v>
      </c>
      <c r="BD2875" s="27">
        <v>164.62999501376481</v>
      </c>
    </row>
    <row r="2876" spans="1:56" x14ac:dyDescent="0.35">
      <c r="A2876" t="s">
        <v>321</v>
      </c>
      <c r="B2876" s="29">
        <v>40506</v>
      </c>
      <c r="C2876" t="s">
        <v>237</v>
      </c>
      <c r="E2876">
        <v>168.2</v>
      </c>
      <c r="F2876">
        <v>0.12625</v>
      </c>
      <c r="G2876">
        <v>0.14899999999999999</v>
      </c>
      <c r="H2876">
        <v>9.3250000000000013E-2</v>
      </c>
      <c r="I2876">
        <v>8.0250000000000002E-2</v>
      </c>
      <c r="J2876">
        <v>8.5499999999999993E-2</v>
      </c>
      <c r="K2876">
        <v>9.9250000000000005E-2</v>
      </c>
      <c r="L2876">
        <v>0.10149999999999998</v>
      </c>
      <c r="M2876">
        <v>0.10600000000000001</v>
      </c>
      <c r="R2876" s="27">
        <v>618.27499999999998</v>
      </c>
      <c r="S2876" s="27">
        <v>75.29714815741923</v>
      </c>
      <c r="V2876"/>
      <c r="AC2876">
        <v>0.75370080296630082</v>
      </c>
      <c r="AG2876" s="8">
        <v>0</v>
      </c>
      <c r="AM2876">
        <v>87.981725848246896</v>
      </c>
      <c r="BD2876" s="27">
        <v>218.9745223635708</v>
      </c>
    </row>
    <row r="2877" spans="1:56" x14ac:dyDescent="0.35">
      <c r="A2877" t="s">
        <v>322</v>
      </c>
      <c r="B2877" s="29">
        <v>40506</v>
      </c>
      <c r="C2877" t="s">
        <v>237</v>
      </c>
      <c r="E2877">
        <v>218.8</v>
      </c>
      <c r="F2877">
        <v>0.16300000000000001</v>
      </c>
      <c r="G2877">
        <v>0.21950000000000003</v>
      </c>
      <c r="H2877">
        <v>0.161</v>
      </c>
      <c r="I2877">
        <v>0.10850000000000001</v>
      </c>
      <c r="J2877">
        <v>8.5000000000000006E-2</v>
      </c>
      <c r="K2877">
        <v>0.10825</v>
      </c>
      <c r="L2877">
        <v>0.12175000000000001</v>
      </c>
      <c r="M2877">
        <v>0.127</v>
      </c>
      <c r="R2877" s="27">
        <v>358.13749999999999</v>
      </c>
      <c r="S2877" s="27">
        <v>0</v>
      </c>
      <c r="V2877"/>
      <c r="AC2877">
        <v>0.81455308926787007</v>
      </c>
      <c r="AG2877" s="8">
        <v>0</v>
      </c>
      <c r="AM2877">
        <v>171.33865988475887</v>
      </c>
      <c r="BD2877" s="27">
        <v>186.79884011524115</v>
      </c>
    </row>
    <row r="2878" spans="1:56" x14ac:dyDescent="0.35">
      <c r="A2878" t="s">
        <v>315</v>
      </c>
      <c r="B2878" s="29">
        <v>40515</v>
      </c>
      <c r="R2878" s="27"/>
      <c r="S2878" s="27"/>
      <c r="V2878"/>
      <c r="AC2878">
        <v>0.75247017292471841</v>
      </c>
      <c r="AG2878" s="8"/>
      <c r="BD2878" s="27"/>
    </row>
    <row r="2879" spans="1:56" x14ac:dyDescent="0.35">
      <c r="A2879" t="s">
        <v>316</v>
      </c>
      <c r="B2879" s="29">
        <v>40515</v>
      </c>
      <c r="R2879" s="27"/>
      <c r="S2879" s="27"/>
      <c r="V2879"/>
      <c r="AC2879">
        <v>0.8492942242942243</v>
      </c>
      <c r="AG2879" s="8"/>
      <c r="BD2879" s="27"/>
    </row>
    <row r="2880" spans="1:56" x14ac:dyDescent="0.35">
      <c r="A2880" t="s">
        <v>317</v>
      </c>
      <c r="B2880" s="29">
        <v>40515</v>
      </c>
      <c r="R2880" s="27"/>
      <c r="S2880" s="27"/>
      <c r="V2880"/>
      <c r="AC2880">
        <v>0.81508411622047983</v>
      </c>
      <c r="AG2880" s="8"/>
      <c r="BD2880" s="27"/>
    </row>
    <row r="2881" spans="1:56" x14ac:dyDescent="0.35">
      <c r="A2881" t="s">
        <v>318</v>
      </c>
      <c r="B2881" s="29">
        <v>40515</v>
      </c>
      <c r="R2881" s="27"/>
      <c r="S2881" s="27"/>
      <c r="V2881"/>
      <c r="AC2881">
        <v>0.77380847267210895</v>
      </c>
      <c r="AG2881" s="8"/>
      <c r="BD2881" s="27"/>
    </row>
    <row r="2882" spans="1:56" x14ac:dyDescent="0.35">
      <c r="A2882" t="s">
        <v>319</v>
      </c>
      <c r="B2882" s="29">
        <v>40515</v>
      </c>
      <c r="R2882" s="27"/>
      <c r="S2882" s="27"/>
      <c r="V2882"/>
      <c r="AC2882">
        <v>0.79712354144172326</v>
      </c>
      <c r="AG2882" s="8"/>
      <c r="BD2882" s="27"/>
    </row>
    <row r="2883" spans="1:56" x14ac:dyDescent="0.35">
      <c r="A2883" t="s">
        <v>320</v>
      </c>
      <c r="B2883" s="29">
        <v>40515</v>
      </c>
      <c r="R2883" s="27"/>
      <c r="S2883" s="27"/>
      <c r="V2883"/>
      <c r="AC2883">
        <v>0.78896482305573212</v>
      </c>
      <c r="AG2883" s="8"/>
      <c r="BD2883" s="27"/>
    </row>
    <row r="2884" spans="1:56" x14ac:dyDescent="0.35">
      <c r="A2884" t="s">
        <v>321</v>
      </c>
      <c r="B2884" s="29">
        <v>40515</v>
      </c>
      <c r="R2884" s="27"/>
      <c r="S2884" s="27"/>
      <c r="V2884"/>
      <c r="AC2884">
        <v>0.69311130788403519</v>
      </c>
      <c r="AG2884" s="8"/>
      <c r="BD2884" s="27"/>
    </row>
    <row r="2885" spans="1:56" x14ac:dyDescent="0.35">
      <c r="A2885" t="s">
        <v>322</v>
      </c>
      <c r="B2885" s="29">
        <v>40515</v>
      </c>
      <c r="R2885" s="27"/>
      <c r="S2885" s="27"/>
      <c r="V2885"/>
      <c r="AC2885">
        <v>0.79544386589841143</v>
      </c>
      <c r="AG2885" s="8"/>
      <c r="BD2885" s="27"/>
    </row>
    <row r="2886" spans="1:56" x14ac:dyDescent="0.35">
      <c r="A2886" t="s">
        <v>315</v>
      </c>
      <c r="B2886" s="29">
        <v>40521</v>
      </c>
      <c r="C2886" t="s">
        <v>237</v>
      </c>
      <c r="R2886" s="27">
        <v>800.73749999999995</v>
      </c>
      <c r="S2886" s="27">
        <v>199.94571411905582</v>
      </c>
      <c r="V2886"/>
      <c r="AG2886" s="8">
        <v>7.7973699929199798</v>
      </c>
      <c r="AJ2886">
        <v>1.6326141584213723</v>
      </c>
      <c r="AM2886">
        <v>95.758676409698936</v>
      </c>
      <c r="BD2886" s="27">
        <v>497.2357394783254</v>
      </c>
    </row>
    <row r="2887" spans="1:56" x14ac:dyDescent="0.35">
      <c r="A2887" t="s">
        <v>316</v>
      </c>
      <c r="B2887" s="29">
        <v>40521</v>
      </c>
      <c r="C2887" t="s">
        <v>237</v>
      </c>
      <c r="R2887" s="27">
        <v>959.63333333333344</v>
      </c>
      <c r="S2887" s="27">
        <v>196.6865915954557</v>
      </c>
      <c r="V2887"/>
      <c r="AG2887" s="8">
        <v>14.895517901984466</v>
      </c>
      <c r="AJ2887">
        <v>4.3232652358941586</v>
      </c>
      <c r="AM2887">
        <v>211.17077395304392</v>
      </c>
      <c r="BD2887" s="27">
        <v>536.88044988284923</v>
      </c>
    </row>
    <row r="2888" spans="1:56" x14ac:dyDescent="0.35">
      <c r="A2888" t="s">
        <v>317</v>
      </c>
      <c r="B2888" s="29">
        <v>40521</v>
      </c>
      <c r="C2888" t="s">
        <v>237</v>
      </c>
      <c r="R2888" s="27">
        <v>1020.3125</v>
      </c>
      <c r="S2888" s="27">
        <v>268.92639187501703</v>
      </c>
      <c r="V2888"/>
      <c r="AG2888" s="8">
        <v>16.132074851652355</v>
      </c>
      <c r="AJ2888">
        <v>2.3244238518077047</v>
      </c>
      <c r="AM2888">
        <v>141.2240717701799</v>
      </c>
      <c r="BD2888" s="27">
        <v>594.02996150315062</v>
      </c>
    </row>
    <row r="2889" spans="1:56" x14ac:dyDescent="0.35">
      <c r="A2889" t="s">
        <v>318</v>
      </c>
      <c r="B2889" s="29">
        <v>40521</v>
      </c>
      <c r="C2889" t="s">
        <v>237</v>
      </c>
      <c r="R2889" s="27">
        <v>643.75</v>
      </c>
      <c r="S2889" s="27">
        <v>149.74980868584882</v>
      </c>
      <c r="V2889"/>
      <c r="AG2889" s="8">
        <v>16.585932220355012</v>
      </c>
      <c r="AJ2889">
        <v>2.4930872315809229</v>
      </c>
      <c r="AM2889">
        <v>134.21254827471992</v>
      </c>
      <c r="BD2889" s="27">
        <v>343.20171081907631</v>
      </c>
    </row>
    <row r="2890" spans="1:56" x14ac:dyDescent="0.35">
      <c r="A2890" t="s">
        <v>319</v>
      </c>
      <c r="B2890" s="29">
        <v>40521</v>
      </c>
      <c r="C2890" t="s">
        <v>237</v>
      </c>
      <c r="R2890" s="27">
        <v>974.52499999999998</v>
      </c>
      <c r="S2890" s="27">
        <v>273.27793872622368</v>
      </c>
      <c r="V2890"/>
      <c r="AG2890" s="8">
        <v>24.601326760186659</v>
      </c>
      <c r="AJ2890">
        <v>1.9574019121599044</v>
      </c>
      <c r="AM2890">
        <v>119.30157421140862</v>
      </c>
      <c r="BD2890" s="27">
        <v>557.34416030218108</v>
      </c>
    </row>
    <row r="2891" spans="1:56" x14ac:dyDescent="0.35">
      <c r="A2891" t="s">
        <v>320</v>
      </c>
      <c r="B2891" s="29">
        <v>40521</v>
      </c>
      <c r="C2891" t="s">
        <v>237</v>
      </c>
      <c r="R2891" s="27">
        <v>698.7</v>
      </c>
      <c r="S2891" s="27">
        <v>134.82893271064827</v>
      </c>
      <c r="V2891"/>
      <c r="AG2891" s="8">
        <v>23.609749879321573</v>
      </c>
      <c r="AJ2891">
        <v>2.8518439761431642</v>
      </c>
      <c r="AM2891">
        <v>154.23012274050154</v>
      </c>
      <c r="BD2891" s="27">
        <v>386.03119466952853</v>
      </c>
    </row>
    <row r="2892" spans="1:56" x14ac:dyDescent="0.35">
      <c r="A2892" t="s">
        <v>321</v>
      </c>
      <c r="B2892" s="29">
        <v>40521</v>
      </c>
      <c r="C2892" t="s">
        <v>237</v>
      </c>
      <c r="R2892" s="27">
        <v>772.38750000000005</v>
      </c>
      <c r="S2892" s="27">
        <v>239.40958156271455</v>
      </c>
      <c r="V2892"/>
      <c r="AG2892" s="8">
        <v>28.403485033883051</v>
      </c>
      <c r="AJ2892">
        <v>0.93147608756514755</v>
      </c>
      <c r="AM2892">
        <v>88.79689933052812</v>
      </c>
      <c r="BD2892" s="27">
        <v>415.77753407287418</v>
      </c>
    </row>
    <row r="2893" spans="1:56" x14ac:dyDescent="0.35">
      <c r="A2893" t="s">
        <v>322</v>
      </c>
      <c r="B2893" s="29">
        <v>40521</v>
      </c>
      <c r="C2893" t="s">
        <v>237</v>
      </c>
      <c r="R2893" s="27">
        <v>768.13750000000005</v>
      </c>
      <c r="S2893" s="27">
        <v>184.19967643695057</v>
      </c>
      <c r="V2893"/>
      <c r="AG2893" s="8">
        <v>30.034441516289217</v>
      </c>
      <c r="AJ2893">
        <v>2.2627142141301211</v>
      </c>
      <c r="AM2893">
        <v>149.11772999507974</v>
      </c>
      <c r="BD2893" s="27">
        <v>404.78565205168042</v>
      </c>
    </row>
    <row r="2894" spans="1:56" x14ac:dyDescent="0.35">
      <c r="A2894" t="s">
        <v>315</v>
      </c>
      <c r="B2894" s="29">
        <v>40534</v>
      </c>
      <c r="C2894" t="s">
        <v>237</v>
      </c>
      <c r="E2894">
        <v>175.60000000000002</v>
      </c>
      <c r="F2894">
        <v>0.15000000000000002</v>
      </c>
      <c r="G2894">
        <v>0.20824999999999996</v>
      </c>
      <c r="H2894">
        <v>9.6250000000000002E-2</v>
      </c>
      <c r="I2894">
        <v>8.1500000000000003E-2</v>
      </c>
      <c r="J2894">
        <v>7.6999999999999999E-2</v>
      </c>
      <c r="K2894">
        <v>7.4999999999999997E-2</v>
      </c>
      <c r="L2894">
        <v>8.8999999999999982E-2</v>
      </c>
      <c r="M2894">
        <v>0.10099999999999999</v>
      </c>
      <c r="R2894" s="27">
        <v>1194</v>
      </c>
      <c r="S2894" s="27">
        <v>399.46376275791221</v>
      </c>
      <c r="V2894"/>
      <c r="AC2894" s="26">
        <v>0.84845974889715026</v>
      </c>
      <c r="AD2894" s="26"/>
      <c r="AG2894" s="8">
        <v>5.1369822704644363</v>
      </c>
      <c r="AJ2894">
        <v>1.1686860025541463</v>
      </c>
      <c r="AM2894">
        <v>72.86294069100046</v>
      </c>
      <c r="BD2894" s="27">
        <v>459.33582980232177</v>
      </c>
    </row>
    <row r="2895" spans="1:56" x14ac:dyDescent="0.35">
      <c r="A2895" t="s">
        <v>316</v>
      </c>
      <c r="B2895" s="29">
        <v>40534</v>
      </c>
      <c r="C2895" t="s">
        <v>237</v>
      </c>
      <c r="E2895">
        <v>222.6</v>
      </c>
      <c r="F2895">
        <v>0.17766666666666667</v>
      </c>
      <c r="G2895">
        <v>0.25466666666666671</v>
      </c>
      <c r="H2895">
        <v>0.13666666666666666</v>
      </c>
      <c r="I2895">
        <v>8.9666666666666672E-2</v>
      </c>
      <c r="J2895">
        <v>0.11866666666666667</v>
      </c>
      <c r="K2895">
        <v>0.15633333333333332</v>
      </c>
      <c r="L2895">
        <v>0.11766666666666666</v>
      </c>
      <c r="M2895">
        <v>6.1666666666666654E-2</v>
      </c>
      <c r="R2895" s="27">
        <v>1130.4833333333333</v>
      </c>
      <c r="S2895" s="27">
        <v>243.76718432711147</v>
      </c>
      <c r="V2895"/>
      <c r="AC2895" s="26">
        <v>0.9029804827166078</v>
      </c>
      <c r="AD2895" s="26"/>
      <c r="AG2895" s="8">
        <v>19.857088958692085</v>
      </c>
      <c r="AJ2895">
        <v>1.8929837846063442</v>
      </c>
      <c r="AM2895">
        <v>101.03592701116681</v>
      </c>
      <c r="BD2895" s="27">
        <v>447.44895473914619</v>
      </c>
    </row>
    <row r="2896" spans="1:56" x14ac:dyDescent="0.35">
      <c r="A2896" t="s">
        <v>317</v>
      </c>
      <c r="B2896" s="29">
        <v>40534</v>
      </c>
      <c r="C2896" t="s">
        <v>237</v>
      </c>
      <c r="E2896">
        <v>195.04999999999998</v>
      </c>
      <c r="F2896">
        <v>0.1245</v>
      </c>
      <c r="G2896">
        <v>0.23600000000000002</v>
      </c>
      <c r="H2896">
        <v>0.1125</v>
      </c>
      <c r="I2896">
        <v>9.2249999999999999E-2</v>
      </c>
      <c r="J2896">
        <v>0.10875</v>
      </c>
      <c r="K2896">
        <v>0.1105</v>
      </c>
      <c r="L2896">
        <v>9.8000000000000004E-2</v>
      </c>
      <c r="M2896">
        <v>9.2749999999999999E-2</v>
      </c>
      <c r="R2896" s="27">
        <v>1379.5875000000001</v>
      </c>
      <c r="S2896" s="27">
        <v>494.97712228481453</v>
      </c>
      <c r="V2896"/>
      <c r="AC2896" s="26">
        <v>0.71193529131289068</v>
      </c>
      <c r="AD2896" s="26"/>
      <c r="AG2896" s="8">
        <v>35.374459927487877</v>
      </c>
      <c r="AJ2896">
        <v>0.53914597347216209</v>
      </c>
      <c r="AM2896">
        <v>66.1061503597127</v>
      </c>
      <c r="BD2896" s="27">
        <v>460.78496364431459</v>
      </c>
    </row>
    <row r="2897" spans="1:56" x14ac:dyDescent="0.35">
      <c r="A2897" t="s">
        <v>318</v>
      </c>
      <c r="B2897" s="29">
        <v>40534</v>
      </c>
      <c r="C2897" t="s">
        <v>237</v>
      </c>
      <c r="E2897">
        <v>153.73333333333332</v>
      </c>
      <c r="F2897">
        <v>6.8666666666666668E-2</v>
      </c>
      <c r="G2897">
        <v>0.13799999999999998</v>
      </c>
      <c r="H2897">
        <v>8.7666666666666671E-2</v>
      </c>
      <c r="I2897">
        <v>7.6999999999999999E-2</v>
      </c>
      <c r="J2897">
        <v>8.1333333333333327E-2</v>
      </c>
      <c r="K2897">
        <v>9.2666666666666675E-2</v>
      </c>
      <c r="L2897">
        <v>0.11</v>
      </c>
      <c r="M2897">
        <v>0.11333333333333334</v>
      </c>
      <c r="R2897" s="27">
        <v>1032.8</v>
      </c>
      <c r="S2897" s="27">
        <v>250.87508327819856</v>
      </c>
      <c r="V2897"/>
      <c r="AC2897" s="26">
        <v>0.59785117443227298</v>
      </c>
      <c r="AD2897" s="26"/>
      <c r="AG2897" s="8">
        <v>20.140775462768275</v>
      </c>
      <c r="AJ2897">
        <v>0.88199698507243107</v>
      </c>
      <c r="AM2897">
        <v>81.87826937892666</v>
      </c>
      <c r="BD2897" s="27">
        <v>368.42085765194884</v>
      </c>
    </row>
    <row r="2898" spans="1:56" x14ac:dyDescent="0.35">
      <c r="A2898" t="s">
        <v>319</v>
      </c>
      <c r="B2898" s="29">
        <v>40534</v>
      </c>
      <c r="C2898" t="s">
        <v>237</v>
      </c>
      <c r="E2898">
        <v>151.54999999999998</v>
      </c>
      <c r="F2898">
        <v>5.4749999999999993E-2</v>
      </c>
      <c r="G2898">
        <v>0.13824999999999998</v>
      </c>
      <c r="H2898">
        <v>8.6500000000000007E-2</v>
      </c>
      <c r="I2898">
        <v>7.5749999999999998E-2</v>
      </c>
      <c r="J2898">
        <v>0.10324999999999999</v>
      </c>
      <c r="K2898">
        <v>9.6499999999999989E-2</v>
      </c>
      <c r="L2898">
        <v>9.4499999999999987E-2</v>
      </c>
      <c r="M2898">
        <v>0.10825</v>
      </c>
      <c r="R2898" s="27">
        <v>1114.2625</v>
      </c>
      <c r="S2898" s="27">
        <v>424.8493770137361</v>
      </c>
      <c r="V2898"/>
      <c r="AC2898" s="26">
        <v>0.54097887946303269</v>
      </c>
      <c r="AD2898" s="26"/>
      <c r="AG2898" s="8">
        <v>39.982291855115918</v>
      </c>
      <c r="AJ2898">
        <v>0.2594812341639553</v>
      </c>
      <c r="AM2898">
        <v>35.103542707465152</v>
      </c>
      <c r="BD2898" s="27">
        <v>349.45065685332696</v>
      </c>
    </row>
    <row r="2899" spans="1:56" x14ac:dyDescent="0.35">
      <c r="A2899" t="s">
        <v>320</v>
      </c>
      <c r="B2899" s="29">
        <v>40534</v>
      </c>
      <c r="C2899" t="s">
        <v>237</v>
      </c>
      <c r="E2899">
        <v>174.3</v>
      </c>
      <c r="F2899">
        <v>7.5499999999999998E-2</v>
      </c>
      <c r="G2899">
        <v>0.158</v>
      </c>
      <c r="H2899">
        <v>0.10300000000000001</v>
      </c>
      <c r="I2899">
        <v>7.6499999999999999E-2</v>
      </c>
      <c r="J2899">
        <v>9.4499999999999987E-2</v>
      </c>
      <c r="K2899">
        <v>0.111</v>
      </c>
      <c r="L2899">
        <v>0.12050000000000001</v>
      </c>
      <c r="M2899">
        <v>0.13250000000000001</v>
      </c>
      <c r="R2899" s="27">
        <v>1083.75</v>
      </c>
      <c r="S2899" s="27">
        <v>272.0668544912395</v>
      </c>
      <c r="V2899"/>
      <c r="AC2899" s="26">
        <v>0.71714739759340362</v>
      </c>
      <c r="AD2899" s="26"/>
      <c r="AG2899" s="8">
        <v>17.782946814017226</v>
      </c>
      <c r="AJ2899">
        <v>0.9517123443144806</v>
      </c>
      <c r="AM2899">
        <v>91.224864138244129</v>
      </c>
      <c r="BD2899" s="27">
        <v>392.62531578429088</v>
      </c>
    </row>
    <row r="2900" spans="1:56" x14ac:dyDescent="0.35">
      <c r="A2900" t="s">
        <v>321</v>
      </c>
      <c r="B2900" s="29">
        <v>40534</v>
      </c>
      <c r="C2900" t="s">
        <v>237</v>
      </c>
      <c r="E2900">
        <v>136.4</v>
      </c>
      <c r="F2900">
        <v>5.425E-2</v>
      </c>
      <c r="G2900">
        <v>0.10150000000000001</v>
      </c>
      <c r="H2900">
        <v>7.7249999999999999E-2</v>
      </c>
      <c r="I2900">
        <v>7.2249999999999995E-2</v>
      </c>
      <c r="J2900">
        <v>7.7249999999999999E-2</v>
      </c>
      <c r="K2900">
        <v>9.5500000000000002E-2</v>
      </c>
      <c r="L2900">
        <v>9.9000000000000005E-2</v>
      </c>
      <c r="M2900">
        <v>0.105</v>
      </c>
      <c r="R2900" s="27">
        <v>956.5</v>
      </c>
      <c r="S2900" s="27">
        <v>390.47883679749259</v>
      </c>
      <c r="V2900"/>
      <c r="AC2900" s="26">
        <v>0.26764191797176168</v>
      </c>
      <c r="AD2900" s="26"/>
      <c r="AG2900" s="8">
        <v>57.353192407903819</v>
      </c>
      <c r="AJ2900">
        <v>1.7118628702652482E-2</v>
      </c>
      <c r="AM2900">
        <v>3.6764439769310329</v>
      </c>
      <c r="BD2900" s="27">
        <v>249.02682424461764</v>
      </c>
    </row>
    <row r="2901" spans="1:56" x14ac:dyDescent="0.35">
      <c r="A2901" t="s">
        <v>322</v>
      </c>
      <c r="B2901" s="29">
        <v>40534</v>
      </c>
      <c r="C2901" t="s">
        <v>237</v>
      </c>
      <c r="E2901">
        <v>179.35000000000002</v>
      </c>
      <c r="F2901">
        <v>7.3499999999999996E-2</v>
      </c>
      <c r="G2901">
        <v>0.15000000000000002</v>
      </c>
      <c r="H2901">
        <v>0.13225000000000001</v>
      </c>
      <c r="I2901">
        <v>9.8500000000000018E-2</v>
      </c>
      <c r="J2901">
        <v>8.199999999999999E-2</v>
      </c>
      <c r="K2901">
        <v>0.10774999999999998</v>
      </c>
      <c r="L2901">
        <v>0.12325000000000001</v>
      </c>
      <c r="M2901">
        <v>0.1295</v>
      </c>
      <c r="R2901" s="27">
        <v>803.9375</v>
      </c>
      <c r="S2901" s="27">
        <v>214.80151468787099</v>
      </c>
      <c r="V2901"/>
      <c r="AC2901" s="26">
        <v>0.42903442582562035</v>
      </c>
      <c r="AD2901" s="26"/>
      <c r="AG2901" s="8">
        <v>21.160392285795144</v>
      </c>
      <c r="AJ2901">
        <v>0.39657261079406697</v>
      </c>
      <c r="AM2901">
        <v>55.329223897560993</v>
      </c>
      <c r="BD2901" s="27">
        <v>283.45778654125877</v>
      </c>
    </row>
    <row r="2902" spans="1:56" x14ac:dyDescent="0.35">
      <c r="A2902" t="s">
        <v>315</v>
      </c>
      <c r="B2902" s="29">
        <v>40542</v>
      </c>
      <c r="C2902" t="s">
        <v>237</v>
      </c>
      <c r="R2902" s="27">
        <v>1350.2874999999999</v>
      </c>
      <c r="S2902" s="27">
        <v>605.61701941390243</v>
      </c>
      <c r="V2902"/>
      <c r="AC2902" s="26">
        <v>0.78336020028076492</v>
      </c>
      <c r="AD2902" s="26"/>
      <c r="AG2902" s="8">
        <v>25.383210920477147</v>
      </c>
      <c r="AM2902">
        <v>45.2487850230834</v>
      </c>
      <c r="BD2902" s="27">
        <v>399.49190819999131</v>
      </c>
    </row>
    <row r="2903" spans="1:56" x14ac:dyDescent="0.35">
      <c r="A2903" t="s">
        <v>316</v>
      </c>
      <c r="B2903" s="29">
        <v>40542</v>
      </c>
      <c r="C2903" t="s">
        <v>237</v>
      </c>
      <c r="R2903" s="27">
        <v>1291.1166666666666</v>
      </c>
      <c r="S2903" s="27">
        <v>382.31742261965934</v>
      </c>
      <c r="V2903"/>
      <c r="AC2903" s="26">
        <v>0.92077111332736716</v>
      </c>
      <c r="AD2903" s="26"/>
      <c r="AG2903" s="8">
        <v>22.046805382634364</v>
      </c>
      <c r="AM2903">
        <v>95.283989125352221</v>
      </c>
      <c r="BD2903" s="27">
        <v>450.57699380992278</v>
      </c>
    </row>
    <row r="2904" spans="1:56" x14ac:dyDescent="0.35">
      <c r="A2904" t="s">
        <v>317</v>
      </c>
      <c r="B2904" s="29">
        <v>40542</v>
      </c>
      <c r="C2904" t="s">
        <v>237</v>
      </c>
      <c r="R2904" s="27">
        <v>1328.325</v>
      </c>
      <c r="S2904" s="27">
        <v>614.55352123943987</v>
      </c>
      <c r="V2904"/>
      <c r="AC2904" s="26">
        <v>0.46559103139755775</v>
      </c>
      <c r="AD2904" s="26"/>
      <c r="AG2904" s="8">
        <v>70.337264125430593</v>
      </c>
      <c r="AM2904">
        <v>13.216665493121383</v>
      </c>
      <c r="BD2904" s="27">
        <v>324.49929909696039</v>
      </c>
    </row>
    <row r="2905" spans="1:56" x14ac:dyDescent="0.35">
      <c r="A2905" t="s">
        <v>318</v>
      </c>
      <c r="B2905" s="29">
        <v>40542</v>
      </c>
      <c r="C2905" t="s">
        <v>237</v>
      </c>
      <c r="R2905" s="27">
        <v>1008.65</v>
      </c>
      <c r="S2905" s="27">
        <v>375.5554117748585</v>
      </c>
      <c r="V2905"/>
      <c r="AC2905" s="26">
        <v>0.72281369829262543</v>
      </c>
      <c r="AD2905" s="26"/>
      <c r="AG2905" s="8">
        <v>26.104292726623207</v>
      </c>
      <c r="AM2905">
        <v>52.661589578945225</v>
      </c>
      <c r="BD2905" s="27">
        <v>293.9600292817189</v>
      </c>
    </row>
    <row r="2906" spans="1:56" x14ac:dyDescent="0.35">
      <c r="A2906" t="s">
        <v>319</v>
      </c>
      <c r="B2906" s="29">
        <v>40542</v>
      </c>
      <c r="C2906" t="s">
        <v>237</v>
      </c>
      <c r="R2906" s="27">
        <v>1135.1875</v>
      </c>
      <c r="S2906" s="27">
        <v>527.08764469119365</v>
      </c>
      <c r="V2906"/>
      <c r="AC2906" s="26">
        <v>0.39674948337570543</v>
      </c>
      <c r="AD2906" s="26"/>
      <c r="AG2906" s="8">
        <v>57.558119322611972</v>
      </c>
      <c r="AM2906">
        <v>9.4026365125319931</v>
      </c>
      <c r="BD2906" s="27">
        <v>267.59958345233292</v>
      </c>
    </row>
    <row r="2907" spans="1:56" x14ac:dyDescent="0.35">
      <c r="A2907" t="s">
        <v>320</v>
      </c>
      <c r="B2907" s="29">
        <v>40542</v>
      </c>
      <c r="C2907" t="s">
        <v>237</v>
      </c>
      <c r="R2907" s="27">
        <v>1047.5999999999999</v>
      </c>
      <c r="S2907" s="27">
        <v>381.61636369445995</v>
      </c>
      <c r="V2907"/>
      <c r="AC2907" s="26">
        <v>0.69143366220561731</v>
      </c>
      <c r="AD2907" s="26"/>
      <c r="AG2907" s="8">
        <v>31.756628814286195</v>
      </c>
      <c r="AM2907">
        <v>58.833912210152278</v>
      </c>
      <c r="BD2907" s="27">
        <v>306.3300354440247</v>
      </c>
    </row>
    <row r="2908" spans="1:56" x14ac:dyDescent="0.35">
      <c r="A2908" t="s">
        <v>321</v>
      </c>
      <c r="B2908" s="29">
        <v>40542</v>
      </c>
      <c r="C2908" t="s">
        <v>237</v>
      </c>
      <c r="R2908" s="27">
        <v>798.42499999999995</v>
      </c>
      <c r="S2908" s="27">
        <v>360.61962074876459</v>
      </c>
      <c r="V2908"/>
      <c r="AC2908" s="26">
        <v>0.19594898313919873</v>
      </c>
      <c r="AD2908" s="26"/>
      <c r="AG2908" s="8">
        <v>51.084079103042903</v>
      </c>
      <c r="AM2908">
        <v>0</v>
      </c>
      <c r="BD2908" s="27">
        <v>177.99792016377404</v>
      </c>
    </row>
    <row r="2909" spans="1:56" x14ac:dyDescent="0.35">
      <c r="A2909" t="s">
        <v>322</v>
      </c>
      <c r="B2909" s="29">
        <v>40542</v>
      </c>
      <c r="C2909" t="s">
        <v>237</v>
      </c>
      <c r="R2909" s="27">
        <v>777.17499999999995</v>
      </c>
      <c r="S2909" s="27">
        <v>297.0462890048467</v>
      </c>
      <c r="V2909"/>
      <c r="AC2909" s="26">
        <v>0.30854840929818228</v>
      </c>
      <c r="AD2909" s="26"/>
      <c r="AG2909" s="8">
        <v>52.889321366824198</v>
      </c>
      <c r="AM2909">
        <v>2.4790199971710196</v>
      </c>
      <c r="BD2909" s="27">
        <v>195.37579061284106</v>
      </c>
    </row>
    <row r="2910" spans="1:56" x14ac:dyDescent="0.35">
      <c r="A2910" t="s">
        <v>315</v>
      </c>
      <c r="B2910" s="29">
        <v>40550</v>
      </c>
      <c r="C2910" t="s">
        <v>237</v>
      </c>
      <c r="R2910" s="27">
        <v>1321.35</v>
      </c>
      <c r="S2910" s="27">
        <v>626.5781649233968</v>
      </c>
      <c r="V2910"/>
      <c r="AG2910" s="8">
        <v>57.734555003350316</v>
      </c>
      <c r="AJ2910">
        <v>7.1953262232337278E-2</v>
      </c>
      <c r="AM2910">
        <v>5.144981062128358</v>
      </c>
      <c r="BD2910" s="27">
        <v>344.28802585002029</v>
      </c>
    </row>
    <row r="2911" spans="1:56" x14ac:dyDescent="0.35">
      <c r="A2911" t="s">
        <v>316</v>
      </c>
      <c r="B2911" s="29">
        <v>40550</v>
      </c>
      <c r="C2911" t="s">
        <v>237</v>
      </c>
      <c r="R2911" s="27">
        <v>1463.3666666666666</v>
      </c>
      <c r="S2911" s="27">
        <v>654.78787829344833</v>
      </c>
      <c r="V2911"/>
      <c r="AG2911" s="8">
        <v>26.44140091782895</v>
      </c>
      <c r="AJ2911">
        <v>1.3666635293641101</v>
      </c>
      <c r="AM2911">
        <v>75.335103402963611</v>
      </c>
      <c r="BD2911" s="27">
        <v>402.65002756080958</v>
      </c>
    </row>
    <row r="2912" spans="1:56" x14ac:dyDescent="0.35">
      <c r="A2912" t="s">
        <v>317</v>
      </c>
      <c r="B2912" s="29">
        <v>40550</v>
      </c>
      <c r="C2912" t="s">
        <v>237</v>
      </c>
      <c r="R2912" s="27">
        <v>1328.2</v>
      </c>
      <c r="S2912" s="27">
        <v>685.18988124667817</v>
      </c>
      <c r="V2912"/>
      <c r="AG2912" s="8">
        <v>62.590610945214088</v>
      </c>
      <c r="AJ2912">
        <v>0</v>
      </c>
      <c r="AM2912">
        <v>0</v>
      </c>
      <c r="BD2912" s="27">
        <v>286.18009183385124</v>
      </c>
    </row>
    <row r="2913" spans="1:56" x14ac:dyDescent="0.35">
      <c r="A2913" t="s">
        <v>318</v>
      </c>
      <c r="B2913" s="29">
        <v>40550</v>
      </c>
      <c r="C2913" t="s">
        <v>237</v>
      </c>
      <c r="R2913" s="27">
        <v>1250.4000000000001</v>
      </c>
      <c r="S2913" s="27">
        <v>601.81031202683994</v>
      </c>
      <c r="V2913"/>
      <c r="AG2913" s="8">
        <v>59.237052352129453</v>
      </c>
      <c r="AJ2913">
        <v>0.21985412838626781</v>
      </c>
      <c r="AM2913">
        <v>17.756230855734398</v>
      </c>
      <c r="BD2913" s="27">
        <v>281.45314028458739</v>
      </c>
    </row>
    <row r="2914" spans="1:56" x14ac:dyDescent="0.35">
      <c r="A2914" t="s">
        <v>319</v>
      </c>
      <c r="B2914" s="29">
        <v>40550</v>
      </c>
      <c r="C2914" t="s">
        <v>237</v>
      </c>
      <c r="R2914" s="27">
        <v>1112.1500000000001</v>
      </c>
      <c r="S2914" s="27">
        <v>554.9892376885025</v>
      </c>
      <c r="V2914"/>
      <c r="AG2914" s="8">
        <v>52.800748259492103</v>
      </c>
      <c r="AJ2914">
        <v>0</v>
      </c>
      <c r="AM2914">
        <v>0</v>
      </c>
      <c r="BD2914" s="27">
        <v>240.45605087617636</v>
      </c>
    </row>
    <row r="2915" spans="1:56" x14ac:dyDescent="0.35">
      <c r="A2915" t="s">
        <v>320</v>
      </c>
      <c r="B2915" s="29">
        <v>40550</v>
      </c>
      <c r="C2915" t="s">
        <v>237</v>
      </c>
      <c r="R2915" s="27">
        <v>1137.625</v>
      </c>
      <c r="S2915" s="27">
        <v>537.74116534141854</v>
      </c>
      <c r="V2915"/>
      <c r="AG2915" s="8">
        <v>65.341434449246236</v>
      </c>
      <c r="AJ2915">
        <v>7.9722739507800469E-2</v>
      </c>
      <c r="AM2915">
        <v>11.414178202592833</v>
      </c>
      <c r="BD2915" s="27">
        <v>259.81041820343478</v>
      </c>
    </row>
    <row r="2916" spans="1:56" x14ac:dyDescent="0.35">
      <c r="A2916" t="s">
        <v>321</v>
      </c>
      <c r="B2916" s="29">
        <v>40550</v>
      </c>
      <c r="C2916" t="s">
        <v>237</v>
      </c>
      <c r="R2916" s="27">
        <v>815.9</v>
      </c>
      <c r="S2916" s="27">
        <v>404.59820423352511</v>
      </c>
      <c r="V2916"/>
      <c r="AG2916" s="8">
        <v>39.988777526239694</v>
      </c>
      <c r="AJ2916">
        <v>0</v>
      </c>
      <c r="AM2916">
        <v>0</v>
      </c>
      <c r="BD2916" s="27">
        <v>169.52820256552482</v>
      </c>
    </row>
    <row r="2917" spans="1:56" x14ac:dyDescent="0.35">
      <c r="A2917" t="s">
        <v>322</v>
      </c>
      <c r="B2917" s="29">
        <v>40550</v>
      </c>
      <c r="C2917" t="s">
        <v>237</v>
      </c>
      <c r="R2917" s="27">
        <v>921.05</v>
      </c>
      <c r="S2917" s="27">
        <v>432.70696729385207</v>
      </c>
      <c r="V2917"/>
      <c r="AG2917" s="8">
        <v>58.295324330448771</v>
      </c>
      <c r="AJ2917">
        <v>0</v>
      </c>
      <c r="AM2917">
        <v>0</v>
      </c>
      <c r="BD2917" s="27">
        <v>195.51518032893046</v>
      </c>
    </row>
    <row r="2918" spans="1:56" x14ac:dyDescent="0.35">
      <c r="A2918" t="s">
        <v>315</v>
      </c>
      <c r="B2918" s="29">
        <v>40557</v>
      </c>
      <c r="C2918" t="s">
        <v>237</v>
      </c>
      <c r="R2918" s="27">
        <v>1222.4875</v>
      </c>
      <c r="S2918" s="27">
        <v>574.5886269391101</v>
      </c>
      <c r="V2918"/>
      <c r="AC2918" s="26">
        <v>0.2451230675450185</v>
      </c>
      <c r="AD2918" s="26"/>
      <c r="AG2918" s="8">
        <v>55.835104862448986</v>
      </c>
      <c r="AJ2918">
        <v>1.1757648305084746E-2</v>
      </c>
      <c r="AM2918">
        <v>0.23930084745762711</v>
      </c>
      <c r="BD2918" s="27">
        <v>317.5678416904791</v>
      </c>
    </row>
    <row r="2919" spans="1:56" x14ac:dyDescent="0.35">
      <c r="A2919" t="s">
        <v>316</v>
      </c>
      <c r="B2919" s="29">
        <v>40557</v>
      </c>
      <c r="C2919" t="s">
        <v>237</v>
      </c>
      <c r="R2919" s="27">
        <v>1735.75</v>
      </c>
      <c r="S2919" s="27">
        <v>805.71287909780119</v>
      </c>
      <c r="V2919"/>
      <c r="AC2919" s="26">
        <v>0.68346814423888902</v>
      </c>
      <c r="AD2919" s="26"/>
      <c r="AG2919" s="8">
        <v>62.968820178764133</v>
      </c>
      <c r="AJ2919">
        <v>0.59428751866307339</v>
      </c>
      <c r="AM2919">
        <v>34.359241753094558</v>
      </c>
      <c r="BD2919" s="27">
        <v>466.32578412114918</v>
      </c>
    </row>
    <row r="2920" spans="1:56" x14ac:dyDescent="0.35">
      <c r="A2920" t="s">
        <v>317</v>
      </c>
      <c r="B2920" s="29">
        <v>40557</v>
      </c>
      <c r="C2920" t="s">
        <v>237</v>
      </c>
      <c r="R2920" s="27">
        <v>1215.5</v>
      </c>
      <c r="S2920" s="27">
        <v>606.28736085524451</v>
      </c>
      <c r="V2920"/>
      <c r="AC2920" s="26">
        <v>0.26339480268212467</v>
      </c>
      <c r="AD2920" s="26"/>
      <c r="AG2920" s="8">
        <v>58.905943942453142</v>
      </c>
      <c r="AJ2920">
        <v>5.8028175519630486E-2</v>
      </c>
      <c r="AM2920">
        <v>2.6064665127020783</v>
      </c>
      <c r="BD2920" s="27">
        <v>271.3127133199431</v>
      </c>
    </row>
    <row r="2921" spans="1:56" x14ac:dyDescent="0.35">
      <c r="A2921" t="s">
        <v>318</v>
      </c>
      <c r="B2921" s="29">
        <v>40557</v>
      </c>
      <c r="C2921" t="s">
        <v>237</v>
      </c>
      <c r="R2921" s="27">
        <v>1386.8833333333334</v>
      </c>
      <c r="S2921" s="27">
        <v>711.68548703586066</v>
      </c>
      <c r="V2921"/>
      <c r="AC2921" s="26">
        <v>0.26204318737997523</v>
      </c>
      <c r="AD2921" s="26"/>
      <c r="AG2921" s="8">
        <v>74.761935003868018</v>
      </c>
      <c r="AJ2921">
        <v>1.9076363636363638E-2</v>
      </c>
      <c r="AM2921">
        <v>1.8484848484848484</v>
      </c>
      <c r="BD2921" s="27">
        <v>286.54483899148659</v>
      </c>
    </row>
    <row r="2922" spans="1:56" x14ac:dyDescent="0.35">
      <c r="A2922" t="s">
        <v>319</v>
      </c>
      <c r="B2922" s="29">
        <v>40557</v>
      </c>
      <c r="C2922" t="s">
        <v>237</v>
      </c>
      <c r="R2922" s="27">
        <v>1143.5875000000001</v>
      </c>
      <c r="S2922" s="27">
        <v>599.5396222746931</v>
      </c>
      <c r="V2922"/>
      <c r="AC2922" s="26">
        <v>0.19649724255085083</v>
      </c>
      <c r="AD2922" s="26"/>
      <c r="AG2922" s="8">
        <v>51.028717760989892</v>
      </c>
      <c r="AJ2922">
        <v>0</v>
      </c>
      <c r="AM2922">
        <v>0</v>
      </c>
      <c r="BD2922" s="27">
        <v>243.30016482092205</v>
      </c>
    </row>
    <row r="2923" spans="1:56" x14ac:dyDescent="0.35">
      <c r="A2923" t="s">
        <v>320</v>
      </c>
      <c r="B2923" s="29">
        <v>40557</v>
      </c>
      <c r="C2923" t="s">
        <v>237</v>
      </c>
      <c r="R2923" s="27">
        <v>1392.5749999999998</v>
      </c>
      <c r="S2923" s="27">
        <v>661.12356527679731</v>
      </c>
      <c r="V2923"/>
      <c r="AC2923" s="26">
        <v>0.17950614260195649</v>
      </c>
      <c r="AD2923" s="26"/>
      <c r="AG2923" s="8">
        <v>87.108637059549693</v>
      </c>
      <c r="AJ2923">
        <v>0</v>
      </c>
      <c r="AM2923">
        <v>0</v>
      </c>
      <c r="BD2923" s="27">
        <v>316.26623106335603</v>
      </c>
    </row>
    <row r="2924" spans="1:56" x14ac:dyDescent="0.35">
      <c r="A2924" t="s">
        <v>321</v>
      </c>
      <c r="B2924" s="29">
        <v>40557</v>
      </c>
      <c r="C2924" t="s">
        <v>237</v>
      </c>
      <c r="R2924" s="27">
        <v>933.625</v>
      </c>
      <c r="S2924" s="27">
        <v>444.71458666223555</v>
      </c>
      <c r="V2924"/>
      <c r="AC2924" s="26">
        <v>0.17854910831873252</v>
      </c>
      <c r="AD2924" s="26"/>
      <c r="AG2924" s="8">
        <v>50.717108332610543</v>
      </c>
      <c r="AJ2924">
        <v>0</v>
      </c>
      <c r="AM2924">
        <v>0</v>
      </c>
      <c r="BD2924" s="27">
        <v>196.04592193164183</v>
      </c>
    </row>
    <row r="2925" spans="1:56" x14ac:dyDescent="0.35">
      <c r="A2925" t="s">
        <v>322</v>
      </c>
      <c r="B2925" s="29">
        <v>40557</v>
      </c>
      <c r="C2925" t="s">
        <v>237</v>
      </c>
      <c r="R2925" s="27">
        <v>967.6875</v>
      </c>
      <c r="S2925" s="27">
        <v>447.3399239307011</v>
      </c>
      <c r="V2925"/>
      <c r="AC2925" s="26">
        <v>0.13632987999400686</v>
      </c>
      <c r="AD2925" s="26"/>
      <c r="AG2925" s="8">
        <v>60.01786235937459</v>
      </c>
      <c r="AJ2925">
        <v>0</v>
      </c>
      <c r="AM2925">
        <v>0</v>
      </c>
      <c r="BD2925" s="27">
        <v>200.56021169812431</v>
      </c>
    </row>
    <row r="2926" spans="1:56" x14ac:dyDescent="0.35">
      <c r="A2926" t="s">
        <v>315</v>
      </c>
      <c r="B2926" s="29">
        <v>40563</v>
      </c>
      <c r="C2926" t="s">
        <v>237</v>
      </c>
      <c r="R2926" s="27">
        <v>1127.175</v>
      </c>
      <c r="S2926" s="27">
        <v>508.10211165076464</v>
      </c>
      <c r="V2926"/>
      <c r="AG2926" s="8">
        <v>48.530889642869447</v>
      </c>
      <c r="AM2926">
        <v>0</v>
      </c>
      <c r="BD2926" s="27">
        <v>288.57481251621726</v>
      </c>
    </row>
    <row r="2927" spans="1:56" x14ac:dyDescent="0.35">
      <c r="A2927" t="s">
        <v>316</v>
      </c>
      <c r="B2927" s="29">
        <v>40563</v>
      </c>
      <c r="C2927" t="s">
        <v>237</v>
      </c>
      <c r="R2927" s="27">
        <v>1202.3</v>
      </c>
      <c r="S2927" s="27">
        <v>501.75753287389927</v>
      </c>
      <c r="V2927"/>
      <c r="AG2927" s="8">
        <v>62.910052339655849</v>
      </c>
      <c r="AM2927">
        <v>9.2212192160943456</v>
      </c>
      <c r="BD2927" s="27">
        <v>321.99600116568593</v>
      </c>
    </row>
    <row r="2928" spans="1:56" x14ac:dyDescent="0.35">
      <c r="A2928" t="s">
        <v>317</v>
      </c>
      <c r="B2928" s="29">
        <v>40563</v>
      </c>
      <c r="C2928" t="s">
        <v>237</v>
      </c>
      <c r="R2928" s="27">
        <v>1232.7125000000001</v>
      </c>
      <c r="S2928" s="27">
        <v>644.01378157799957</v>
      </c>
      <c r="V2928"/>
      <c r="AG2928" s="8">
        <v>50.106891307162087</v>
      </c>
      <c r="AM2928">
        <v>0</v>
      </c>
      <c r="BD2928" s="27">
        <v>256.37921034842338</v>
      </c>
    </row>
    <row r="2929" spans="1:57" x14ac:dyDescent="0.35">
      <c r="A2929" t="s">
        <v>318</v>
      </c>
      <c r="B2929" s="29">
        <v>40563</v>
      </c>
      <c r="C2929" t="s">
        <v>237</v>
      </c>
      <c r="R2929" s="27">
        <v>1155.8499999999999</v>
      </c>
      <c r="S2929" s="27">
        <v>586.58532286682066</v>
      </c>
      <c r="V2929"/>
      <c r="AG2929" s="8">
        <v>58.918952837624943</v>
      </c>
      <c r="AM2929">
        <v>0</v>
      </c>
      <c r="BD2929" s="27">
        <v>237.58049884288417</v>
      </c>
    </row>
    <row r="2930" spans="1:57" x14ac:dyDescent="0.35">
      <c r="A2930" t="s">
        <v>319</v>
      </c>
      <c r="B2930" s="29">
        <v>40563</v>
      </c>
      <c r="C2930" t="s">
        <v>237</v>
      </c>
      <c r="R2930" s="27">
        <v>1230.2375</v>
      </c>
      <c r="S2930" s="27">
        <v>641.65856782110586</v>
      </c>
      <c r="V2930"/>
      <c r="AG2930" s="8">
        <v>51.85876793650165</v>
      </c>
      <c r="AM2930">
        <v>0</v>
      </c>
      <c r="BD2930" s="27">
        <v>262.96336110739787</v>
      </c>
    </row>
    <row r="2931" spans="1:57" x14ac:dyDescent="0.35">
      <c r="A2931" t="s">
        <v>320</v>
      </c>
      <c r="B2931" s="29">
        <v>40563</v>
      </c>
      <c r="C2931" t="s">
        <v>237</v>
      </c>
      <c r="R2931" s="27">
        <v>1121.325</v>
      </c>
      <c r="S2931" s="27">
        <v>580.49208188423268</v>
      </c>
      <c r="V2931"/>
      <c r="AG2931" s="8">
        <v>57.01595590860493</v>
      </c>
      <c r="AM2931">
        <v>0</v>
      </c>
      <c r="BD2931" s="27">
        <v>225.11186789350768</v>
      </c>
    </row>
    <row r="2932" spans="1:57" x14ac:dyDescent="0.35">
      <c r="A2932" t="s">
        <v>321</v>
      </c>
      <c r="B2932" s="29">
        <v>40563</v>
      </c>
      <c r="C2932" t="s">
        <v>237</v>
      </c>
      <c r="R2932" s="27">
        <v>920.23749999999995</v>
      </c>
      <c r="S2932" s="27">
        <v>433.3887207254478</v>
      </c>
      <c r="V2932"/>
      <c r="AG2932" s="8">
        <v>43.020802778954007</v>
      </c>
      <c r="AM2932">
        <v>0</v>
      </c>
      <c r="BD2932" s="27">
        <v>191.35409934382841</v>
      </c>
    </row>
    <row r="2933" spans="1:57" x14ac:dyDescent="0.35">
      <c r="A2933" t="s">
        <v>322</v>
      </c>
      <c r="B2933" s="29">
        <v>40563</v>
      </c>
      <c r="C2933" t="s">
        <v>237</v>
      </c>
      <c r="R2933" s="27">
        <v>853.22500000000002</v>
      </c>
      <c r="S2933" s="27">
        <v>410.70905842342637</v>
      </c>
      <c r="V2933"/>
      <c r="AG2933" s="8">
        <v>41.128682344960019</v>
      </c>
      <c r="AM2933">
        <v>0</v>
      </c>
      <c r="BD2933" s="27">
        <v>168.85650323668338</v>
      </c>
    </row>
    <row r="2934" spans="1:57" x14ac:dyDescent="0.35">
      <c r="A2934" t="s">
        <v>315</v>
      </c>
      <c r="B2934" s="29">
        <v>40571</v>
      </c>
      <c r="C2934" t="s">
        <v>237</v>
      </c>
      <c r="R2934" s="27">
        <v>1163.4375</v>
      </c>
      <c r="S2934" s="27">
        <v>517.15890662617699</v>
      </c>
      <c r="V2934"/>
      <c r="AG2934" s="8">
        <v>49.711540100902646</v>
      </c>
      <c r="AM2934">
        <v>0</v>
      </c>
      <c r="BD2934" s="27">
        <v>301.95463971644938</v>
      </c>
    </row>
    <row r="2935" spans="1:57" x14ac:dyDescent="0.35">
      <c r="A2935" t="s">
        <v>316</v>
      </c>
      <c r="B2935" s="29">
        <v>40571</v>
      </c>
      <c r="C2935" t="s">
        <v>237</v>
      </c>
      <c r="R2935" s="27">
        <v>924.81666666666661</v>
      </c>
      <c r="S2935" s="27">
        <v>283.62059271014351</v>
      </c>
      <c r="V2935"/>
      <c r="AG2935" s="8">
        <v>60.263955302359285</v>
      </c>
      <c r="AM2935">
        <v>0</v>
      </c>
      <c r="BD2935" s="27">
        <v>315.76092629508565</v>
      </c>
    </row>
    <row r="2936" spans="1:57" x14ac:dyDescent="0.35">
      <c r="A2936" t="s">
        <v>317</v>
      </c>
      <c r="B2936" s="29">
        <v>40571</v>
      </c>
      <c r="C2936" t="s">
        <v>237</v>
      </c>
      <c r="R2936" s="27">
        <v>1195.4875</v>
      </c>
      <c r="S2936" s="27">
        <v>612.13923845603836</v>
      </c>
      <c r="V2936"/>
      <c r="AG2936" s="8">
        <v>48.571584430321366</v>
      </c>
      <c r="AM2936">
        <v>0</v>
      </c>
      <c r="BD2936" s="27">
        <v>257.35450505693746</v>
      </c>
    </row>
    <row r="2937" spans="1:57" x14ac:dyDescent="0.35">
      <c r="A2937" t="s">
        <v>318</v>
      </c>
      <c r="B2937" s="29">
        <v>40571</v>
      </c>
      <c r="C2937" t="s">
        <v>237</v>
      </c>
      <c r="R2937" s="27">
        <v>1100.2666666666667</v>
      </c>
      <c r="S2937" s="27">
        <v>559.17740240736521</v>
      </c>
      <c r="V2937"/>
      <c r="AG2937" s="8">
        <v>53.205556450667906</v>
      </c>
      <c r="AM2937">
        <v>0</v>
      </c>
      <c r="BD2937" s="27">
        <v>227.19270370498239</v>
      </c>
    </row>
    <row r="2938" spans="1:57" x14ac:dyDescent="0.35">
      <c r="A2938" t="s">
        <v>319</v>
      </c>
      <c r="B2938" s="29">
        <v>40571</v>
      </c>
      <c r="C2938" t="s">
        <v>237</v>
      </c>
      <c r="R2938" s="27">
        <v>1230</v>
      </c>
      <c r="S2938" s="27">
        <v>641.70369720372162</v>
      </c>
      <c r="V2938"/>
      <c r="AG2938" s="8">
        <v>49.512476826386475</v>
      </c>
      <c r="AM2938">
        <v>0</v>
      </c>
      <c r="BD2938" s="27">
        <v>249.33791036870508</v>
      </c>
    </row>
    <row r="2939" spans="1:57" x14ac:dyDescent="0.35">
      <c r="A2939" t="s">
        <v>320</v>
      </c>
      <c r="B2939" s="29">
        <v>40571</v>
      </c>
      <c r="C2939" t="s">
        <v>237</v>
      </c>
      <c r="R2939" s="27">
        <v>1271.0250000000001</v>
      </c>
      <c r="S2939" s="27">
        <v>634.64639199645444</v>
      </c>
      <c r="V2939"/>
      <c r="AG2939" s="8">
        <v>64.099206321501967</v>
      </c>
      <c r="AM2939">
        <v>0</v>
      </c>
      <c r="BD2939" s="27">
        <v>254.9655849751814</v>
      </c>
    </row>
    <row r="2940" spans="1:57" x14ac:dyDescent="0.35">
      <c r="A2940" t="s">
        <v>321</v>
      </c>
      <c r="B2940" s="29">
        <v>40571</v>
      </c>
      <c r="C2940" t="s">
        <v>237</v>
      </c>
      <c r="R2940" s="27">
        <v>818.46249999999998</v>
      </c>
      <c r="S2940" s="27">
        <v>391.8592828960858</v>
      </c>
      <c r="V2940"/>
      <c r="AG2940" s="8">
        <v>35.145748482433625</v>
      </c>
      <c r="AM2940">
        <v>0</v>
      </c>
      <c r="BD2940" s="27">
        <v>168.30107008813189</v>
      </c>
    </row>
    <row r="2941" spans="1:57" x14ac:dyDescent="0.35">
      <c r="A2941" t="s">
        <v>322</v>
      </c>
      <c r="B2941" s="29">
        <v>40571</v>
      </c>
      <c r="C2941" t="s">
        <v>237</v>
      </c>
      <c r="R2941" s="27">
        <v>865.58749999999998</v>
      </c>
      <c r="S2941" s="27">
        <v>411.4457870852026</v>
      </c>
      <c r="V2941"/>
      <c r="AG2941" s="8">
        <v>41.690095690004398</v>
      </c>
      <c r="AM2941">
        <v>0</v>
      </c>
      <c r="BD2941" s="27">
        <v>169.37502502592605</v>
      </c>
    </row>
    <row r="2942" spans="1:57" x14ac:dyDescent="0.35">
      <c r="A2942" s="3" t="s">
        <v>315</v>
      </c>
      <c r="B2942" s="29">
        <v>40584</v>
      </c>
      <c r="C2942" t="s">
        <v>237</v>
      </c>
      <c r="R2942" s="27">
        <v>1271.8435750000001</v>
      </c>
      <c r="S2942" s="27">
        <f>AA2942+AY2942</f>
        <v>826.1069161133513</v>
      </c>
      <c r="V2942"/>
      <c r="W2942" s="22">
        <v>3.6890119999999998E-2</v>
      </c>
      <c r="Y2942" s="27">
        <v>16760.055378257723</v>
      </c>
      <c r="AA2942" s="27">
        <v>618.10357500000009</v>
      </c>
      <c r="AG2942" s="8">
        <v>55.817239787941411</v>
      </c>
      <c r="AQ2942" t="s">
        <v>294</v>
      </c>
      <c r="AY2942">
        <v>208.00334111335124</v>
      </c>
      <c r="BD2942" s="27">
        <v>389.91941909870735</v>
      </c>
      <c r="BE2942">
        <v>298.1971966186627</v>
      </c>
    </row>
    <row r="2943" spans="1:57" x14ac:dyDescent="0.35">
      <c r="A2943" s="3" t="s">
        <v>316</v>
      </c>
      <c r="B2943" s="29">
        <v>40584</v>
      </c>
      <c r="C2943" t="s">
        <v>237</v>
      </c>
      <c r="R2943" s="27">
        <v>1514.4055133333334</v>
      </c>
      <c r="S2943" s="27">
        <f t="shared" ref="S2943:S2949" si="4">AA2943+AY2943</f>
        <v>961.08950397901197</v>
      </c>
      <c r="V2943"/>
      <c r="W2943" s="22">
        <v>3.4655983333333334E-2</v>
      </c>
      <c r="Y2943" s="27">
        <v>20959.300308607475</v>
      </c>
      <c r="AA2943" s="27">
        <v>725.36551333333352</v>
      </c>
      <c r="AG2943" s="8">
        <v>78.482316585919293</v>
      </c>
      <c r="AQ2943" t="s">
        <v>294</v>
      </c>
      <c r="AY2943">
        <v>235.72399064567847</v>
      </c>
      <c r="BD2943" s="27">
        <v>474.8336927684021</v>
      </c>
      <c r="BE2943">
        <v>368.9267340085234</v>
      </c>
    </row>
    <row r="2944" spans="1:57" x14ac:dyDescent="0.35">
      <c r="A2944" s="3" t="s">
        <v>317</v>
      </c>
      <c r="B2944" s="29">
        <v>40584</v>
      </c>
      <c r="C2944" t="s">
        <v>237</v>
      </c>
      <c r="R2944" s="27">
        <v>1273.7605850000002</v>
      </c>
      <c r="S2944" s="27">
        <f t="shared" si="4"/>
        <v>825.30529927452289</v>
      </c>
      <c r="V2944"/>
      <c r="W2944" s="22">
        <v>3.3655285E-2</v>
      </c>
      <c r="Y2944" s="27">
        <v>18157.54217645937</v>
      </c>
      <c r="AA2944" s="27">
        <v>612.57558500000005</v>
      </c>
      <c r="AG2944" s="8">
        <v>68.988775531062757</v>
      </c>
      <c r="AQ2944" t="s">
        <v>294</v>
      </c>
      <c r="AY2944">
        <v>212.72971427452282</v>
      </c>
      <c r="BD2944" s="27">
        <v>379.46651019441441</v>
      </c>
      <c r="BE2944">
        <v>314.83873910825014</v>
      </c>
    </row>
    <row r="2945" spans="1:57" x14ac:dyDescent="0.35">
      <c r="A2945" s="3" t="s">
        <v>318</v>
      </c>
      <c r="B2945" s="29">
        <v>40584</v>
      </c>
      <c r="C2945" t="s">
        <v>237</v>
      </c>
      <c r="R2945" s="27">
        <v>1031.5346299999999</v>
      </c>
      <c r="S2945" s="27">
        <f t="shared" si="4"/>
        <v>688.20615527600228</v>
      </c>
      <c r="V2945"/>
      <c r="W2945" s="22">
        <v>3.1566394999999997E-2</v>
      </c>
      <c r="Y2945" s="27">
        <v>16029.199370266451</v>
      </c>
      <c r="AA2945" s="27">
        <v>503.01463000000001</v>
      </c>
      <c r="AG2945" s="8">
        <v>55.417565296339333</v>
      </c>
      <c r="AQ2945" t="s">
        <v>294</v>
      </c>
      <c r="AY2945">
        <v>185.19152527600227</v>
      </c>
      <c r="BD2945" s="27">
        <v>287.91090942765834</v>
      </c>
      <c r="BE2945">
        <v>286.12562592489945</v>
      </c>
    </row>
    <row r="2946" spans="1:57" x14ac:dyDescent="0.35">
      <c r="A2946" s="3" t="s">
        <v>319</v>
      </c>
      <c r="B2946" s="29">
        <v>40584</v>
      </c>
      <c r="C2946" t="s">
        <v>237</v>
      </c>
      <c r="R2946" s="27">
        <v>1068.20544</v>
      </c>
      <c r="S2946" s="27">
        <f t="shared" si="4"/>
        <v>670.47536252285613</v>
      </c>
      <c r="V2946"/>
      <c r="W2946" s="22">
        <v>3.1522135E-2</v>
      </c>
      <c r="Y2946" s="27">
        <v>15446.105473549673</v>
      </c>
      <c r="AA2946" s="27">
        <v>480.36544000000009</v>
      </c>
      <c r="AG2946" s="8">
        <v>59.955724396996047</v>
      </c>
      <c r="AQ2946" t="s">
        <v>294</v>
      </c>
      <c r="AY2946">
        <v>190.10992252285598</v>
      </c>
      <c r="BD2946" s="27">
        <v>337.77435308014793</v>
      </c>
      <c r="BE2946">
        <v>313.55133822027318</v>
      </c>
    </row>
    <row r="2947" spans="1:57" x14ac:dyDescent="0.35">
      <c r="A2947" s="3" t="s">
        <v>320</v>
      </c>
      <c r="B2947" s="29">
        <v>40584</v>
      </c>
      <c r="C2947" t="s">
        <v>237</v>
      </c>
      <c r="R2947" s="27">
        <v>1172.1070666666667</v>
      </c>
      <c r="S2947" s="27">
        <f t="shared" si="4"/>
        <v>751.41103043911835</v>
      </c>
      <c r="V2947"/>
      <c r="W2947" s="22">
        <v>2.988023666666666E-2</v>
      </c>
      <c r="Y2947" s="27">
        <v>18000.268821240825</v>
      </c>
      <c r="AA2947" s="27">
        <v>536.18040000000008</v>
      </c>
      <c r="AG2947" s="8">
        <v>72.633031292259702</v>
      </c>
      <c r="AQ2947" t="s">
        <v>294</v>
      </c>
      <c r="AY2947">
        <v>215.23063043911833</v>
      </c>
      <c r="BD2947" s="27">
        <v>348.06300493528875</v>
      </c>
      <c r="BE2947">
        <v>331.2265781643045</v>
      </c>
    </row>
    <row r="2948" spans="1:57" x14ac:dyDescent="0.35">
      <c r="A2948" s="3" t="s">
        <v>321</v>
      </c>
      <c r="B2948" s="29">
        <v>40584</v>
      </c>
      <c r="C2948" t="s">
        <v>237</v>
      </c>
      <c r="R2948" s="27">
        <v>762.52902500000005</v>
      </c>
      <c r="S2948" s="27">
        <f t="shared" si="4"/>
        <v>458.26986996049965</v>
      </c>
      <c r="V2948"/>
      <c r="W2948" s="22">
        <v>2.7162307499999996E-2</v>
      </c>
      <c r="Y2948" s="27">
        <v>11248.817212233764</v>
      </c>
      <c r="AA2948" s="27">
        <v>305.32402500000001</v>
      </c>
      <c r="AG2948" s="8">
        <v>50.96966870551195</v>
      </c>
      <c r="AQ2948" t="s">
        <v>294</v>
      </c>
      <c r="AY2948">
        <v>152.94584496049964</v>
      </c>
      <c r="BD2948" s="27">
        <v>253.28948633398844</v>
      </c>
      <c r="BE2948">
        <v>258.19691025801148</v>
      </c>
    </row>
    <row r="2949" spans="1:57" x14ac:dyDescent="0.35">
      <c r="A2949" s="3" t="s">
        <v>322</v>
      </c>
      <c r="B2949" s="29">
        <v>40584</v>
      </c>
      <c r="C2949" t="s">
        <v>237</v>
      </c>
      <c r="R2949" s="27">
        <v>689.22597499999995</v>
      </c>
      <c r="S2949" s="27">
        <f t="shared" si="4"/>
        <v>436.37624550618204</v>
      </c>
      <c r="V2949"/>
      <c r="W2949" s="22">
        <v>2.9502827499999999E-2</v>
      </c>
      <c r="Y2949" s="27">
        <v>10253.021251753436</v>
      </c>
      <c r="AA2949" s="27">
        <v>302.02097499999996</v>
      </c>
      <c r="AG2949" s="8">
        <v>47.746652892903228</v>
      </c>
      <c r="AQ2949" t="s">
        <v>294</v>
      </c>
      <c r="AY2949">
        <v>134.35527050618205</v>
      </c>
      <c r="BD2949" s="27">
        <v>205.1030766009147</v>
      </c>
      <c r="BE2949">
        <v>233.47490469431264</v>
      </c>
    </row>
    <row r="2950" spans="1:57" x14ac:dyDescent="0.35">
      <c r="A2950" t="s">
        <v>315</v>
      </c>
      <c r="B2950" s="29">
        <v>40484</v>
      </c>
      <c r="E2950">
        <v>180.95</v>
      </c>
      <c r="F2950">
        <v>0.17224999999999999</v>
      </c>
      <c r="G2950">
        <v>0.221</v>
      </c>
      <c r="H2950">
        <v>9.375E-2</v>
      </c>
      <c r="I2950">
        <v>7.8249999999999986E-2</v>
      </c>
      <c r="J2950">
        <v>7.2999999999999995E-2</v>
      </c>
      <c r="K2950">
        <v>7.4999999999999997E-2</v>
      </c>
      <c r="L2950">
        <v>8.8499999999999995E-2</v>
      </c>
      <c r="M2950">
        <v>0.10300000000000001</v>
      </c>
      <c r="V2950"/>
    </row>
    <row r="2951" spans="1:57" x14ac:dyDescent="0.35">
      <c r="A2951" t="s">
        <v>316</v>
      </c>
      <c r="B2951" s="29">
        <v>40484</v>
      </c>
      <c r="V2951"/>
    </row>
    <row r="2952" spans="1:57" x14ac:dyDescent="0.35">
      <c r="A2952" t="s">
        <v>317</v>
      </c>
      <c r="B2952" s="29">
        <v>40484</v>
      </c>
      <c r="E2952">
        <v>217.55</v>
      </c>
      <c r="F2952">
        <v>0.1865</v>
      </c>
      <c r="G2952">
        <v>0.27200000000000002</v>
      </c>
      <c r="H2952">
        <v>0.12774999999999997</v>
      </c>
      <c r="I2952">
        <v>9.2749999999999999E-2</v>
      </c>
      <c r="J2952">
        <v>0.10775000000000003</v>
      </c>
      <c r="K2952">
        <v>0.11024999999999999</v>
      </c>
      <c r="L2952">
        <v>9.824999999999999E-2</v>
      </c>
      <c r="M2952">
        <v>9.2499999999999999E-2</v>
      </c>
      <c r="V2952"/>
    </row>
    <row r="2953" spans="1:57" x14ac:dyDescent="0.35">
      <c r="A2953" t="s">
        <v>318</v>
      </c>
      <c r="B2953" s="29">
        <v>40484</v>
      </c>
      <c r="V2953"/>
    </row>
    <row r="2954" spans="1:57" x14ac:dyDescent="0.35">
      <c r="A2954" t="s">
        <v>319</v>
      </c>
      <c r="B2954" s="29">
        <v>40484</v>
      </c>
      <c r="E2954">
        <v>201.3</v>
      </c>
      <c r="F2954">
        <v>0.12899999999999998</v>
      </c>
      <c r="G2954">
        <v>0.24525</v>
      </c>
      <c r="H2954">
        <v>0.12050000000000001</v>
      </c>
      <c r="I2954">
        <v>9.0249999999999997E-2</v>
      </c>
      <c r="J2954">
        <v>0.11125</v>
      </c>
      <c r="K2954">
        <v>0.10125000000000002</v>
      </c>
      <c r="L2954">
        <v>9.6999999999999989E-2</v>
      </c>
      <c r="M2954">
        <v>0.11200000000000002</v>
      </c>
      <c r="V2954"/>
    </row>
    <row r="2955" spans="1:57" x14ac:dyDescent="0.35">
      <c r="A2955" t="s">
        <v>320</v>
      </c>
      <c r="B2955" s="29">
        <v>40484</v>
      </c>
      <c r="V2955"/>
    </row>
    <row r="2956" spans="1:57" x14ac:dyDescent="0.35">
      <c r="A2956" t="s">
        <v>321</v>
      </c>
      <c r="B2956" s="29">
        <v>40484</v>
      </c>
      <c r="E2956">
        <v>188.95</v>
      </c>
      <c r="F2956">
        <v>0.14650000000000002</v>
      </c>
      <c r="G2956">
        <v>0.19925000000000001</v>
      </c>
      <c r="H2956">
        <v>0.11074999999999999</v>
      </c>
      <c r="I2956">
        <v>8.8249999999999995E-2</v>
      </c>
      <c r="J2956">
        <v>8.8499999999999995E-2</v>
      </c>
      <c r="K2956">
        <v>0.10150000000000001</v>
      </c>
      <c r="L2956">
        <v>0.10175000000000001</v>
      </c>
      <c r="M2956">
        <v>0.10825000000000001</v>
      </c>
      <c r="V2956"/>
    </row>
    <row r="2957" spans="1:57" x14ac:dyDescent="0.35">
      <c r="A2957" t="s">
        <v>322</v>
      </c>
      <c r="B2957" s="29">
        <v>40484</v>
      </c>
      <c r="V2957"/>
    </row>
    <row r="2958" spans="1:57" x14ac:dyDescent="0.35">
      <c r="A2958" t="s">
        <v>315</v>
      </c>
      <c r="B2958" s="29">
        <v>40490</v>
      </c>
      <c r="E2958">
        <v>214.95</v>
      </c>
      <c r="F2958">
        <v>0.27825</v>
      </c>
      <c r="G2958">
        <v>0.26974999999999999</v>
      </c>
      <c r="H2958">
        <v>0.10674999999999998</v>
      </c>
      <c r="I2958">
        <v>8.0250000000000002E-2</v>
      </c>
      <c r="J2958">
        <v>7.2999999999999995E-2</v>
      </c>
      <c r="K2958">
        <v>7.5499999999999998E-2</v>
      </c>
      <c r="L2958">
        <v>8.925000000000001E-2</v>
      </c>
      <c r="M2958">
        <v>0.10200000000000001</v>
      </c>
      <c r="V2958"/>
    </row>
    <row r="2959" spans="1:57" x14ac:dyDescent="0.35">
      <c r="A2959" t="s">
        <v>316</v>
      </c>
      <c r="B2959" s="29">
        <v>40490</v>
      </c>
      <c r="V2959"/>
    </row>
    <row r="2960" spans="1:57" x14ac:dyDescent="0.35">
      <c r="A2960" t="s">
        <v>317</v>
      </c>
      <c r="B2960" s="29">
        <v>40490</v>
      </c>
      <c r="E2960">
        <v>256.14999999999998</v>
      </c>
      <c r="F2960">
        <v>0.29199999999999998</v>
      </c>
      <c r="G2960">
        <v>0.34424999999999994</v>
      </c>
      <c r="H2960">
        <v>0.14200000000000002</v>
      </c>
      <c r="I2960">
        <v>9.4E-2</v>
      </c>
      <c r="J2960">
        <v>0.10850000000000001</v>
      </c>
      <c r="K2960">
        <v>0.10949999999999999</v>
      </c>
      <c r="L2960">
        <v>9.7500000000000003E-2</v>
      </c>
      <c r="M2960">
        <v>9.3000000000000013E-2</v>
      </c>
      <c r="V2960"/>
    </row>
    <row r="2961" spans="1:22" x14ac:dyDescent="0.35">
      <c r="A2961" t="s">
        <v>318</v>
      </c>
      <c r="B2961" s="29">
        <v>40490</v>
      </c>
      <c r="V2961"/>
    </row>
    <row r="2962" spans="1:22" x14ac:dyDescent="0.35">
      <c r="A2962" t="s">
        <v>319</v>
      </c>
      <c r="B2962" s="29">
        <v>40490</v>
      </c>
      <c r="E2962">
        <v>246.5</v>
      </c>
      <c r="F2962">
        <v>0.25874999999999998</v>
      </c>
      <c r="G2962">
        <v>0.30824999999999997</v>
      </c>
      <c r="H2962">
        <v>0.13225000000000001</v>
      </c>
      <c r="I2962">
        <v>9.6749999999999989E-2</v>
      </c>
      <c r="J2962">
        <v>0.12475</v>
      </c>
      <c r="K2962">
        <v>0.10250000000000002</v>
      </c>
      <c r="L2962">
        <v>9.6749999999999989E-2</v>
      </c>
      <c r="M2962">
        <v>0.1125</v>
      </c>
      <c r="V2962"/>
    </row>
    <row r="2963" spans="1:22" x14ac:dyDescent="0.35">
      <c r="A2963" t="s">
        <v>320</v>
      </c>
      <c r="B2963" s="29">
        <v>40490</v>
      </c>
      <c r="V2963"/>
    </row>
    <row r="2964" spans="1:22" x14ac:dyDescent="0.35">
      <c r="A2964" t="s">
        <v>321</v>
      </c>
      <c r="B2964" s="29">
        <v>40490</v>
      </c>
      <c r="E2964">
        <v>209.89999999999998</v>
      </c>
      <c r="F2964">
        <v>0.23274999999999998</v>
      </c>
      <c r="G2964">
        <v>0.21724999999999997</v>
      </c>
      <c r="H2964">
        <v>0.11024999999999999</v>
      </c>
      <c r="I2964">
        <v>8.950000000000001E-2</v>
      </c>
      <c r="J2964">
        <v>8.900000000000001E-2</v>
      </c>
      <c r="K2964">
        <v>0.10050000000000001</v>
      </c>
      <c r="L2964">
        <v>0.10175000000000001</v>
      </c>
      <c r="M2964">
        <v>0.10849999999999999</v>
      </c>
      <c r="V2964"/>
    </row>
    <row r="2965" spans="1:22" x14ac:dyDescent="0.35">
      <c r="A2965" t="s">
        <v>322</v>
      </c>
      <c r="B2965" s="29">
        <v>40490</v>
      </c>
      <c r="V2965"/>
    </row>
    <row r="2966" spans="1:22" x14ac:dyDescent="0.35">
      <c r="A2966" s="3" t="s">
        <v>315</v>
      </c>
      <c r="B2966" s="29">
        <v>40497</v>
      </c>
      <c r="E2966">
        <v>183.2</v>
      </c>
      <c r="F2966">
        <v>0.16900000000000001</v>
      </c>
      <c r="G2966">
        <v>0.22800000000000001</v>
      </c>
      <c r="H2966">
        <v>9.7500000000000017E-2</v>
      </c>
      <c r="I2966">
        <v>0.08</v>
      </c>
      <c r="J2966">
        <v>7.4749999999999997E-2</v>
      </c>
      <c r="K2966">
        <v>7.4249999999999997E-2</v>
      </c>
      <c r="L2966">
        <v>9.0500000000000011E-2</v>
      </c>
      <c r="M2966">
        <v>0.10199999999999999</v>
      </c>
      <c r="V2966"/>
    </row>
    <row r="2967" spans="1:22" x14ac:dyDescent="0.35">
      <c r="A2967" s="3" t="s">
        <v>316</v>
      </c>
      <c r="B2967" s="29">
        <v>40497</v>
      </c>
      <c r="V2967"/>
    </row>
    <row r="2968" spans="1:22" x14ac:dyDescent="0.35">
      <c r="A2968" s="3" t="s">
        <v>317</v>
      </c>
      <c r="B2968" s="29">
        <v>40497</v>
      </c>
      <c r="E2968">
        <v>220.45</v>
      </c>
      <c r="F2968">
        <v>0.1895</v>
      </c>
      <c r="G2968">
        <v>0.28699999999999998</v>
      </c>
      <c r="H2968">
        <v>0.13125000000000001</v>
      </c>
      <c r="I2968">
        <v>8.9249999999999996E-2</v>
      </c>
      <c r="J2968">
        <v>0.10925000000000001</v>
      </c>
      <c r="K2968">
        <v>0.10800000000000001</v>
      </c>
      <c r="L2968">
        <v>9.6500000000000002E-2</v>
      </c>
      <c r="M2968">
        <v>9.1499999999999998E-2</v>
      </c>
      <c r="V2968"/>
    </row>
    <row r="2969" spans="1:22" x14ac:dyDescent="0.35">
      <c r="A2969" s="3" t="s">
        <v>318</v>
      </c>
      <c r="B2969" s="29">
        <v>40497</v>
      </c>
      <c r="V2969"/>
    </row>
    <row r="2970" spans="1:22" x14ac:dyDescent="0.35">
      <c r="A2970" s="3" t="s">
        <v>319</v>
      </c>
      <c r="B2970" s="29">
        <v>40497</v>
      </c>
      <c r="E2970">
        <v>208.4</v>
      </c>
      <c r="F2970">
        <v>0.13750000000000001</v>
      </c>
      <c r="G2970">
        <v>0.26</v>
      </c>
      <c r="H2970">
        <v>0.12375</v>
      </c>
      <c r="I2970">
        <v>9.1249999999999998E-2</v>
      </c>
      <c r="J2970">
        <v>0.12</v>
      </c>
      <c r="K2970">
        <v>0.10199999999999999</v>
      </c>
      <c r="L2970">
        <v>9.6750000000000003E-2</v>
      </c>
      <c r="M2970">
        <v>0.11074999999999999</v>
      </c>
      <c r="V2970"/>
    </row>
    <row r="2971" spans="1:22" x14ac:dyDescent="0.35">
      <c r="A2971" s="3" t="s">
        <v>320</v>
      </c>
      <c r="B2971" s="29">
        <v>40497</v>
      </c>
      <c r="V2971"/>
    </row>
    <row r="2972" spans="1:22" x14ac:dyDescent="0.35">
      <c r="A2972" s="3" t="s">
        <v>321</v>
      </c>
      <c r="B2972" s="29">
        <v>40497</v>
      </c>
      <c r="E2972">
        <v>176.15</v>
      </c>
      <c r="F2972">
        <v>0.12025000000000001</v>
      </c>
      <c r="G2972">
        <v>0.17624999999999999</v>
      </c>
      <c r="H2972">
        <v>0.10050000000000001</v>
      </c>
      <c r="I2972">
        <v>8.5250000000000006E-2</v>
      </c>
      <c r="J2972">
        <v>8.8250000000000009E-2</v>
      </c>
      <c r="K2972">
        <v>0.10099999999999999</v>
      </c>
      <c r="L2972">
        <v>0.10125000000000001</v>
      </c>
      <c r="M2972">
        <v>0.10799999999999998</v>
      </c>
      <c r="V2972"/>
    </row>
    <row r="2973" spans="1:22" x14ac:dyDescent="0.35">
      <c r="A2973" s="3" t="s">
        <v>322</v>
      </c>
      <c r="B2973" s="29">
        <v>40497</v>
      </c>
      <c r="V2973"/>
    </row>
    <row r="2974" spans="1:22" x14ac:dyDescent="0.35">
      <c r="A2974" t="s">
        <v>315</v>
      </c>
      <c r="B2974" s="29">
        <v>40513</v>
      </c>
      <c r="E2974">
        <v>180.04999999999998</v>
      </c>
      <c r="F2974">
        <v>0.16675000000000001</v>
      </c>
      <c r="G2974">
        <v>0.21899999999999997</v>
      </c>
      <c r="H2974">
        <v>9.4249999999999987E-2</v>
      </c>
      <c r="I2974">
        <v>7.775E-2</v>
      </c>
      <c r="J2974">
        <v>7.5000000000000011E-2</v>
      </c>
      <c r="K2974">
        <v>7.4749999999999997E-2</v>
      </c>
      <c r="L2974">
        <v>8.9749999999999996E-2</v>
      </c>
      <c r="M2974">
        <v>0.10300000000000001</v>
      </c>
      <c r="V2974"/>
    </row>
    <row r="2975" spans="1:22" x14ac:dyDescent="0.35">
      <c r="A2975" t="s">
        <v>316</v>
      </c>
      <c r="B2975" s="29">
        <v>40513</v>
      </c>
      <c r="E2975">
        <v>234.20000000000005</v>
      </c>
      <c r="F2975">
        <v>0.20899999999999999</v>
      </c>
      <c r="G2975">
        <v>0.18099999999999997</v>
      </c>
      <c r="H2975">
        <v>0.15333333333333335</v>
      </c>
      <c r="I2975">
        <v>9.5666666666666678E-2</v>
      </c>
      <c r="J2975">
        <v>0.12433333333333332</v>
      </c>
      <c r="K2975">
        <v>0.159</v>
      </c>
      <c r="L2975">
        <v>0.11933333333333332</v>
      </c>
      <c r="M2975">
        <v>0.12933333333333336</v>
      </c>
      <c r="V2975"/>
    </row>
    <row r="2976" spans="1:22" x14ac:dyDescent="0.35">
      <c r="A2976" t="s">
        <v>317</v>
      </c>
      <c r="B2976" s="29">
        <v>40513</v>
      </c>
      <c r="E2976">
        <v>183.3</v>
      </c>
      <c r="F2976">
        <v>0.12575</v>
      </c>
      <c r="G2976">
        <v>0.20324999999999999</v>
      </c>
      <c r="H2976">
        <v>0.10550000000000001</v>
      </c>
      <c r="I2976">
        <v>8.4000000000000005E-2</v>
      </c>
      <c r="J2976">
        <v>0.10524999999999998</v>
      </c>
      <c r="K2976">
        <v>0.10775</v>
      </c>
      <c r="L2976">
        <v>9.425E-2</v>
      </c>
      <c r="M2976">
        <v>9.0750000000000011E-2</v>
      </c>
      <c r="V2976"/>
    </row>
    <row r="2977" spans="1:22" x14ac:dyDescent="0.35">
      <c r="A2977" t="s">
        <v>318</v>
      </c>
      <c r="B2977" s="29">
        <v>40513</v>
      </c>
      <c r="E2977">
        <v>184.46666666666667</v>
      </c>
      <c r="F2977">
        <v>0.10966666666666666</v>
      </c>
      <c r="G2977">
        <v>0.19733333333333333</v>
      </c>
      <c r="H2977">
        <v>0.115</v>
      </c>
      <c r="I2977">
        <v>8.7666666666666671E-2</v>
      </c>
      <c r="J2977">
        <v>8.5666666666666683E-2</v>
      </c>
      <c r="K2977">
        <v>9.6000000000000002E-2</v>
      </c>
      <c r="L2977">
        <v>0.11333333333333334</v>
      </c>
      <c r="M2977">
        <v>0.11766666666666666</v>
      </c>
      <c r="V2977"/>
    </row>
    <row r="2978" spans="1:22" x14ac:dyDescent="0.35">
      <c r="A2978" t="s">
        <v>319</v>
      </c>
      <c r="B2978" s="29">
        <v>40513</v>
      </c>
      <c r="E2978">
        <v>176.29999999999998</v>
      </c>
      <c r="F2978">
        <v>8.4749999999999992E-2</v>
      </c>
      <c r="G2978">
        <v>0.18700000000000003</v>
      </c>
      <c r="H2978">
        <v>0.10224999999999999</v>
      </c>
      <c r="I2978">
        <v>8.6750000000000008E-2</v>
      </c>
      <c r="J2978">
        <v>0.11325000000000002</v>
      </c>
      <c r="K2978">
        <v>9.9499999999999991E-2</v>
      </c>
      <c r="L2978">
        <v>9.6500000000000002E-2</v>
      </c>
      <c r="M2978">
        <v>0.11149999999999999</v>
      </c>
      <c r="V2978"/>
    </row>
    <row r="2979" spans="1:22" x14ac:dyDescent="0.35">
      <c r="A2979" t="s">
        <v>320</v>
      </c>
      <c r="B2979" s="29">
        <v>40513</v>
      </c>
      <c r="E2979">
        <v>211.9</v>
      </c>
      <c r="F2979">
        <v>0.13300000000000001</v>
      </c>
      <c r="G2979">
        <v>0.23800000000000002</v>
      </c>
      <c r="H2979">
        <v>0.13600000000000001</v>
      </c>
      <c r="I2979">
        <v>8.649999999999998E-2</v>
      </c>
      <c r="J2979">
        <v>9.6999999999999989E-2</v>
      </c>
      <c r="K2979">
        <v>0.11350000000000002</v>
      </c>
      <c r="L2979">
        <v>0.1225</v>
      </c>
      <c r="M2979">
        <v>0.13300000000000001</v>
      </c>
      <c r="V2979"/>
    </row>
    <row r="2980" spans="1:22" x14ac:dyDescent="0.35">
      <c r="A2980" t="s">
        <v>321</v>
      </c>
      <c r="B2980" s="29">
        <v>40513</v>
      </c>
      <c r="E2980">
        <v>151.25</v>
      </c>
      <c r="F2980">
        <v>7.2000000000000008E-2</v>
      </c>
      <c r="G2980">
        <v>0.1265</v>
      </c>
      <c r="H2980">
        <v>8.7750000000000009E-2</v>
      </c>
      <c r="I2980">
        <v>7.775E-2</v>
      </c>
      <c r="J2980">
        <v>8.4250000000000005E-2</v>
      </c>
      <c r="K2980">
        <v>9.9499999999999991E-2</v>
      </c>
      <c r="L2980">
        <v>0.10125000000000001</v>
      </c>
      <c r="M2980">
        <v>0.10725</v>
      </c>
      <c r="V2980"/>
    </row>
    <row r="2981" spans="1:22" x14ac:dyDescent="0.35">
      <c r="A2981" t="s">
        <v>322</v>
      </c>
      <c r="B2981" s="29">
        <v>40513</v>
      </c>
      <c r="E2981">
        <v>197.6</v>
      </c>
      <c r="F2981">
        <v>0.10325000000000001</v>
      </c>
      <c r="G2981">
        <v>0.17899999999999999</v>
      </c>
      <c r="H2981">
        <v>0.1535</v>
      </c>
      <c r="I2981">
        <v>0.1085</v>
      </c>
      <c r="J2981">
        <v>8.5250000000000006E-2</v>
      </c>
      <c r="K2981">
        <v>0.10800000000000001</v>
      </c>
      <c r="L2981">
        <v>0.12225000000000001</v>
      </c>
      <c r="M2981">
        <v>0.12825</v>
      </c>
      <c r="V2981"/>
    </row>
    <row r="2982" spans="1:22" x14ac:dyDescent="0.35">
      <c r="A2982" t="s">
        <v>315</v>
      </c>
      <c r="B2982" s="29">
        <v>40520</v>
      </c>
      <c r="E2982">
        <v>188.09999999999997</v>
      </c>
      <c r="F2982">
        <v>0.187</v>
      </c>
      <c r="G2982">
        <v>0.22800000000000001</v>
      </c>
      <c r="H2982">
        <v>9.849999999999999E-2</v>
      </c>
      <c r="I2982">
        <v>8.1000000000000003E-2</v>
      </c>
      <c r="J2982">
        <v>7.5999999999999998E-2</v>
      </c>
      <c r="K2982">
        <v>7.6249999999999998E-2</v>
      </c>
      <c r="L2982">
        <v>9.0749999999999997E-2</v>
      </c>
      <c r="M2982">
        <v>0.10299999999999999</v>
      </c>
      <c r="V2982"/>
    </row>
    <row r="2983" spans="1:22" x14ac:dyDescent="0.35">
      <c r="A2983" t="s">
        <v>316</v>
      </c>
      <c r="B2983" s="29">
        <v>40520</v>
      </c>
      <c r="E2983">
        <v>248.13333333333335</v>
      </c>
      <c r="F2983">
        <v>0.22266666666666668</v>
      </c>
      <c r="G2983">
        <v>0.30233333333333334</v>
      </c>
      <c r="H2983">
        <v>0.15499999999999997</v>
      </c>
      <c r="I2983">
        <v>9.6666666666666665E-2</v>
      </c>
      <c r="J2983">
        <v>0.12433333333333332</v>
      </c>
      <c r="K2983">
        <v>0.15933333333333333</v>
      </c>
      <c r="L2983">
        <v>0.11766666666666666</v>
      </c>
      <c r="M2983">
        <v>6.2666666666666662E-2</v>
      </c>
      <c r="V2983"/>
    </row>
    <row r="2984" spans="1:22" x14ac:dyDescent="0.35">
      <c r="A2984" t="s">
        <v>317</v>
      </c>
      <c r="B2984" s="29">
        <v>40520</v>
      </c>
      <c r="E2984">
        <v>189.09999999999997</v>
      </c>
      <c r="F2984">
        <v>0.13900000000000001</v>
      </c>
      <c r="G2984">
        <v>0.22274999999999998</v>
      </c>
      <c r="H2984">
        <v>0.10499999999999998</v>
      </c>
      <c r="I2984">
        <v>8.1499999999999989E-2</v>
      </c>
      <c r="J2984">
        <v>0.10525000000000001</v>
      </c>
      <c r="K2984">
        <v>0.10775</v>
      </c>
      <c r="L2984">
        <v>9.375E-2</v>
      </c>
      <c r="M2984">
        <v>9.0500000000000011E-2</v>
      </c>
      <c r="V2984"/>
    </row>
    <row r="2985" spans="1:22" x14ac:dyDescent="0.35">
      <c r="A2985" t="s">
        <v>318</v>
      </c>
      <c r="B2985" s="29">
        <v>40520</v>
      </c>
      <c r="E2985">
        <v>162.53333333333333</v>
      </c>
      <c r="F2985">
        <v>9.6666666666666665E-2</v>
      </c>
      <c r="G2985">
        <v>0.17366666666666666</v>
      </c>
      <c r="H2985">
        <v>0.10133333333333333</v>
      </c>
      <c r="I2985">
        <v>8.266666666666668E-2</v>
      </c>
      <c r="J2985">
        <v>8.4666666666666668E-2</v>
      </c>
      <c r="K2985">
        <v>9.5666666666666678E-2</v>
      </c>
      <c r="L2985">
        <v>0.11566666666666668</v>
      </c>
      <c r="M2985">
        <v>6.2333333333333331E-2</v>
      </c>
      <c r="V2985"/>
    </row>
    <row r="2986" spans="1:22" x14ac:dyDescent="0.35">
      <c r="A2986" t="s">
        <v>319</v>
      </c>
      <c r="B2986" s="29">
        <v>40520</v>
      </c>
      <c r="E2986">
        <v>169.15</v>
      </c>
      <c r="F2986">
        <v>7.6999999999999999E-2</v>
      </c>
      <c r="G2986">
        <v>0.16925000000000001</v>
      </c>
      <c r="H2986">
        <v>9.9000000000000005E-2</v>
      </c>
      <c r="I2986">
        <v>8.2750000000000004E-2</v>
      </c>
      <c r="J2986">
        <v>0.11024999999999999</v>
      </c>
      <c r="K2986">
        <v>9.9000000000000005E-2</v>
      </c>
      <c r="L2986">
        <v>9.824999999999999E-2</v>
      </c>
      <c r="M2986">
        <v>0.11024999999999999</v>
      </c>
      <c r="V2986"/>
    </row>
    <row r="2987" spans="1:22" x14ac:dyDescent="0.35">
      <c r="A2987" t="s">
        <v>320</v>
      </c>
      <c r="B2987" s="29">
        <v>40520</v>
      </c>
      <c r="E2987">
        <v>199.1</v>
      </c>
      <c r="F2987">
        <v>0.11699999999999999</v>
      </c>
      <c r="G2987">
        <v>0.21299999999999999</v>
      </c>
      <c r="H2987">
        <v>0.12100000000000001</v>
      </c>
      <c r="I2987">
        <v>8.4000000000000005E-2</v>
      </c>
      <c r="J2987">
        <v>9.8999999999999991E-2</v>
      </c>
      <c r="K2987">
        <v>0.1125</v>
      </c>
      <c r="L2987">
        <v>0.121</v>
      </c>
      <c r="M2987">
        <v>0.128</v>
      </c>
      <c r="V2987"/>
    </row>
    <row r="2988" spans="1:22" x14ac:dyDescent="0.35">
      <c r="A2988" t="s">
        <v>321</v>
      </c>
      <c r="B2988" s="29">
        <v>40520</v>
      </c>
      <c r="E2988">
        <v>145.15000000000003</v>
      </c>
      <c r="F2988">
        <v>6.4000000000000001E-2</v>
      </c>
      <c r="G2988">
        <v>0.11425</v>
      </c>
      <c r="H2988">
        <v>8.3000000000000004E-2</v>
      </c>
      <c r="I2988">
        <v>7.5749999999999998E-2</v>
      </c>
      <c r="J2988">
        <v>8.3750000000000005E-2</v>
      </c>
      <c r="K2988">
        <v>9.8500000000000018E-2</v>
      </c>
      <c r="L2988">
        <v>0.10024999999999999</v>
      </c>
      <c r="M2988">
        <v>0.10625</v>
      </c>
      <c r="V2988"/>
    </row>
    <row r="2989" spans="1:22" x14ac:dyDescent="0.35">
      <c r="A2989" t="s">
        <v>322</v>
      </c>
      <c r="B2989" s="29">
        <v>40520</v>
      </c>
      <c r="E2989">
        <v>187.05</v>
      </c>
      <c r="F2989">
        <v>8.8749999999999996E-2</v>
      </c>
      <c r="G2989">
        <v>0.15825</v>
      </c>
      <c r="H2989">
        <v>0.13975000000000001</v>
      </c>
      <c r="I2989">
        <v>0.10525000000000001</v>
      </c>
      <c r="J2989">
        <v>8.5500000000000007E-2</v>
      </c>
      <c r="K2989">
        <v>0.10649999999999998</v>
      </c>
      <c r="L2989">
        <v>0.12350000000000001</v>
      </c>
      <c r="M2989">
        <v>0.12775</v>
      </c>
      <c r="V2989"/>
    </row>
    <row r="2990" spans="1:22" x14ac:dyDescent="0.35">
      <c r="A2990" s="3" t="s">
        <v>315</v>
      </c>
      <c r="B2990" s="29">
        <v>40527</v>
      </c>
      <c r="E2990">
        <v>175.25</v>
      </c>
      <c r="F2990">
        <v>0.14675000000000002</v>
      </c>
      <c r="G2990">
        <v>0.21</v>
      </c>
      <c r="H2990">
        <v>9.5500000000000002E-2</v>
      </c>
      <c r="I2990">
        <v>8.0250000000000002E-2</v>
      </c>
      <c r="J2990">
        <v>7.5749999999999998E-2</v>
      </c>
      <c r="K2990">
        <v>7.5749999999999998E-2</v>
      </c>
      <c r="L2990">
        <v>8.9499999999999996E-2</v>
      </c>
      <c r="M2990">
        <v>0.10275000000000001</v>
      </c>
      <c r="V2990"/>
    </row>
    <row r="2991" spans="1:22" x14ac:dyDescent="0.35">
      <c r="A2991" s="3" t="s">
        <v>316</v>
      </c>
      <c r="B2991" s="29">
        <v>40527</v>
      </c>
      <c r="E2991">
        <v>228.66666666666666</v>
      </c>
      <c r="F2991">
        <v>0.185</v>
      </c>
      <c r="G2991">
        <v>0.26466666666666666</v>
      </c>
      <c r="H2991">
        <v>0.14266666666666666</v>
      </c>
      <c r="I2991">
        <v>9.2666666666666675E-2</v>
      </c>
      <c r="J2991">
        <v>0.12033333333333333</v>
      </c>
      <c r="K2991">
        <v>0.15866666666666668</v>
      </c>
      <c r="L2991">
        <v>0.11733333333333335</v>
      </c>
      <c r="M2991">
        <v>6.1999999999999993E-2</v>
      </c>
      <c r="V2991"/>
    </row>
    <row r="2992" spans="1:22" x14ac:dyDescent="0.35">
      <c r="A2992" s="3" t="s">
        <v>317</v>
      </c>
      <c r="B2992" s="29">
        <v>40527</v>
      </c>
      <c r="E2992">
        <v>172.6</v>
      </c>
      <c r="F2992">
        <v>0.10550000000000001</v>
      </c>
      <c r="G2992">
        <v>0.1925</v>
      </c>
      <c r="H2992">
        <v>9.6000000000000016E-2</v>
      </c>
      <c r="I2992">
        <v>7.5499999999999984E-2</v>
      </c>
      <c r="J2992">
        <v>0.10149999999999998</v>
      </c>
      <c r="K2992">
        <v>0.10575</v>
      </c>
      <c r="L2992">
        <v>9.5499999999999988E-2</v>
      </c>
      <c r="M2992">
        <v>9.0749999999999997E-2</v>
      </c>
      <c r="V2992"/>
    </row>
    <row r="2993" spans="1:22" x14ac:dyDescent="0.35">
      <c r="A2993" s="3" t="s">
        <v>318</v>
      </c>
      <c r="B2993" s="29">
        <v>40527</v>
      </c>
      <c r="E2993">
        <v>156.46666666666667</v>
      </c>
      <c r="F2993">
        <v>6.8666666666666668E-2</v>
      </c>
      <c r="G2993">
        <v>0.14166666666666666</v>
      </c>
      <c r="H2993">
        <v>9.1333333333333322E-2</v>
      </c>
      <c r="I2993">
        <v>7.7666666666666662E-2</v>
      </c>
      <c r="J2993">
        <v>8.299999999999999E-2</v>
      </c>
      <c r="K2993">
        <v>9.3666666666666648E-2</v>
      </c>
      <c r="L2993">
        <v>0.111</v>
      </c>
      <c r="M2993">
        <v>0.11533333333333333</v>
      </c>
      <c r="V2993"/>
    </row>
    <row r="2994" spans="1:22" x14ac:dyDescent="0.35">
      <c r="A2994" s="3" t="s">
        <v>319</v>
      </c>
      <c r="B2994" s="29">
        <v>40527</v>
      </c>
      <c r="E2994">
        <v>153.6</v>
      </c>
      <c r="F2994">
        <v>5.3749999999999999E-2</v>
      </c>
      <c r="G2994">
        <v>0.13900000000000001</v>
      </c>
      <c r="H2994">
        <v>8.6750000000000008E-2</v>
      </c>
      <c r="I2994">
        <v>7.8E-2</v>
      </c>
      <c r="J2994">
        <v>0.10649999999999998</v>
      </c>
      <c r="K2994">
        <v>9.8500000000000018E-2</v>
      </c>
      <c r="L2994">
        <v>9.5500000000000002E-2</v>
      </c>
      <c r="M2994">
        <v>0.11</v>
      </c>
      <c r="V2994"/>
    </row>
    <row r="2995" spans="1:22" x14ac:dyDescent="0.35">
      <c r="A2995" s="3" t="s">
        <v>320</v>
      </c>
      <c r="B2995" s="29">
        <v>40527</v>
      </c>
      <c r="E2995">
        <v>176</v>
      </c>
      <c r="F2995">
        <v>7.6499999999999999E-2</v>
      </c>
      <c r="G2995">
        <v>0.16600000000000001</v>
      </c>
      <c r="H2995">
        <v>0.105</v>
      </c>
      <c r="I2995">
        <v>7.7499999999999999E-2</v>
      </c>
      <c r="J2995">
        <v>9.35E-2</v>
      </c>
      <c r="K2995">
        <v>0.111</v>
      </c>
      <c r="L2995">
        <v>0.12050000000000001</v>
      </c>
      <c r="M2995">
        <v>0.13</v>
      </c>
      <c r="V2995"/>
    </row>
    <row r="2996" spans="1:22" x14ac:dyDescent="0.35">
      <c r="A2996" s="3" t="s">
        <v>321</v>
      </c>
      <c r="B2996" s="29">
        <v>40527</v>
      </c>
      <c r="E2996">
        <v>138.44999999999999</v>
      </c>
      <c r="F2996">
        <v>5.3249999999999992E-2</v>
      </c>
      <c r="G2996">
        <v>0.105</v>
      </c>
      <c r="H2996">
        <v>7.8750000000000001E-2</v>
      </c>
      <c r="I2996">
        <v>7.4249999999999997E-2</v>
      </c>
      <c r="J2996">
        <v>0.08</v>
      </c>
      <c r="K2996">
        <v>9.7250000000000017E-2</v>
      </c>
      <c r="L2996">
        <v>9.8750000000000004E-2</v>
      </c>
      <c r="M2996">
        <v>0.105</v>
      </c>
      <c r="V2996"/>
    </row>
    <row r="2997" spans="1:22" x14ac:dyDescent="0.35">
      <c r="A2997" s="3" t="s">
        <v>322</v>
      </c>
      <c r="B2997" s="29">
        <v>40527</v>
      </c>
      <c r="E2997">
        <v>174.85000000000002</v>
      </c>
      <c r="F2997">
        <v>6.8999999999999992E-2</v>
      </c>
      <c r="G2997">
        <v>0.13750000000000001</v>
      </c>
      <c r="H2997">
        <v>0.12649999999999997</v>
      </c>
      <c r="I2997">
        <v>9.824999999999999E-2</v>
      </c>
      <c r="J2997">
        <v>8.4500000000000006E-2</v>
      </c>
      <c r="K2997">
        <v>0.1075</v>
      </c>
      <c r="L2997">
        <v>0.12175000000000001</v>
      </c>
      <c r="M2997">
        <v>0.12925</v>
      </c>
      <c r="V2997"/>
    </row>
    <row r="2998" spans="1:22" x14ac:dyDescent="0.35">
      <c r="A2998" t="s">
        <v>315</v>
      </c>
      <c r="B2998" s="30">
        <v>40541</v>
      </c>
      <c r="E2998">
        <v>191.35000000000002</v>
      </c>
      <c r="F2998">
        <v>0.21975</v>
      </c>
      <c r="G2998">
        <v>0.21600000000000003</v>
      </c>
      <c r="H2998">
        <v>9.6250000000000002E-2</v>
      </c>
      <c r="I2998">
        <v>8.1750000000000003E-2</v>
      </c>
      <c r="J2998">
        <v>7.6249999999999998E-2</v>
      </c>
      <c r="K2998">
        <v>7.5999999999999998E-2</v>
      </c>
      <c r="L2998">
        <v>8.8500000000000009E-2</v>
      </c>
      <c r="M2998">
        <v>0.10224999999999999</v>
      </c>
      <c r="V2998"/>
    </row>
    <row r="2999" spans="1:22" x14ac:dyDescent="0.35">
      <c r="A2999" t="s">
        <v>316</v>
      </c>
      <c r="B2999" s="30">
        <v>40541</v>
      </c>
      <c r="E2999">
        <v>234.4</v>
      </c>
      <c r="F2999">
        <v>0.255</v>
      </c>
      <c r="G2999">
        <v>0.2533333333333333</v>
      </c>
      <c r="H2999">
        <v>0.12933333333333333</v>
      </c>
      <c r="I2999">
        <v>8.433333333333333E-2</v>
      </c>
      <c r="J2999">
        <v>0.11699999999999998</v>
      </c>
      <c r="K2999">
        <v>0.155</v>
      </c>
      <c r="L2999">
        <v>0.11566666666666668</v>
      </c>
      <c r="M2999">
        <v>6.2333333333333331E-2</v>
      </c>
      <c r="V2999"/>
    </row>
    <row r="3000" spans="1:22" x14ac:dyDescent="0.35">
      <c r="A3000" t="s">
        <v>317</v>
      </c>
      <c r="B3000" s="30">
        <v>40541</v>
      </c>
      <c r="E3000">
        <v>199.95000000000002</v>
      </c>
      <c r="F3000">
        <v>0.18825</v>
      </c>
      <c r="G3000">
        <v>0.2235</v>
      </c>
      <c r="H3000">
        <v>0.10349999999999999</v>
      </c>
      <c r="I3000">
        <v>8.4250000000000005E-2</v>
      </c>
      <c r="J3000">
        <v>0.10224999999999999</v>
      </c>
      <c r="K3000">
        <v>0.107</v>
      </c>
      <c r="L3000">
        <v>9.7750000000000004E-2</v>
      </c>
      <c r="M3000">
        <v>9.325E-2</v>
      </c>
      <c r="V3000"/>
    </row>
    <row r="3001" spans="1:22" x14ac:dyDescent="0.35">
      <c r="A3001" t="s">
        <v>318</v>
      </c>
      <c r="B3001" s="30">
        <v>40541</v>
      </c>
      <c r="E3001">
        <v>156.33333333333334</v>
      </c>
      <c r="F3001">
        <v>0.13400000000000001</v>
      </c>
      <c r="G3001">
        <v>0.14799999999999999</v>
      </c>
      <c r="H3001">
        <v>8.533333333333333E-2</v>
      </c>
      <c r="I3001">
        <v>7.3333333333333334E-2</v>
      </c>
      <c r="J3001">
        <v>7.6999999999999999E-2</v>
      </c>
      <c r="K3001">
        <v>9.166666666666666E-2</v>
      </c>
      <c r="L3001">
        <v>0.111</v>
      </c>
      <c r="M3001">
        <v>6.133333333333333E-2</v>
      </c>
      <c r="V3001"/>
    </row>
    <row r="3002" spans="1:22" x14ac:dyDescent="0.35">
      <c r="A3002" t="s">
        <v>319</v>
      </c>
      <c r="B3002" s="30">
        <v>40541</v>
      </c>
      <c r="E3002">
        <v>157.6</v>
      </c>
      <c r="F3002">
        <v>9.0999999999999998E-2</v>
      </c>
      <c r="G3002">
        <v>0.13300000000000001</v>
      </c>
      <c r="H3002">
        <v>8.5999999999999993E-2</v>
      </c>
      <c r="I3002">
        <v>9.4E-2</v>
      </c>
      <c r="J3002">
        <v>9.0999999999999998E-2</v>
      </c>
      <c r="K3002">
        <v>8.9249999999999996E-2</v>
      </c>
      <c r="L3002">
        <v>9.5000000000000001E-2</v>
      </c>
      <c r="M3002">
        <v>0.10874999999999999</v>
      </c>
      <c r="V3002"/>
    </row>
    <row r="3003" spans="1:22" x14ac:dyDescent="0.35">
      <c r="A3003" t="s">
        <v>320</v>
      </c>
      <c r="B3003" s="30">
        <v>40541</v>
      </c>
      <c r="E3003">
        <v>189.39999999999998</v>
      </c>
      <c r="F3003">
        <v>0.1575</v>
      </c>
      <c r="G3003">
        <v>0.16750000000000001</v>
      </c>
      <c r="H3003">
        <v>9.35E-2</v>
      </c>
      <c r="I3003">
        <v>7.400000000000001E-2</v>
      </c>
      <c r="J3003">
        <v>9.3000000000000013E-2</v>
      </c>
      <c r="K3003">
        <v>0.11</v>
      </c>
      <c r="L3003">
        <v>0.121</v>
      </c>
      <c r="M3003">
        <v>0.1305</v>
      </c>
      <c r="V3003"/>
    </row>
    <row r="3004" spans="1:22" x14ac:dyDescent="0.35">
      <c r="A3004" t="s">
        <v>321</v>
      </c>
      <c r="B3004" s="30">
        <v>40541</v>
      </c>
      <c r="E3004">
        <v>150.19999999999999</v>
      </c>
      <c r="F3004">
        <v>0.11225000000000002</v>
      </c>
      <c r="G3004">
        <v>0.115</v>
      </c>
      <c r="H3004">
        <v>7.6999999999999999E-2</v>
      </c>
      <c r="I3004">
        <v>7.0500000000000007E-2</v>
      </c>
      <c r="J3004">
        <v>7.8249999999999986E-2</v>
      </c>
      <c r="K3004">
        <v>9.5250000000000001E-2</v>
      </c>
      <c r="L3004">
        <v>9.7250000000000017E-2</v>
      </c>
      <c r="M3004">
        <v>0.10550000000000001</v>
      </c>
      <c r="V3004"/>
    </row>
    <row r="3005" spans="1:22" x14ac:dyDescent="0.35">
      <c r="A3005" t="s">
        <v>322</v>
      </c>
      <c r="B3005" s="30">
        <v>40541</v>
      </c>
      <c r="E3005">
        <v>168.4</v>
      </c>
      <c r="F3005">
        <v>0.13100000000000001</v>
      </c>
      <c r="G3005">
        <v>0.13750000000000001</v>
      </c>
      <c r="H3005">
        <v>0.1195</v>
      </c>
      <c r="I3005">
        <v>9.2249999999999999E-2</v>
      </c>
      <c r="J3005">
        <v>8.1500000000000003E-2</v>
      </c>
      <c r="K3005">
        <v>0.10850000000000001</v>
      </c>
      <c r="L3005">
        <v>0.12149999999999998</v>
      </c>
      <c r="M3005">
        <v>0.13</v>
      </c>
      <c r="V3005"/>
    </row>
    <row r="3006" spans="1:22" x14ac:dyDescent="0.35">
      <c r="A3006" t="s">
        <v>315</v>
      </c>
      <c r="B3006" s="30">
        <v>40549</v>
      </c>
      <c r="E3006">
        <v>172.95</v>
      </c>
      <c r="F3006">
        <v>0.15</v>
      </c>
      <c r="G3006">
        <v>0.20600000000000002</v>
      </c>
      <c r="H3006">
        <v>9.0749999999999997E-2</v>
      </c>
      <c r="I3006">
        <v>8.0250000000000002E-2</v>
      </c>
      <c r="J3006">
        <v>7.4499999999999997E-2</v>
      </c>
      <c r="K3006">
        <v>7.4249999999999997E-2</v>
      </c>
      <c r="L3006">
        <v>8.900000000000001E-2</v>
      </c>
      <c r="M3006">
        <v>0.1</v>
      </c>
      <c r="V3006"/>
    </row>
    <row r="3007" spans="1:22" x14ac:dyDescent="0.35">
      <c r="A3007" t="s">
        <v>316</v>
      </c>
      <c r="B3007" s="30">
        <v>40549</v>
      </c>
      <c r="E3007">
        <v>194.73333333333335</v>
      </c>
      <c r="F3007">
        <v>0.15799999999999997</v>
      </c>
      <c r="G3007">
        <v>0.17400000000000002</v>
      </c>
      <c r="H3007">
        <v>0.11866666666666667</v>
      </c>
      <c r="I3007">
        <v>8.1666666666666665E-2</v>
      </c>
      <c r="J3007">
        <v>0.11333333333333334</v>
      </c>
      <c r="K3007">
        <v>0.15233333333333332</v>
      </c>
      <c r="L3007">
        <v>0.114</v>
      </c>
      <c r="M3007">
        <v>6.1666666666666654E-2</v>
      </c>
      <c r="V3007"/>
    </row>
    <row r="3008" spans="1:22" x14ac:dyDescent="0.35">
      <c r="A3008" t="s">
        <v>317</v>
      </c>
      <c r="B3008" s="30">
        <v>40549</v>
      </c>
      <c r="E3008">
        <v>170.4</v>
      </c>
      <c r="F3008">
        <v>0.1105</v>
      </c>
      <c r="G3008">
        <v>0.17374999999999999</v>
      </c>
      <c r="H3008">
        <v>9.6500000000000002E-2</v>
      </c>
      <c r="I3008">
        <v>7.85E-2</v>
      </c>
      <c r="J3008">
        <v>0.10125000000000001</v>
      </c>
      <c r="K3008">
        <v>0.1065</v>
      </c>
      <c r="L3008">
        <v>9.4750000000000001E-2</v>
      </c>
      <c r="M3008">
        <v>9.0249999999999983E-2</v>
      </c>
      <c r="V3008"/>
    </row>
    <row r="3009" spans="1:22" x14ac:dyDescent="0.35">
      <c r="A3009" t="s">
        <v>318</v>
      </c>
      <c r="B3009" s="30">
        <v>40549</v>
      </c>
      <c r="E3009">
        <v>146.6</v>
      </c>
      <c r="F3009">
        <v>6.8666666666666668E-2</v>
      </c>
      <c r="G3009">
        <v>0.12666666666666665</v>
      </c>
      <c r="H3009">
        <v>8.266666666666668E-2</v>
      </c>
      <c r="I3009">
        <v>7.2000000000000008E-2</v>
      </c>
      <c r="J3009">
        <v>7.4999999999999997E-2</v>
      </c>
      <c r="K3009">
        <v>8.900000000000001E-2</v>
      </c>
      <c r="L3009">
        <v>0.10799999999999998</v>
      </c>
      <c r="M3009">
        <v>0.111</v>
      </c>
      <c r="V3009"/>
    </row>
    <row r="3010" spans="1:22" x14ac:dyDescent="0.35">
      <c r="A3010" t="s">
        <v>319</v>
      </c>
      <c r="B3010" s="30">
        <v>40549</v>
      </c>
      <c r="E3010">
        <v>152.1</v>
      </c>
      <c r="F3010">
        <v>6.4499999999999988E-2</v>
      </c>
      <c r="G3010">
        <v>0.14975000000000002</v>
      </c>
      <c r="H3010">
        <v>8.3249999999999991E-2</v>
      </c>
      <c r="I3010">
        <v>7.3499999999999996E-2</v>
      </c>
      <c r="J3010">
        <v>9.6999999999999989E-2</v>
      </c>
      <c r="K3010">
        <v>9.1750000000000012E-2</v>
      </c>
      <c r="L3010">
        <v>9.3250000000000013E-2</v>
      </c>
      <c r="M3010">
        <v>0.1075</v>
      </c>
      <c r="V3010"/>
    </row>
    <row r="3011" spans="1:22" x14ac:dyDescent="0.35">
      <c r="A3011" t="s">
        <v>320</v>
      </c>
      <c r="B3011" s="30">
        <v>40549</v>
      </c>
      <c r="E3011">
        <v>169.3</v>
      </c>
      <c r="F3011">
        <v>0.08</v>
      </c>
      <c r="G3011">
        <v>0.1545</v>
      </c>
      <c r="H3011">
        <v>9.6000000000000016E-2</v>
      </c>
      <c r="I3011">
        <v>7.1500000000000008E-2</v>
      </c>
      <c r="J3011">
        <v>8.9499999999999996E-2</v>
      </c>
      <c r="K3011">
        <v>0.10949999999999999</v>
      </c>
      <c r="L3011">
        <v>0.11550000000000001</v>
      </c>
      <c r="M3011">
        <v>0.13</v>
      </c>
      <c r="V3011"/>
    </row>
    <row r="3012" spans="1:22" x14ac:dyDescent="0.35">
      <c r="A3012" t="s">
        <v>321</v>
      </c>
      <c r="B3012" s="30">
        <v>40549</v>
      </c>
      <c r="E3012">
        <v>153.69999999999999</v>
      </c>
      <c r="F3012">
        <v>0.10675000000000001</v>
      </c>
      <c r="G3012">
        <v>0.13799999999999998</v>
      </c>
      <c r="H3012">
        <v>7.8E-2</v>
      </c>
      <c r="I3012">
        <v>7.1249999999999994E-2</v>
      </c>
      <c r="J3012">
        <v>7.9750000000000001E-2</v>
      </c>
      <c r="K3012">
        <v>9.6000000000000002E-2</v>
      </c>
      <c r="L3012">
        <v>9.5500000000000002E-2</v>
      </c>
      <c r="M3012">
        <v>0.10324999999999999</v>
      </c>
      <c r="V3012"/>
    </row>
    <row r="3013" spans="1:22" x14ac:dyDescent="0.35">
      <c r="A3013" t="s">
        <v>322</v>
      </c>
      <c r="B3013" s="30">
        <v>40549</v>
      </c>
      <c r="E3013">
        <v>179.7</v>
      </c>
      <c r="F3013">
        <v>9.1750000000000012E-2</v>
      </c>
      <c r="G3013">
        <v>0.16399999999999998</v>
      </c>
      <c r="H3013">
        <v>0.11625000000000001</v>
      </c>
      <c r="I3013">
        <v>9.0249999999999997E-2</v>
      </c>
      <c r="J3013">
        <v>7.9750000000000001E-2</v>
      </c>
      <c r="K3013">
        <v>0.10725</v>
      </c>
      <c r="L3013">
        <v>0.12025000000000001</v>
      </c>
      <c r="M3013">
        <v>0.12899999999999998</v>
      </c>
      <c r="V3013"/>
    </row>
    <row r="3014" spans="1:22" x14ac:dyDescent="0.35">
      <c r="A3014" s="3" t="s">
        <v>315</v>
      </c>
      <c r="B3014" s="30">
        <v>40555</v>
      </c>
      <c r="E3014">
        <v>191.05</v>
      </c>
      <c r="F3014">
        <v>0.19</v>
      </c>
      <c r="G3014">
        <v>0.23700000000000002</v>
      </c>
      <c r="H3014">
        <v>0.10149999999999998</v>
      </c>
      <c r="I3014">
        <v>8.3499999999999991E-2</v>
      </c>
      <c r="J3014">
        <v>7.5999999999999998E-2</v>
      </c>
      <c r="K3014">
        <v>7.6250000000000012E-2</v>
      </c>
      <c r="L3014">
        <v>8.925000000000001E-2</v>
      </c>
      <c r="M3014">
        <v>0.10175000000000001</v>
      </c>
      <c r="V3014"/>
    </row>
    <row r="3015" spans="1:22" x14ac:dyDescent="0.35">
      <c r="A3015" s="3" t="s">
        <v>316</v>
      </c>
      <c r="B3015" s="30">
        <v>40555</v>
      </c>
      <c r="E3015">
        <v>217.6</v>
      </c>
      <c r="F3015">
        <v>0.17866666666666667</v>
      </c>
      <c r="G3015">
        <v>0.2573333333333333</v>
      </c>
      <c r="H3015">
        <v>0.12966666666666668</v>
      </c>
      <c r="I3015">
        <v>8.2333333333333342E-2</v>
      </c>
      <c r="J3015">
        <v>0.11233333333333334</v>
      </c>
      <c r="K3015">
        <v>0.15366666666666667</v>
      </c>
      <c r="L3015">
        <v>0.11366666666666667</v>
      </c>
      <c r="M3015">
        <v>6.0333333333333322E-2</v>
      </c>
      <c r="V3015"/>
    </row>
    <row r="3016" spans="1:22" x14ac:dyDescent="0.35">
      <c r="A3016" s="3" t="s">
        <v>317</v>
      </c>
      <c r="B3016" s="30">
        <v>40555</v>
      </c>
      <c r="E3016">
        <v>180</v>
      </c>
      <c r="F3016">
        <v>0.13366666666666668</v>
      </c>
      <c r="G3016">
        <v>0.21400000000000002</v>
      </c>
      <c r="H3016">
        <v>9.7750000000000004E-2</v>
      </c>
      <c r="I3016">
        <v>8.1250000000000003E-2</v>
      </c>
      <c r="J3016">
        <v>9.9499999999999991E-2</v>
      </c>
      <c r="K3016">
        <v>0.10249999999999999</v>
      </c>
      <c r="L3016">
        <v>9.4249999999999987E-2</v>
      </c>
      <c r="M3016">
        <v>9.0249999999999997E-2</v>
      </c>
      <c r="V3016"/>
    </row>
    <row r="3017" spans="1:22" x14ac:dyDescent="0.35">
      <c r="A3017" s="3" t="s">
        <v>318</v>
      </c>
      <c r="B3017" s="30">
        <v>40555</v>
      </c>
      <c r="E3017">
        <v>147.33333333333334</v>
      </c>
      <c r="F3017">
        <v>6.9666666666666655E-2</v>
      </c>
      <c r="G3017">
        <v>0.13233333333333333</v>
      </c>
      <c r="H3017">
        <v>8.3666666666666653E-2</v>
      </c>
      <c r="I3017">
        <v>7.166666666666667E-2</v>
      </c>
      <c r="J3017">
        <v>7.0999999999999994E-2</v>
      </c>
      <c r="K3017">
        <v>8.8333333333333333E-2</v>
      </c>
      <c r="L3017">
        <v>0.106</v>
      </c>
      <c r="M3017">
        <v>0.11399999999999999</v>
      </c>
      <c r="V3017"/>
    </row>
    <row r="3018" spans="1:22" x14ac:dyDescent="0.35">
      <c r="A3018" s="3" t="s">
        <v>319</v>
      </c>
      <c r="B3018" s="30">
        <v>40555</v>
      </c>
      <c r="E3018">
        <v>149</v>
      </c>
      <c r="F3018">
        <v>5.7999999999999996E-2</v>
      </c>
      <c r="G3018">
        <v>0.14275000000000002</v>
      </c>
      <c r="H3018">
        <v>8.4749999999999992E-2</v>
      </c>
      <c r="I3018">
        <v>7.2750000000000009E-2</v>
      </c>
      <c r="J3018">
        <v>9.35E-2</v>
      </c>
      <c r="K3018">
        <v>9.0500000000000011E-2</v>
      </c>
      <c r="L3018">
        <v>9.1999999999999998E-2</v>
      </c>
      <c r="M3018">
        <v>0.10600000000000001</v>
      </c>
      <c r="V3018"/>
    </row>
    <row r="3019" spans="1:22" x14ac:dyDescent="0.35">
      <c r="A3019" s="3" t="s">
        <v>320</v>
      </c>
      <c r="B3019" s="30">
        <v>40555</v>
      </c>
      <c r="E3019">
        <v>162.49999999999997</v>
      </c>
      <c r="F3019">
        <v>6.699999999999999E-2</v>
      </c>
      <c r="G3019">
        <v>0.14099999999999999</v>
      </c>
      <c r="H3019">
        <v>9.0500000000000011E-2</v>
      </c>
      <c r="I3019">
        <v>6.9000000000000006E-2</v>
      </c>
      <c r="J3019">
        <v>0.09</v>
      </c>
      <c r="K3019">
        <v>0.10649999999999998</v>
      </c>
      <c r="L3019">
        <v>0.11800000000000001</v>
      </c>
      <c r="M3019">
        <v>0.1305</v>
      </c>
      <c r="V3019"/>
    </row>
    <row r="3020" spans="1:22" x14ac:dyDescent="0.35">
      <c r="A3020" s="3" t="s">
        <v>321</v>
      </c>
      <c r="B3020" s="30">
        <v>40555</v>
      </c>
      <c r="E3020">
        <v>146.60000000000002</v>
      </c>
      <c r="F3020">
        <v>9.7250000000000003E-2</v>
      </c>
      <c r="G3020">
        <v>0.11825000000000001</v>
      </c>
      <c r="H3020">
        <v>7.7249999999999999E-2</v>
      </c>
      <c r="I3020">
        <v>6.9249999999999992E-2</v>
      </c>
      <c r="J3020">
        <v>7.7249999999999999E-2</v>
      </c>
      <c r="K3020">
        <v>9.5249999999999987E-2</v>
      </c>
      <c r="L3020">
        <v>9.5250000000000001E-2</v>
      </c>
      <c r="M3020">
        <v>0.10324999999999999</v>
      </c>
      <c r="V3020"/>
    </row>
    <row r="3021" spans="1:22" x14ac:dyDescent="0.35">
      <c r="A3021" s="3" t="s">
        <v>322</v>
      </c>
      <c r="B3021" s="30">
        <v>40555</v>
      </c>
      <c r="E3021">
        <v>167.60000000000002</v>
      </c>
      <c r="F3021">
        <v>7.9499999999999987E-2</v>
      </c>
      <c r="G3021">
        <v>0.13</v>
      </c>
      <c r="H3021">
        <v>0.11125</v>
      </c>
      <c r="I3021">
        <v>8.6249999999999993E-2</v>
      </c>
      <c r="J3021">
        <v>7.8750000000000001E-2</v>
      </c>
      <c r="K3021">
        <v>0.105</v>
      </c>
      <c r="L3021">
        <v>0.1195</v>
      </c>
      <c r="M3021">
        <v>0.12774999999999997</v>
      </c>
      <c r="V3021"/>
    </row>
    <row r="3022" spans="1:22" x14ac:dyDescent="0.35">
      <c r="A3022" t="s">
        <v>315</v>
      </c>
      <c r="B3022" s="30">
        <v>40562</v>
      </c>
      <c r="E3022">
        <v>194.4</v>
      </c>
      <c r="F3022">
        <v>0.23200000000000004</v>
      </c>
      <c r="G3022">
        <v>0.21625000000000003</v>
      </c>
      <c r="H3022">
        <v>9.9499999999999991E-2</v>
      </c>
      <c r="I3022">
        <v>8.1500000000000003E-2</v>
      </c>
      <c r="J3022">
        <v>7.4750000000000011E-2</v>
      </c>
      <c r="K3022">
        <v>7.6249999999999998E-2</v>
      </c>
      <c r="L3022">
        <v>8.9499999999999996E-2</v>
      </c>
      <c r="M3022">
        <v>0.10224999999999999</v>
      </c>
      <c r="V3022"/>
    </row>
    <row r="3023" spans="1:22" x14ac:dyDescent="0.35">
      <c r="A3023" t="s">
        <v>316</v>
      </c>
      <c r="B3023" s="30">
        <v>40562</v>
      </c>
      <c r="E3023">
        <v>223.13333333333333</v>
      </c>
      <c r="F3023">
        <v>0.245</v>
      </c>
      <c r="G3023">
        <v>0.21600000000000005</v>
      </c>
      <c r="H3023">
        <v>0.13533333333333333</v>
      </c>
      <c r="I3023">
        <v>8.3666666666666667E-2</v>
      </c>
      <c r="J3023">
        <v>0.11133333333333333</v>
      </c>
      <c r="K3023">
        <v>0.15100000000000002</v>
      </c>
      <c r="L3023">
        <v>0.11233333333333334</v>
      </c>
      <c r="M3023">
        <v>6.1000000000000006E-2</v>
      </c>
      <c r="V3023"/>
    </row>
    <row r="3024" spans="1:22" x14ac:dyDescent="0.35">
      <c r="A3024" t="s">
        <v>317</v>
      </c>
      <c r="B3024" s="30">
        <v>40562</v>
      </c>
      <c r="E3024">
        <v>189.65</v>
      </c>
      <c r="F3024">
        <v>0.16349999999999998</v>
      </c>
      <c r="G3024">
        <v>0.21375</v>
      </c>
      <c r="H3024">
        <v>0.10375000000000002</v>
      </c>
      <c r="I3024">
        <v>8.2500000000000004E-2</v>
      </c>
      <c r="J3024">
        <v>9.9749999999999991E-2</v>
      </c>
      <c r="K3024">
        <v>0.10175000000000001</v>
      </c>
      <c r="L3024">
        <v>9.425E-2</v>
      </c>
      <c r="M3024">
        <v>8.900000000000001E-2</v>
      </c>
      <c r="V3024"/>
    </row>
    <row r="3025" spans="1:22" x14ac:dyDescent="0.35">
      <c r="A3025" t="s">
        <v>318</v>
      </c>
      <c r="B3025" s="30">
        <v>40562</v>
      </c>
      <c r="E3025">
        <v>169.79999999999998</v>
      </c>
      <c r="F3025">
        <v>0.13500000000000001</v>
      </c>
      <c r="G3025">
        <v>0.17566666666666667</v>
      </c>
      <c r="H3025">
        <v>8.6999999999999994E-2</v>
      </c>
      <c r="I3025">
        <v>7.0333333333333345E-2</v>
      </c>
      <c r="J3025">
        <v>7.4333333333333335E-2</v>
      </c>
      <c r="K3025">
        <v>8.7666666666666671E-2</v>
      </c>
      <c r="L3025">
        <v>0.10633333333333335</v>
      </c>
      <c r="M3025">
        <v>0.11266666666666668</v>
      </c>
      <c r="V3025"/>
    </row>
    <row r="3026" spans="1:22" x14ac:dyDescent="0.35">
      <c r="A3026" t="s">
        <v>319</v>
      </c>
      <c r="B3026" s="30">
        <v>40562</v>
      </c>
      <c r="E3026">
        <v>169.55</v>
      </c>
      <c r="F3026">
        <v>9.6500000000000002E-2</v>
      </c>
      <c r="G3026">
        <v>0.20350000000000001</v>
      </c>
      <c r="H3026">
        <v>9.4E-2</v>
      </c>
      <c r="I3026">
        <v>7.4749999999999997E-2</v>
      </c>
      <c r="J3026">
        <v>9.2249999999999999E-2</v>
      </c>
      <c r="K3026">
        <v>8.9499999999999996E-2</v>
      </c>
      <c r="L3026">
        <v>9.1499999999999998E-2</v>
      </c>
      <c r="M3026">
        <v>0.10575</v>
      </c>
      <c r="V3026"/>
    </row>
    <row r="3027" spans="1:22" x14ac:dyDescent="0.35">
      <c r="A3027" t="s">
        <v>320</v>
      </c>
      <c r="B3027" s="30">
        <v>40562</v>
      </c>
      <c r="E3027">
        <v>208.4</v>
      </c>
      <c r="F3027">
        <v>0.19500000000000001</v>
      </c>
      <c r="G3027">
        <v>0.21299999999999999</v>
      </c>
      <c r="H3027">
        <v>0.12</v>
      </c>
      <c r="I3027">
        <v>7.1500000000000008E-2</v>
      </c>
      <c r="J3027">
        <v>9.1499999999999998E-2</v>
      </c>
      <c r="K3027">
        <v>0.10850000000000001</v>
      </c>
      <c r="L3027">
        <v>0.11399999999999999</v>
      </c>
      <c r="M3027">
        <v>0.1285</v>
      </c>
      <c r="V3027"/>
    </row>
    <row r="3028" spans="1:22" x14ac:dyDescent="0.35">
      <c r="A3028" t="s">
        <v>321</v>
      </c>
      <c r="B3028" s="30">
        <v>40562</v>
      </c>
      <c r="E3028">
        <v>170.05</v>
      </c>
      <c r="F3028">
        <v>0.15125</v>
      </c>
      <c r="G3028">
        <v>0.16875000000000001</v>
      </c>
      <c r="H3028">
        <v>8.8499999999999995E-2</v>
      </c>
      <c r="I3028">
        <v>7.1499999999999994E-2</v>
      </c>
      <c r="J3028">
        <v>7.775E-2</v>
      </c>
      <c r="K3028">
        <v>9.4499999999999987E-2</v>
      </c>
      <c r="L3028">
        <v>9.6000000000000002E-2</v>
      </c>
      <c r="M3028">
        <v>0.10199999999999999</v>
      </c>
      <c r="V3028"/>
    </row>
    <row r="3029" spans="1:22" x14ac:dyDescent="0.35">
      <c r="A3029" t="s">
        <v>322</v>
      </c>
      <c r="B3029" s="30">
        <v>40562</v>
      </c>
      <c r="E3029">
        <v>193.9</v>
      </c>
      <c r="F3029">
        <v>0.15150000000000002</v>
      </c>
      <c r="G3029">
        <v>0.19399999999999998</v>
      </c>
      <c r="H3029">
        <v>0.11025</v>
      </c>
      <c r="I3029">
        <v>8.5250000000000006E-2</v>
      </c>
      <c r="J3029">
        <v>7.775E-2</v>
      </c>
      <c r="K3029">
        <v>0.10375</v>
      </c>
      <c r="L3029">
        <v>0.11874999999999999</v>
      </c>
      <c r="M3029">
        <v>0.12825</v>
      </c>
      <c r="V3029"/>
    </row>
    <row r="3030" spans="1:22" x14ac:dyDescent="0.35">
      <c r="A3030" t="s">
        <v>315</v>
      </c>
      <c r="B3030" s="30">
        <v>40569</v>
      </c>
      <c r="E3030">
        <v>191.7</v>
      </c>
      <c r="F3030">
        <v>0.214</v>
      </c>
      <c r="G3030">
        <v>0.23175000000000001</v>
      </c>
      <c r="H3030">
        <v>9.4499999999999987E-2</v>
      </c>
      <c r="I3030">
        <v>8.0500000000000002E-2</v>
      </c>
      <c r="J3030">
        <v>7.5000000000000011E-2</v>
      </c>
      <c r="K3030">
        <v>7.3249999999999996E-2</v>
      </c>
      <c r="L3030">
        <v>8.8499999999999995E-2</v>
      </c>
      <c r="M3030">
        <v>0.10099999999999999</v>
      </c>
      <c r="V3030"/>
    </row>
    <row r="3031" spans="1:22" x14ac:dyDescent="0.35">
      <c r="A3031" t="s">
        <v>316</v>
      </c>
      <c r="B3031" s="30">
        <v>40569</v>
      </c>
      <c r="E3031">
        <v>215.73333333333335</v>
      </c>
      <c r="F3031">
        <v>0.18533333333333332</v>
      </c>
      <c r="G3031">
        <v>0.24966666666666668</v>
      </c>
      <c r="H3031">
        <v>0.126</v>
      </c>
      <c r="I3031">
        <v>8.2000000000000017E-2</v>
      </c>
      <c r="J3031">
        <v>0.11</v>
      </c>
      <c r="K3031">
        <v>0.15199999999999997</v>
      </c>
      <c r="L3031">
        <v>0.11366666666666667</v>
      </c>
      <c r="M3031">
        <v>0.06</v>
      </c>
      <c r="V3031"/>
    </row>
    <row r="3032" spans="1:22" x14ac:dyDescent="0.35">
      <c r="A3032" t="s">
        <v>317</v>
      </c>
      <c r="B3032" s="30">
        <v>40569</v>
      </c>
      <c r="E3032">
        <v>193.65</v>
      </c>
      <c r="F3032">
        <v>0.16600000000000001</v>
      </c>
      <c r="G3032">
        <v>0.23175000000000001</v>
      </c>
      <c r="H3032">
        <v>0.10025000000000001</v>
      </c>
      <c r="I3032">
        <v>8.224999999999999E-2</v>
      </c>
      <c r="J3032">
        <v>0.10025000000000001</v>
      </c>
      <c r="K3032">
        <v>0.10425000000000001</v>
      </c>
      <c r="L3032">
        <v>9.4499999999999987E-2</v>
      </c>
      <c r="M3032">
        <v>8.900000000000001E-2</v>
      </c>
      <c r="V3032"/>
    </row>
    <row r="3033" spans="1:22" x14ac:dyDescent="0.35">
      <c r="A3033" t="s">
        <v>318</v>
      </c>
      <c r="B3033" s="30">
        <v>40569</v>
      </c>
      <c r="E3033">
        <v>157.13333333333333</v>
      </c>
      <c r="F3033">
        <v>0.11700000000000001</v>
      </c>
      <c r="G3033">
        <v>0.18099999999999997</v>
      </c>
      <c r="H3033">
        <v>8.8666666666666671E-2</v>
      </c>
      <c r="I3033">
        <v>7.0666666666666669E-2</v>
      </c>
      <c r="J3033">
        <v>7.4333333333333335E-2</v>
      </c>
      <c r="K3033">
        <v>8.6333333333333331E-2</v>
      </c>
      <c r="L3033">
        <v>0.10733333333333334</v>
      </c>
      <c r="M3033">
        <v>6.0333333333333343E-2</v>
      </c>
      <c r="V3033"/>
    </row>
    <row r="3034" spans="1:22" x14ac:dyDescent="0.35">
      <c r="A3034" t="s">
        <v>319</v>
      </c>
      <c r="B3034" s="30">
        <v>40569</v>
      </c>
      <c r="E3034">
        <v>162.39999999999998</v>
      </c>
      <c r="F3034">
        <v>9.375E-2</v>
      </c>
      <c r="G3034">
        <v>0.17100000000000001</v>
      </c>
      <c r="H3034">
        <v>9.0249999999999983E-2</v>
      </c>
      <c r="I3034">
        <v>7.4999999999999997E-2</v>
      </c>
      <c r="J3034">
        <v>9.325E-2</v>
      </c>
      <c r="K3034">
        <v>9.0750000000000011E-2</v>
      </c>
      <c r="L3034">
        <v>9.1750000000000012E-2</v>
      </c>
      <c r="M3034">
        <v>0.10625</v>
      </c>
      <c r="V3034"/>
    </row>
    <row r="3035" spans="1:22" x14ac:dyDescent="0.35">
      <c r="A3035" t="s">
        <v>320</v>
      </c>
      <c r="B3035" s="30">
        <v>40569</v>
      </c>
      <c r="E3035">
        <v>213.10000000000002</v>
      </c>
      <c r="F3035">
        <v>0.17899999999999999</v>
      </c>
      <c r="G3035">
        <v>0.2525</v>
      </c>
      <c r="H3035">
        <v>0.11699999999999999</v>
      </c>
      <c r="I3035">
        <v>7.2999999999999995E-2</v>
      </c>
      <c r="J3035">
        <v>9.1999999999999998E-2</v>
      </c>
      <c r="K3035">
        <v>0.107</v>
      </c>
      <c r="L3035">
        <v>0.11650000000000001</v>
      </c>
      <c r="M3035">
        <v>0.1285</v>
      </c>
      <c r="V3035"/>
    </row>
    <row r="3036" spans="1:22" x14ac:dyDescent="0.35">
      <c r="A3036" t="s">
        <v>321</v>
      </c>
      <c r="B3036" s="30">
        <v>40569</v>
      </c>
      <c r="E3036">
        <v>164.95</v>
      </c>
      <c r="F3036">
        <v>0.14099999999999999</v>
      </c>
      <c r="G3036">
        <v>0.15275</v>
      </c>
      <c r="H3036">
        <v>8.6500000000000007E-2</v>
      </c>
      <c r="I3036">
        <v>7.1999999999999995E-2</v>
      </c>
      <c r="J3036">
        <v>7.9250000000000001E-2</v>
      </c>
      <c r="K3036">
        <v>9.6500000000000002E-2</v>
      </c>
      <c r="L3036">
        <v>9.5000000000000001E-2</v>
      </c>
      <c r="M3036">
        <v>0.10174999999999999</v>
      </c>
      <c r="V3036"/>
    </row>
    <row r="3037" spans="1:22" x14ac:dyDescent="0.35">
      <c r="A3037" t="s">
        <v>322</v>
      </c>
      <c r="B3037" s="30">
        <v>40569</v>
      </c>
      <c r="E3037">
        <v>184.4</v>
      </c>
      <c r="F3037">
        <v>0.14124999999999999</v>
      </c>
      <c r="G3037">
        <v>0.15325</v>
      </c>
      <c r="H3037">
        <v>0.111</v>
      </c>
      <c r="I3037">
        <v>8.6750000000000008E-2</v>
      </c>
      <c r="J3037">
        <v>7.8E-2</v>
      </c>
      <c r="K3037">
        <v>0.10300000000000001</v>
      </c>
      <c r="L3037">
        <v>0.11900000000000001</v>
      </c>
      <c r="M3037">
        <v>0.12975</v>
      </c>
      <c r="V3037"/>
    </row>
    <row r="3038" spans="1:22" x14ac:dyDescent="0.35">
      <c r="A3038" s="3" t="s">
        <v>315</v>
      </c>
      <c r="B3038" s="30">
        <v>40576</v>
      </c>
      <c r="V3038"/>
    </row>
    <row r="3039" spans="1:22" x14ac:dyDescent="0.35">
      <c r="A3039" s="3" t="s">
        <v>316</v>
      </c>
      <c r="B3039" s="30">
        <v>40576</v>
      </c>
      <c r="E3039">
        <v>200.53333333333333</v>
      </c>
      <c r="F3039">
        <v>0.14566666666666664</v>
      </c>
      <c r="G3039">
        <v>0.2253333333333333</v>
      </c>
      <c r="H3039">
        <v>0.121</v>
      </c>
      <c r="I3039">
        <v>7.9333333333333325E-2</v>
      </c>
      <c r="J3039">
        <v>0.10933333333333332</v>
      </c>
      <c r="K3039">
        <v>0.15</v>
      </c>
      <c r="L3039">
        <v>0.11366666666666667</v>
      </c>
      <c r="M3039">
        <v>5.833333333333332E-2</v>
      </c>
      <c r="V3039"/>
    </row>
    <row r="3040" spans="1:22" x14ac:dyDescent="0.35">
      <c r="A3040" s="3" t="s">
        <v>317</v>
      </c>
      <c r="B3040" s="30">
        <v>40576</v>
      </c>
      <c r="V3040"/>
    </row>
    <row r="3041" spans="1:77" x14ac:dyDescent="0.35">
      <c r="A3041" s="3" t="s">
        <v>318</v>
      </c>
      <c r="B3041" s="30">
        <v>40576</v>
      </c>
      <c r="E3041">
        <v>159.73333333333332</v>
      </c>
      <c r="F3041">
        <v>0.10433333333333333</v>
      </c>
      <c r="G3041">
        <v>0.18466666666666665</v>
      </c>
      <c r="H3041">
        <v>8.933333333333332E-2</v>
      </c>
      <c r="I3041">
        <v>7.1000000000000008E-2</v>
      </c>
      <c r="J3041">
        <v>7.4666666666666659E-2</v>
      </c>
      <c r="K3041">
        <v>8.6666666666666684E-2</v>
      </c>
      <c r="L3041">
        <v>0.106</v>
      </c>
      <c r="M3041">
        <v>0.12300000000000001</v>
      </c>
      <c r="V3041"/>
    </row>
    <row r="3042" spans="1:77" x14ac:dyDescent="0.35">
      <c r="A3042" s="3" t="s">
        <v>319</v>
      </c>
      <c r="B3042" s="30">
        <v>40576</v>
      </c>
      <c r="V3042"/>
    </row>
    <row r="3043" spans="1:77" x14ac:dyDescent="0.35">
      <c r="A3043" s="3" t="s">
        <v>320</v>
      </c>
      <c r="B3043" s="30">
        <v>40576</v>
      </c>
      <c r="E3043">
        <v>208.10000000000002</v>
      </c>
      <c r="F3043">
        <v>0.15350000000000003</v>
      </c>
      <c r="G3043">
        <v>0.254</v>
      </c>
      <c r="H3043">
        <v>0.12</v>
      </c>
      <c r="I3043">
        <v>7.400000000000001E-2</v>
      </c>
      <c r="J3043">
        <v>9.0999999999999998E-2</v>
      </c>
      <c r="K3043">
        <v>0.107</v>
      </c>
      <c r="L3043">
        <v>0.11550000000000001</v>
      </c>
      <c r="M3043">
        <v>0.1255</v>
      </c>
      <c r="V3043"/>
    </row>
    <row r="3044" spans="1:77" x14ac:dyDescent="0.35">
      <c r="A3044" s="3" t="s">
        <v>321</v>
      </c>
      <c r="B3044" s="30">
        <v>40576</v>
      </c>
      <c r="V3044"/>
    </row>
    <row r="3045" spans="1:77" x14ac:dyDescent="0.35">
      <c r="A3045" s="3" t="s">
        <v>322</v>
      </c>
      <c r="B3045" s="30">
        <v>40576</v>
      </c>
      <c r="E3045">
        <v>180.39999999999998</v>
      </c>
      <c r="F3045">
        <v>0.11824999999999999</v>
      </c>
      <c r="G3045">
        <v>0.155</v>
      </c>
      <c r="H3045">
        <v>0.11199999999999999</v>
      </c>
      <c r="I3045">
        <v>8.7250000000000008E-2</v>
      </c>
      <c r="J3045">
        <v>7.7249999999999999E-2</v>
      </c>
      <c r="K3045">
        <v>0.1045</v>
      </c>
      <c r="L3045">
        <v>0.11950000000000001</v>
      </c>
      <c r="M3045">
        <v>0.12825</v>
      </c>
      <c r="V3045"/>
    </row>
    <row r="3046" spans="1:77" x14ac:dyDescent="0.35">
      <c r="A3046" t="s">
        <v>315</v>
      </c>
      <c r="B3046" s="30">
        <v>40583</v>
      </c>
      <c r="V3046"/>
    </row>
    <row r="3047" spans="1:77" x14ac:dyDescent="0.35">
      <c r="A3047" t="s">
        <v>316</v>
      </c>
      <c r="B3047" s="30">
        <v>40583</v>
      </c>
      <c r="E3047">
        <v>209.86666666666667</v>
      </c>
      <c r="F3047">
        <v>0.19266666666666665</v>
      </c>
      <c r="G3047">
        <v>0.23233333333333334</v>
      </c>
      <c r="H3047">
        <v>0.12133333333333333</v>
      </c>
      <c r="I3047">
        <v>7.9000000000000015E-2</v>
      </c>
      <c r="J3047">
        <v>0.10700000000000001</v>
      </c>
      <c r="K3047">
        <v>0.14933333333333332</v>
      </c>
      <c r="L3047">
        <v>0.11</v>
      </c>
      <c r="M3047">
        <v>5.7666666666666665E-2</v>
      </c>
      <c r="V3047"/>
    </row>
    <row r="3048" spans="1:77" x14ac:dyDescent="0.35">
      <c r="A3048" t="s">
        <v>317</v>
      </c>
      <c r="B3048" s="30">
        <v>40583</v>
      </c>
      <c r="V3048"/>
    </row>
    <row r="3049" spans="1:77" x14ac:dyDescent="0.35">
      <c r="A3049" t="s">
        <v>318</v>
      </c>
      <c r="B3049" s="30">
        <v>40583</v>
      </c>
      <c r="E3049">
        <v>173.73333333333332</v>
      </c>
      <c r="F3049">
        <v>0.13033333333333333</v>
      </c>
      <c r="G3049">
        <v>0.20133333333333336</v>
      </c>
      <c r="H3049">
        <v>9.4666666666666663E-2</v>
      </c>
      <c r="I3049">
        <v>7.0333333333333345E-2</v>
      </c>
      <c r="J3049">
        <v>7.3999999999999996E-2</v>
      </c>
      <c r="K3049">
        <v>8.5999999999999993E-2</v>
      </c>
      <c r="L3049">
        <v>0.10366666666666667</v>
      </c>
      <c r="M3049">
        <v>0.10833333333333334</v>
      </c>
      <c r="V3049"/>
    </row>
    <row r="3050" spans="1:77" x14ac:dyDescent="0.35">
      <c r="A3050" t="s">
        <v>319</v>
      </c>
      <c r="B3050" s="30">
        <v>40583</v>
      </c>
      <c r="V3050"/>
    </row>
    <row r="3051" spans="1:77" x14ac:dyDescent="0.35">
      <c r="A3051" t="s">
        <v>320</v>
      </c>
      <c r="B3051" s="30">
        <v>40583</v>
      </c>
      <c r="E3051">
        <v>217.7</v>
      </c>
      <c r="F3051">
        <v>0.1865</v>
      </c>
      <c r="G3051">
        <v>0.26700000000000002</v>
      </c>
      <c r="H3051">
        <v>0.125</v>
      </c>
      <c r="I3051">
        <v>7.5999999999999998E-2</v>
      </c>
      <c r="J3051">
        <v>0.09</v>
      </c>
      <c r="K3051">
        <v>0.10649999999999998</v>
      </c>
      <c r="L3051">
        <v>0.113</v>
      </c>
      <c r="M3051">
        <v>0.1245</v>
      </c>
      <c r="V3051"/>
    </row>
    <row r="3052" spans="1:77" x14ac:dyDescent="0.35">
      <c r="A3052" t="s">
        <v>321</v>
      </c>
      <c r="B3052" s="30">
        <v>40583</v>
      </c>
      <c r="V3052"/>
    </row>
    <row r="3053" spans="1:77" x14ac:dyDescent="0.35">
      <c r="A3053" t="s">
        <v>322</v>
      </c>
      <c r="B3053" s="30">
        <v>40583</v>
      </c>
      <c r="E3053">
        <v>192.50000000000003</v>
      </c>
      <c r="F3053">
        <v>0.16224999999999998</v>
      </c>
      <c r="G3053">
        <v>0.17725000000000002</v>
      </c>
      <c r="H3053">
        <v>0.11425</v>
      </c>
      <c r="I3053">
        <v>8.6500000000000007E-2</v>
      </c>
      <c r="J3053">
        <v>7.5999999999999998E-2</v>
      </c>
      <c r="K3053">
        <v>0.10249999999999999</v>
      </c>
      <c r="L3053">
        <v>0.11699999999999999</v>
      </c>
      <c r="M3053">
        <v>0.12675</v>
      </c>
      <c r="V3053"/>
    </row>
    <row r="3054" spans="1:77" x14ac:dyDescent="0.35">
      <c r="A3054" t="s">
        <v>190</v>
      </c>
      <c r="B3054" s="29">
        <v>33956</v>
      </c>
      <c r="V3054"/>
      <c r="BY3054" s="27">
        <v>199.49796076908061</v>
      </c>
    </row>
    <row r="3055" spans="1:77" x14ac:dyDescent="0.35">
      <c r="A3055" t="s">
        <v>190</v>
      </c>
      <c r="B3055" s="29">
        <v>33968</v>
      </c>
      <c r="V3055"/>
      <c r="BY3055" s="27">
        <v>273.94218942189389</v>
      </c>
    </row>
    <row r="3056" spans="1:77" x14ac:dyDescent="0.35">
      <c r="A3056" t="s">
        <v>190</v>
      </c>
      <c r="B3056" s="29">
        <v>33985</v>
      </c>
      <c r="V3056"/>
      <c r="BY3056" s="27">
        <v>273.35437301741399</v>
      </c>
    </row>
    <row r="3057" spans="1:77" x14ac:dyDescent="0.35">
      <c r="A3057" t="s">
        <v>190</v>
      </c>
      <c r="B3057" s="29">
        <v>33996</v>
      </c>
      <c r="V3057"/>
      <c r="BY3057" s="27">
        <v>260.11814591830051</v>
      </c>
    </row>
    <row r="3058" spans="1:77" x14ac:dyDescent="0.35">
      <c r="A3058" t="s">
        <v>190</v>
      </c>
      <c r="B3058" s="29">
        <v>34003</v>
      </c>
      <c r="V3058"/>
      <c r="BY3058" s="27">
        <v>266.79128633391508</v>
      </c>
    </row>
    <row r="3059" spans="1:77" x14ac:dyDescent="0.35">
      <c r="A3059" t="s">
        <v>190</v>
      </c>
      <c r="B3059" s="29">
        <v>34011</v>
      </c>
      <c r="V3059"/>
      <c r="BY3059" s="27">
        <v>264.170712759759</v>
      </c>
    </row>
    <row r="3060" spans="1:77" x14ac:dyDescent="0.35">
      <c r="A3060" t="s">
        <v>190</v>
      </c>
      <c r="B3060" s="29">
        <v>34017</v>
      </c>
      <c r="V3060"/>
      <c r="BY3060" s="27">
        <v>249.58535637987899</v>
      </c>
    </row>
    <row r="3061" spans="1:77" x14ac:dyDescent="0.35">
      <c r="A3061" s="3" t="s">
        <v>190</v>
      </c>
      <c r="B3061" s="29">
        <v>34027</v>
      </c>
      <c r="V3061"/>
      <c r="BY3061" s="27">
        <v>229.03897196866677</v>
      </c>
    </row>
    <row r="3062" spans="1:77" x14ac:dyDescent="0.35">
      <c r="A3062" s="3" t="s">
        <v>190</v>
      </c>
      <c r="B3062" s="29">
        <v>34030</v>
      </c>
      <c r="V3062"/>
      <c r="BY3062" s="27">
        <v>235.02977924516011</v>
      </c>
    </row>
    <row r="3063" spans="1:77" x14ac:dyDescent="0.35">
      <c r="A3063" s="3" t="s">
        <v>190</v>
      </c>
      <c r="B3063" s="29">
        <v>34033</v>
      </c>
      <c r="V3063"/>
      <c r="BY3063" s="27">
        <v>219.76338447594989</v>
      </c>
    </row>
    <row r="3064" spans="1:77" x14ac:dyDescent="0.35">
      <c r="A3064" s="3" t="s">
        <v>190</v>
      </c>
      <c r="B3064" s="29">
        <v>34037</v>
      </c>
      <c r="V3064"/>
      <c r="BY3064" s="27">
        <v>211.8123260179965</v>
      </c>
    </row>
    <row r="3065" spans="1:77" x14ac:dyDescent="0.35">
      <c r="A3065" s="3" t="s">
        <v>190</v>
      </c>
      <c r="B3065" s="29">
        <v>34039</v>
      </c>
      <c r="V3065"/>
      <c r="BY3065" s="27">
        <v>201.85699488573781</v>
      </c>
    </row>
    <row r="3066" spans="1:77" x14ac:dyDescent="0.35">
      <c r="A3066" s="3" t="s">
        <v>190</v>
      </c>
      <c r="B3066" s="29">
        <v>34041</v>
      </c>
      <c r="V3066"/>
      <c r="BY3066" s="27">
        <v>193.89687317925748</v>
      </c>
    </row>
    <row r="3067" spans="1:77" x14ac:dyDescent="0.35">
      <c r="A3067" s="3" t="s">
        <v>190</v>
      </c>
      <c r="B3067" s="29">
        <v>34047</v>
      </c>
      <c r="V3067"/>
      <c r="BY3067" s="27">
        <v>179.31281154916769</v>
      </c>
    </row>
    <row r="3068" spans="1:77" x14ac:dyDescent="0.35">
      <c r="A3068" s="3" t="s">
        <v>190</v>
      </c>
      <c r="B3068" s="29">
        <v>34049</v>
      </c>
      <c r="V3068"/>
      <c r="BY3068" s="27">
        <v>195.26024470770992</v>
      </c>
    </row>
    <row r="3069" spans="1:77" x14ac:dyDescent="0.35">
      <c r="A3069" t="s">
        <v>190</v>
      </c>
      <c r="B3069" s="29">
        <v>34051</v>
      </c>
      <c r="V3069"/>
      <c r="BY3069" s="27">
        <v>184.64070693338459</v>
      </c>
    </row>
    <row r="3070" spans="1:77" x14ac:dyDescent="0.35">
      <c r="A3070" t="s">
        <v>190</v>
      </c>
      <c r="B3070" s="29">
        <v>34054</v>
      </c>
      <c r="V3070"/>
      <c r="BY3070" s="27">
        <v>174.69314429986349</v>
      </c>
    </row>
    <row r="3071" spans="1:77" x14ac:dyDescent="0.35">
      <c r="A3071" t="s">
        <v>190</v>
      </c>
      <c r="B3071" s="29">
        <v>34055</v>
      </c>
      <c r="V3071"/>
      <c r="BY3071" s="27">
        <v>191.3034893506821</v>
      </c>
    </row>
    <row r="3072" spans="1:77" x14ac:dyDescent="0.35">
      <c r="A3072" t="s">
        <v>190</v>
      </c>
      <c r="B3072" s="29">
        <v>34060</v>
      </c>
      <c r="V3072"/>
      <c r="BY3072" s="27">
        <v>191.32420534731631</v>
      </c>
    </row>
    <row r="3073" spans="1:77" x14ac:dyDescent="0.35">
      <c r="A3073" t="s">
        <v>190</v>
      </c>
      <c r="B3073" s="29">
        <v>34062</v>
      </c>
      <c r="V3073"/>
      <c r="BY3073" s="27">
        <v>183.36019939146721</v>
      </c>
    </row>
    <row r="3074" spans="1:77" x14ac:dyDescent="0.35">
      <c r="A3074" t="s">
        <v>190</v>
      </c>
      <c r="B3074" s="29">
        <v>34065</v>
      </c>
      <c r="V3074"/>
      <c r="BY3074" s="27">
        <v>173.4126367579461</v>
      </c>
    </row>
    <row r="3075" spans="1:77" x14ac:dyDescent="0.35">
      <c r="A3075" t="s">
        <v>190</v>
      </c>
      <c r="B3075" s="29">
        <v>34067</v>
      </c>
      <c r="V3075"/>
      <c r="BY3075" s="27">
        <v>201.98258561532958</v>
      </c>
    </row>
    <row r="3076" spans="1:77" x14ac:dyDescent="0.35">
      <c r="A3076" t="s">
        <v>190</v>
      </c>
      <c r="B3076" s="29">
        <v>34072</v>
      </c>
      <c r="V3076"/>
      <c r="BY3076" s="27">
        <v>173.44371075289649</v>
      </c>
    </row>
    <row r="3077" spans="1:77" x14ac:dyDescent="0.35">
      <c r="A3077" t="s">
        <v>190</v>
      </c>
      <c r="B3077" s="29">
        <v>34074</v>
      </c>
      <c r="V3077"/>
      <c r="BY3077" s="27">
        <v>190.05794005308391</v>
      </c>
    </row>
    <row r="3078" spans="1:77" x14ac:dyDescent="0.35">
      <c r="A3078" t="s">
        <v>190</v>
      </c>
      <c r="B3078" s="29">
        <v>34077</v>
      </c>
      <c r="V3078"/>
      <c r="BY3078" s="27">
        <v>172.80280960704269</v>
      </c>
    </row>
    <row r="3079" spans="1:77" x14ac:dyDescent="0.35">
      <c r="A3079" t="s">
        <v>190</v>
      </c>
      <c r="B3079" s="29">
        <v>34079</v>
      </c>
      <c r="V3079"/>
      <c r="BY3079" s="27">
        <v>188.0873308733085</v>
      </c>
    </row>
    <row r="3080" spans="1:77" x14ac:dyDescent="0.35">
      <c r="A3080" t="s">
        <v>190</v>
      </c>
      <c r="B3080" s="29">
        <v>34082</v>
      </c>
      <c r="V3080"/>
      <c r="BY3080" s="27">
        <v>172.82223085388671</v>
      </c>
    </row>
    <row r="3081" spans="1:77" x14ac:dyDescent="0.35">
      <c r="A3081" t="s">
        <v>190</v>
      </c>
      <c r="B3081" s="29">
        <v>34083</v>
      </c>
      <c r="V3081"/>
      <c r="BY3081" s="27">
        <v>186.11154269437409</v>
      </c>
    </row>
    <row r="3082" spans="1:77" x14ac:dyDescent="0.35">
      <c r="A3082" t="s">
        <v>190</v>
      </c>
      <c r="B3082" s="29">
        <v>34086</v>
      </c>
      <c r="V3082"/>
      <c r="BY3082" s="27">
        <v>166.86379232213309</v>
      </c>
    </row>
    <row r="3083" spans="1:77" x14ac:dyDescent="0.35">
      <c r="A3083" t="s">
        <v>190</v>
      </c>
      <c r="B3083" s="29">
        <v>34088</v>
      </c>
      <c r="V3083"/>
      <c r="BY3083" s="27">
        <v>182.81381498025482</v>
      </c>
    </row>
    <row r="3084" spans="1:77" x14ac:dyDescent="0.35">
      <c r="A3084" t="s">
        <v>190</v>
      </c>
      <c r="B3084" s="29">
        <v>34090</v>
      </c>
      <c r="V3084"/>
      <c r="BY3084" s="27">
        <v>168.87583349517689</v>
      </c>
    </row>
    <row r="3085" spans="1:77" x14ac:dyDescent="0.35">
      <c r="A3085" s="3" t="s">
        <v>190</v>
      </c>
      <c r="B3085" s="29">
        <v>34095</v>
      </c>
      <c r="V3085"/>
      <c r="BY3085" s="27">
        <v>172.21499320256279</v>
      </c>
    </row>
    <row r="3086" spans="1:77" x14ac:dyDescent="0.35">
      <c r="A3086" s="3" t="s">
        <v>190</v>
      </c>
      <c r="B3086" s="29">
        <v>34097</v>
      </c>
      <c r="V3086"/>
      <c r="BY3086" s="27">
        <v>184.84657214993189</v>
      </c>
    </row>
    <row r="3087" spans="1:77" x14ac:dyDescent="0.35">
      <c r="A3087" s="3" t="s">
        <v>190</v>
      </c>
      <c r="B3087" s="29">
        <v>34100</v>
      </c>
      <c r="V3087"/>
      <c r="BY3087" s="27">
        <v>170.9124749142228</v>
      </c>
    </row>
    <row r="3088" spans="1:77" x14ac:dyDescent="0.35">
      <c r="A3088" s="3" t="s">
        <v>190</v>
      </c>
      <c r="B3088" s="29">
        <v>34102</v>
      </c>
      <c r="V3088"/>
      <c r="BY3088" s="27">
        <v>194.83168252735081</v>
      </c>
    </row>
    <row r="3089" spans="1:77" x14ac:dyDescent="0.35">
      <c r="A3089" s="3" t="s">
        <v>190</v>
      </c>
      <c r="B3089" s="29">
        <v>34104</v>
      </c>
      <c r="V3089"/>
      <c r="BY3089" s="27">
        <v>218.7508901404797</v>
      </c>
    </row>
    <row r="3090" spans="1:77" x14ac:dyDescent="0.35">
      <c r="A3090" s="3" t="s">
        <v>190</v>
      </c>
      <c r="B3090" s="29">
        <v>34107</v>
      </c>
      <c r="V3090"/>
      <c r="BY3090" s="27">
        <v>212.78727260956799</v>
      </c>
    </row>
    <row r="3091" spans="1:77" x14ac:dyDescent="0.35">
      <c r="A3091" s="3" t="s">
        <v>190</v>
      </c>
      <c r="B3091" s="29">
        <v>34111</v>
      </c>
      <c r="V3091"/>
      <c r="BY3091" s="27">
        <v>212.13989771476591</v>
      </c>
    </row>
    <row r="3092" spans="1:77" x14ac:dyDescent="0.35">
      <c r="A3092" s="3" t="s">
        <v>192</v>
      </c>
      <c r="B3092" s="29">
        <v>33955</v>
      </c>
      <c r="V3092"/>
      <c r="BY3092" s="27">
        <v>188.2038583543725</v>
      </c>
    </row>
    <row r="3093" spans="1:77" x14ac:dyDescent="0.35">
      <c r="A3093" s="3" t="s">
        <v>192</v>
      </c>
      <c r="B3093" s="29">
        <v>33969</v>
      </c>
      <c r="V3093"/>
      <c r="BY3093" s="27">
        <v>270.62374571114043</v>
      </c>
    </row>
    <row r="3094" spans="1:77" x14ac:dyDescent="0.35">
      <c r="A3094" s="3" t="s">
        <v>192</v>
      </c>
      <c r="B3094" s="29">
        <v>33985</v>
      </c>
      <c r="V3094"/>
      <c r="BY3094" s="27">
        <v>264.05418527869409</v>
      </c>
    </row>
    <row r="3095" spans="1:77" x14ac:dyDescent="0.35">
      <c r="A3095" s="3" t="s">
        <v>192</v>
      </c>
      <c r="B3095" s="29">
        <v>33996</v>
      </c>
      <c r="V3095"/>
      <c r="BY3095" s="27">
        <v>252.81187285557061</v>
      </c>
    </row>
    <row r="3096" spans="1:77" x14ac:dyDescent="0.35">
      <c r="A3096" s="3" t="s">
        <v>192</v>
      </c>
      <c r="B3096" s="29">
        <v>34003</v>
      </c>
      <c r="V3096"/>
      <c r="BY3096" s="27">
        <v>261.47763319738408</v>
      </c>
    </row>
    <row r="3097" spans="1:77" x14ac:dyDescent="0.35">
      <c r="A3097" s="3" t="s">
        <v>192</v>
      </c>
      <c r="B3097" s="29">
        <v>34011</v>
      </c>
      <c r="V3097"/>
      <c r="BY3097" s="27">
        <v>256.86314494723894</v>
      </c>
    </row>
    <row r="3098" spans="1:77" x14ac:dyDescent="0.35">
      <c r="A3098" s="3" t="s">
        <v>192</v>
      </c>
      <c r="B3098" s="29">
        <v>34018</v>
      </c>
      <c r="V3098"/>
      <c r="BY3098" s="27">
        <v>250.9150644138015</v>
      </c>
    </row>
    <row r="3099" spans="1:77" x14ac:dyDescent="0.35">
      <c r="A3099" s="3" t="s">
        <v>192</v>
      </c>
      <c r="B3099" s="29">
        <v>34027</v>
      </c>
      <c r="V3099"/>
      <c r="BY3099" s="27">
        <v>229.03897196866677</v>
      </c>
    </row>
    <row r="3100" spans="1:77" x14ac:dyDescent="0.35">
      <c r="A3100" s="3" t="s">
        <v>192</v>
      </c>
      <c r="B3100" s="29">
        <v>34030</v>
      </c>
      <c r="V3100"/>
      <c r="BY3100" s="27">
        <v>230.3790380009055</v>
      </c>
    </row>
    <row r="3101" spans="1:77" x14ac:dyDescent="0.35">
      <c r="A3101" s="3" t="s">
        <v>192</v>
      </c>
      <c r="B3101" s="29">
        <v>34032</v>
      </c>
      <c r="V3101"/>
      <c r="BY3101" s="27">
        <v>233.70783970997519</v>
      </c>
    </row>
    <row r="3102" spans="1:77" x14ac:dyDescent="0.35">
      <c r="A3102" s="3" t="s">
        <v>192</v>
      </c>
      <c r="B3102" s="29">
        <v>34037</v>
      </c>
      <c r="V3102"/>
      <c r="BY3102" s="27">
        <v>223.7693403249819</v>
      </c>
    </row>
    <row r="3103" spans="1:77" x14ac:dyDescent="0.35">
      <c r="A3103" s="3" t="s">
        <v>192</v>
      </c>
      <c r="B3103" s="29">
        <v>34039</v>
      </c>
      <c r="V3103"/>
      <c r="BY3103" s="27">
        <v>264.957920631837</v>
      </c>
    </row>
    <row r="3104" spans="1:77" x14ac:dyDescent="0.35">
      <c r="A3104" s="3" t="s">
        <v>192</v>
      </c>
      <c r="B3104" s="29">
        <v>34041</v>
      </c>
      <c r="V3104"/>
      <c r="BY3104" s="27">
        <v>251.68285103903639</v>
      </c>
    </row>
    <row r="3105" spans="1:77" x14ac:dyDescent="0.35">
      <c r="A3105" s="3" t="s">
        <v>192</v>
      </c>
      <c r="B3105" s="29">
        <v>34047</v>
      </c>
      <c r="V3105"/>
      <c r="BY3105" s="27">
        <v>227.79730692043739</v>
      </c>
    </row>
    <row r="3106" spans="1:77" x14ac:dyDescent="0.35">
      <c r="A3106" s="3" t="s">
        <v>192</v>
      </c>
      <c r="B3106" s="29">
        <v>34049</v>
      </c>
      <c r="V3106"/>
      <c r="BY3106" s="27">
        <v>247.06836278889031</v>
      </c>
    </row>
    <row r="3107" spans="1:77" x14ac:dyDescent="0.35">
      <c r="A3107" s="3" t="s">
        <v>192</v>
      </c>
      <c r="B3107" s="29">
        <v>34051</v>
      </c>
      <c r="V3107"/>
      <c r="BY3107" s="27">
        <v>235.12170648022197</v>
      </c>
    </row>
    <row r="3108" spans="1:77" x14ac:dyDescent="0.35">
      <c r="A3108" s="3" t="s">
        <v>192</v>
      </c>
      <c r="B3108" s="29">
        <v>34054</v>
      </c>
      <c r="V3108"/>
      <c r="BY3108" s="27">
        <v>221.1863144947236</v>
      </c>
    </row>
    <row r="3109" spans="1:77" x14ac:dyDescent="0.35">
      <c r="A3109" s="3" t="s">
        <v>192</v>
      </c>
      <c r="B3109" s="29">
        <v>34056</v>
      </c>
      <c r="V3109"/>
      <c r="BY3109" s="27">
        <v>259.71936298310339</v>
      </c>
    </row>
    <row r="3110" spans="1:77" x14ac:dyDescent="0.35">
      <c r="A3110" s="3" t="s">
        <v>192</v>
      </c>
      <c r="B3110" s="29">
        <v>34060</v>
      </c>
      <c r="V3110"/>
      <c r="BY3110" s="27">
        <v>254.42254159383688</v>
      </c>
    </row>
    <row r="3111" spans="1:77" x14ac:dyDescent="0.35">
      <c r="A3111" s="3" t="s">
        <v>192</v>
      </c>
      <c r="B3111" s="29">
        <v>34062</v>
      </c>
      <c r="V3111"/>
      <c r="BY3111" s="27">
        <v>239.82035346669238</v>
      </c>
    </row>
    <row r="3112" spans="1:77" x14ac:dyDescent="0.35">
      <c r="A3112" s="3" t="s">
        <v>192</v>
      </c>
      <c r="B3112" s="29">
        <v>34066</v>
      </c>
      <c r="V3112"/>
      <c r="BY3112" s="27">
        <v>225.88755098077263</v>
      </c>
    </row>
    <row r="3113" spans="1:77" x14ac:dyDescent="0.35">
      <c r="A3113" s="3" t="s">
        <v>192</v>
      </c>
      <c r="B3113" s="29">
        <v>34067</v>
      </c>
      <c r="V3113"/>
      <c r="BY3113" s="27">
        <v>261.7598886515172</v>
      </c>
    </row>
    <row r="3114" spans="1:77" x14ac:dyDescent="0.35">
      <c r="A3114" s="3" t="s">
        <v>192</v>
      </c>
      <c r="B3114" s="29">
        <v>34072</v>
      </c>
      <c r="V3114"/>
      <c r="BY3114" s="27">
        <v>225.25053408428758</v>
      </c>
    </row>
    <row r="3115" spans="1:77" x14ac:dyDescent="0.35">
      <c r="A3115" s="3" t="s">
        <v>192</v>
      </c>
      <c r="B3115" s="29">
        <v>34074</v>
      </c>
      <c r="V3115"/>
      <c r="BY3115" s="27">
        <v>255.81439761766018</v>
      </c>
    </row>
    <row r="3116" spans="1:77" x14ac:dyDescent="0.35">
      <c r="A3116" s="3" t="s">
        <v>192</v>
      </c>
      <c r="B3116" s="29">
        <v>34077</v>
      </c>
      <c r="V3116"/>
      <c r="BY3116" s="27">
        <v>238.55926717161898</v>
      </c>
    </row>
    <row r="3117" spans="1:77" x14ac:dyDescent="0.35">
      <c r="A3117" s="3" t="s">
        <v>192</v>
      </c>
      <c r="B3117" s="29">
        <v>34079</v>
      </c>
      <c r="V3117"/>
      <c r="BY3117" s="27">
        <v>256.49932025636008</v>
      </c>
    </row>
    <row r="3118" spans="1:77" x14ac:dyDescent="0.35">
      <c r="A3118" s="3" t="s">
        <v>192</v>
      </c>
      <c r="B3118" s="29">
        <v>34081</v>
      </c>
      <c r="V3118"/>
      <c r="BY3118" s="27">
        <v>240.57001359487262</v>
      </c>
    </row>
    <row r="3119" spans="1:77" x14ac:dyDescent="0.35">
      <c r="A3119" s="3" t="s">
        <v>192</v>
      </c>
      <c r="B3119" s="29">
        <v>34083</v>
      </c>
      <c r="V3119"/>
      <c r="BY3119" s="27">
        <v>254.52612157700429</v>
      </c>
    </row>
    <row r="3120" spans="1:77" x14ac:dyDescent="0.35">
      <c r="A3120" s="3" t="s">
        <v>192</v>
      </c>
      <c r="B3120" s="29">
        <v>34086</v>
      </c>
      <c r="V3120"/>
      <c r="BY3120" s="27">
        <v>231.29054185278687</v>
      </c>
    </row>
    <row r="3121" spans="1:77" x14ac:dyDescent="0.35">
      <c r="A3121" s="3" t="s">
        <v>192</v>
      </c>
      <c r="B3121" s="29">
        <v>34088</v>
      </c>
      <c r="V3121"/>
      <c r="BY3121" s="27">
        <v>253.8826309315719</v>
      </c>
    </row>
    <row r="3122" spans="1:77" x14ac:dyDescent="0.35">
      <c r="A3122" s="3" t="s">
        <v>192</v>
      </c>
      <c r="B3122" s="29">
        <v>34090</v>
      </c>
      <c r="V3122"/>
      <c r="BY3122" s="27">
        <v>234.63099630996302</v>
      </c>
    </row>
    <row r="3123" spans="1:77" x14ac:dyDescent="0.35">
      <c r="A3123" s="3" t="s">
        <v>192</v>
      </c>
      <c r="B3123" s="29">
        <v>34094</v>
      </c>
      <c r="V3123"/>
      <c r="BY3123" s="27">
        <v>235.31332944908337</v>
      </c>
    </row>
    <row r="3124" spans="1:77" x14ac:dyDescent="0.35">
      <c r="A3124" s="3" t="s">
        <v>192</v>
      </c>
      <c r="B3124" s="29">
        <v>34097</v>
      </c>
      <c r="V3124"/>
      <c r="BY3124" s="27">
        <v>241.30284197578743</v>
      </c>
    </row>
    <row r="3125" spans="1:77" x14ac:dyDescent="0.35">
      <c r="A3125" s="3" t="s">
        <v>192</v>
      </c>
      <c r="B3125" s="29">
        <v>34100</v>
      </c>
      <c r="V3125"/>
      <c r="BY3125" s="27">
        <v>214.746229041237</v>
      </c>
    </row>
    <row r="3126" spans="1:77" x14ac:dyDescent="0.35">
      <c r="A3126" s="3" t="s">
        <v>192</v>
      </c>
      <c r="B3126" s="29">
        <v>34102</v>
      </c>
      <c r="V3126"/>
      <c r="BY3126" s="27">
        <v>236.67540622774558</v>
      </c>
    </row>
    <row r="3127" spans="1:77" x14ac:dyDescent="0.35">
      <c r="A3127" s="3" t="s">
        <v>192</v>
      </c>
      <c r="B3127" s="29">
        <v>34104</v>
      </c>
      <c r="V3127"/>
      <c r="BY3127" s="27">
        <v>254.6193435618564</v>
      </c>
    </row>
    <row r="3128" spans="1:77" x14ac:dyDescent="0.35">
      <c r="A3128" s="3" t="s">
        <v>192</v>
      </c>
      <c r="B3128" s="29">
        <v>34107</v>
      </c>
      <c r="V3128"/>
      <c r="BY3128" s="27">
        <v>237.3642131158152</v>
      </c>
    </row>
    <row r="3129" spans="1:77" x14ac:dyDescent="0.35">
      <c r="A3129" s="3" t="s">
        <v>192</v>
      </c>
      <c r="B3129" s="29">
        <v>34111</v>
      </c>
      <c r="V3129"/>
      <c r="BY3129" s="27">
        <v>222.7684987376181</v>
      </c>
    </row>
    <row r="3130" spans="1:77" x14ac:dyDescent="0.35">
      <c r="A3130" s="3" t="s">
        <v>191</v>
      </c>
      <c r="B3130" s="29">
        <v>33955</v>
      </c>
      <c r="V3130"/>
      <c r="BY3130" s="27">
        <v>200.15957791156771</v>
      </c>
    </row>
    <row r="3131" spans="1:77" x14ac:dyDescent="0.35">
      <c r="A3131" s="3" t="s">
        <v>191</v>
      </c>
      <c r="B3131" s="29">
        <v>33968</v>
      </c>
      <c r="V3131"/>
      <c r="BY3131" s="27">
        <v>271.28536285362838</v>
      </c>
    </row>
    <row r="3132" spans="1:77" x14ac:dyDescent="0.35">
      <c r="A3132" s="3" t="s">
        <v>191</v>
      </c>
      <c r="B3132" s="29">
        <v>33985</v>
      </c>
      <c r="V3132"/>
      <c r="BY3132" s="27">
        <v>271.36175309121421</v>
      </c>
    </row>
    <row r="3133" spans="1:77" x14ac:dyDescent="0.35">
      <c r="A3133" s="3" t="s">
        <v>191</v>
      </c>
      <c r="B3133" s="29">
        <v>33996</v>
      </c>
      <c r="V3133"/>
      <c r="BY3133" s="27">
        <v>260.11814591830051</v>
      </c>
    </row>
    <row r="3134" spans="1:77" x14ac:dyDescent="0.35">
      <c r="A3134" s="3" t="s">
        <v>191</v>
      </c>
      <c r="B3134" s="29">
        <v>34003</v>
      </c>
      <c r="V3134"/>
      <c r="BY3134" s="27">
        <v>265.46416779957207</v>
      </c>
    </row>
    <row r="3135" spans="1:77" x14ac:dyDescent="0.35">
      <c r="A3135" s="3" t="s">
        <v>191</v>
      </c>
      <c r="B3135" s="29">
        <v>34012</v>
      </c>
      <c r="V3135"/>
      <c r="BY3135" s="27">
        <v>259.522561015083</v>
      </c>
    </row>
    <row r="3136" spans="1:77" x14ac:dyDescent="0.35">
      <c r="A3136" s="3" t="s">
        <v>191</v>
      </c>
      <c r="B3136" s="29">
        <v>34017</v>
      </c>
      <c r="V3136"/>
      <c r="BY3136" s="27">
        <v>252.24088819835521</v>
      </c>
    </row>
    <row r="3137" spans="1:77" x14ac:dyDescent="0.35">
      <c r="A3137" s="3" t="s">
        <v>191</v>
      </c>
      <c r="B3137" s="29">
        <v>34027</v>
      </c>
      <c r="V3137"/>
      <c r="BY3137" s="27">
        <v>235.68103838933101</v>
      </c>
    </row>
    <row r="3138" spans="1:77" x14ac:dyDescent="0.35">
      <c r="A3138" s="3" t="s">
        <v>191</v>
      </c>
      <c r="B3138" s="29">
        <v>34032</v>
      </c>
      <c r="V3138"/>
      <c r="BY3138" s="27">
        <v>218.43238169223721</v>
      </c>
    </row>
    <row r="3139" spans="1:77" x14ac:dyDescent="0.35">
      <c r="A3139" s="3" t="s">
        <v>191</v>
      </c>
      <c r="B3139" s="29">
        <v>34037</v>
      </c>
      <c r="V3139"/>
      <c r="BY3139" s="27">
        <v>211.14941412572011</v>
      </c>
    </row>
    <row r="3140" spans="1:77" x14ac:dyDescent="0.35">
      <c r="A3140" s="3" t="s">
        <v>191</v>
      </c>
      <c r="B3140" s="29">
        <v>34039</v>
      </c>
      <c r="V3140"/>
      <c r="BY3140" s="27">
        <v>203.18540816987101</v>
      </c>
    </row>
    <row r="3141" spans="1:77" x14ac:dyDescent="0.35">
      <c r="A3141" s="3" t="s">
        <v>191</v>
      </c>
      <c r="B3141" s="29">
        <v>34040</v>
      </c>
      <c r="V3141"/>
      <c r="BY3141" s="27">
        <v>194.55849032174459</v>
      </c>
    </row>
    <row r="3142" spans="1:77" x14ac:dyDescent="0.35">
      <c r="A3142" s="3" t="s">
        <v>191</v>
      </c>
      <c r="B3142" s="29">
        <v>34047</v>
      </c>
      <c r="V3142"/>
      <c r="BY3142" s="27">
        <v>181.302841975788</v>
      </c>
    </row>
    <row r="3143" spans="1:77" x14ac:dyDescent="0.35">
      <c r="A3143" s="3" t="s">
        <v>191</v>
      </c>
      <c r="B3143" s="29">
        <v>34049</v>
      </c>
      <c r="V3143"/>
      <c r="BY3143" s="27">
        <v>197.2515698841195</v>
      </c>
    </row>
    <row r="3144" spans="1:77" x14ac:dyDescent="0.35">
      <c r="A3144" s="3" t="s">
        <v>191</v>
      </c>
      <c r="B3144" s="29">
        <v>34051</v>
      </c>
      <c r="V3144"/>
      <c r="BY3144" s="27">
        <v>187.29753350165012</v>
      </c>
    </row>
    <row r="3145" spans="1:77" x14ac:dyDescent="0.35">
      <c r="A3145" s="3" t="s">
        <v>191</v>
      </c>
      <c r="B3145" s="29">
        <v>34054</v>
      </c>
      <c r="V3145"/>
      <c r="BY3145" s="27">
        <v>174.69055480028402</v>
      </c>
    </row>
    <row r="3146" spans="1:77" x14ac:dyDescent="0.35">
      <c r="A3146" s="3" t="s">
        <v>191</v>
      </c>
      <c r="B3146" s="29">
        <v>34055</v>
      </c>
      <c r="V3146"/>
      <c r="BY3146" s="27">
        <v>197.28134912928058</v>
      </c>
    </row>
    <row r="3147" spans="1:77" x14ac:dyDescent="0.35">
      <c r="A3147" s="3" t="s">
        <v>191</v>
      </c>
      <c r="B3147" s="29">
        <v>34060</v>
      </c>
      <c r="V3147"/>
      <c r="BY3147" s="27">
        <v>195.3081504499248</v>
      </c>
    </row>
    <row r="3148" spans="1:77" x14ac:dyDescent="0.35">
      <c r="A3148" s="3" t="s">
        <v>191</v>
      </c>
      <c r="B3148" s="29">
        <v>34061</v>
      </c>
      <c r="V3148"/>
      <c r="BY3148" s="27">
        <v>187.34414449407569</v>
      </c>
    </row>
    <row r="3149" spans="1:77" x14ac:dyDescent="0.35">
      <c r="A3149" s="3" t="s">
        <v>191</v>
      </c>
      <c r="B3149" s="29">
        <v>34064</v>
      </c>
      <c r="V3149"/>
      <c r="BY3149" s="27">
        <v>173.4100472583666</v>
      </c>
    </row>
    <row r="3150" spans="1:77" x14ac:dyDescent="0.35">
      <c r="A3150" s="3" t="s">
        <v>191</v>
      </c>
      <c r="B3150" s="29">
        <v>34067</v>
      </c>
      <c r="V3150"/>
      <c r="BY3150" s="27">
        <v>207.95915064413791</v>
      </c>
    </row>
    <row r="3151" spans="1:77" x14ac:dyDescent="0.35">
      <c r="A3151" s="3" t="s">
        <v>191</v>
      </c>
      <c r="B3151" s="29">
        <v>34071</v>
      </c>
      <c r="V3151"/>
      <c r="BY3151" s="27">
        <v>174.7695345374502</v>
      </c>
    </row>
    <row r="3152" spans="1:77" x14ac:dyDescent="0.35">
      <c r="A3152" s="3" t="s">
        <v>191</v>
      </c>
      <c r="B3152" s="29">
        <v>34074</v>
      </c>
      <c r="V3152"/>
      <c r="BY3152" s="27">
        <v>194.70609179775991</v>
      </c>
    </row>
    <row r="3153" spans="1:77" x14ac:dyDescent="0.35">
      <c r="A3153" s="3" t="s">
        <v>191</v>
      </c>
      <c r="B3153" s="29">
        <v>34077</v>
      </c>
      <c r="V3153"/>
      <c r="BY3153" s="27">
        <v>178.11516799378441</v>
      </c>
    </row>
    <row r="3154" spans="1:77" x14ac:dyDescent="0.35">
      <c r="A3154" s="3" t="s">
        <v>191</v>
      </c>
      <c r="B3154" s="29">
        <v>34079</v>
      </c>
      <c r="V3154"/>
      <c r="BY3154" s="27">
        <v>190.07865604971812</v>
      </c>
    </row>
    <row r="3155" spans="1:77" x14ac:dyDescent="0.35">
      <c r="A3155" s="3" t="s">
        <v>191</v>
      </c>
      <c r="B3155" s="29">
        <v>34081</v>
      </c>
      <c r="V3155"/>
      <c r="BY3155" s="27">
        <v>176.14067456464019</v>
      </c>
    </row>
    <row r="3156" spans="1:77" x14ac:dyDescent="0.35">
      <c r="A3156" s="3" t="s">
        <v>191</v>
      </c>
      <c r="B3156" s="29">
        <v>34083</v>
      </c>
      <c r="V3156"/>
      <c r="BY3156" s="27">
        <v>187.43995597850639</v>
      </c>
    </row>
    <row r="3157" spans="1:77" x14ac:dyDescent="0.35">
      <c r="A3157" s="3" t="s">
        <v>191</v>
      </c>
      <c r="B3157" s="29">
        <v>34086</v>
      </c>
      <c r="V3157"/>
      <c r="BY3157" s="27">
        <v>164.20567100407831</v>
      </c>
    </row>
    <row r="3158" spans="1:77" x14ac:dyDescent="0.35">
      <c r="A3158" s="3" t="s">
        <v>191</v>
      </c>
      <c r="B3158" s="29">
        <v>34088</v>
      </c>
      <c r="V3158"/>
      <c r="BY3158" s="27">
        <v>184.80514015666438</v>
      </c>
    </row>
    <row r="3159" spans="1:77" x14ac:dyDescent="0.35">
      <c r="A3159" s="3" t="s">
        <v>191</v>
      </c>
      <c r="B3159" s="29">
        <v>34090</v>
      </c>
      <c r="V3159"/>
      <c r="BY3159" s="27">
        <v>169.53745063766399</v>
      </c>
    </row>
    <row r="3160" spans="1:77" x14ac:dyDescent="0.35">
      <c r="A3160" s="3" t="s">
        <v>191</v>
      </c>
      <c r="B3160" s="29">
        <v>34093</v>
      </c>
      <c r="V3160"/>
      <c r="BY3160" s="27">
        <v>166.8961610668737</v>
      </c>
    </row>
    <row r="3161" spans="1:77" x14ac:dyDescent="0.35">
      <c r="A3161" s="3" t="s">
        <v>191</v>
      </c>
      <c r="B3161" s="29">
        <v>34097</v>
      </c>
      <c r="V3161"/>
      <c r="BY3161" s="27">
        <v>180.1958309056773</v>
      </c>
    </row>
    <row r="3162" spans="1:77" x14ac:dyDescent="0.35">
      <c r="A3162" s="3" t="s">
        <v>191</v>
      </c>
      <c r="B3162" s="29">
        <v>34100</v>
      </c>
      <c r="V3162"/>
      <c r="BY3162" s="27">
        <v>165.59623227811139</v>
      </c>
    </row>
    <row r="3163" spans="1:77" x14ac:dyDescent="0.35">
      <c r="A3163" s="3" t="s">
        <v>191</v>
      </c>
      <c r="B3163" s="29">
        <v>34102</v>
      </c>
      <c r="V3163"/>
      <c r="BY3163" s="27">
        <v>190.18223603288641</v>
      </c>
    </row>
    <row r="3164" spans="1:77" x14ac:dyDescent="0.35">
      <c r="A3164" s="3" t="s">
        <v>191</v>
      </c>
      <c r="B3164" s="29">
        <v>34104</v>
      </c>
      <c r="V3164"/>
      <c r="BY3164" s="27">
        <v>208.12358386741681</v>
      </c>
    </row>
    <row r="3165" spans="1:77" x14ac:dyDescent="0.35">
      <c r="A3165" s="3" t="s">
        <v>191</v>
      </c>
      <c r="B3165" s="29">
        <v>34107</v>
      </c>
      <c r="V3165"/>
      <c r="BY3165" s="27">
        <v>203.4883796206374</v>
      </c>
    </row>
    <row r="3166" spans="1:77" x14ac:dyDescent="0.35">
      <c r="A3166" s="3" t="s">
        <v>191</v>
      </c>
      <c r="B3166" s="29">
        <v>34111</v>
      </c>
      <c r="V3166"/>
      <c r="BY3166" s="27">
        <v>201.51388619149319</v>
      </c>
    </row>
    <row r="3167" spans="1:77" x14ac:dyDescent="0.35">
      <c r="A3167" s="3" t="s">
        <v>193</v>
      </c>
      <c r="B3167" s="29">
        <v>33956</v>
      </c>
      <c r="V3167"/>
      <c r="BY3167" s="27">
        <v>200.82637405321381</v>
      </c>
    </row>
    <row r="3168" spans="1:77" x14ac:dyDescent="0.35">
      <c r="A3168" s="3" t="s">
        <v>193</v>
      </c>
      <c r="B3168" s="29">
        <v>33968</v>
      </c>
      <c r="V3168"/>
      <c r="BY3168" s="27">
        <v>275.27060270602618</v>
      </c>
    </row>
    <row r="3169" spans="1:77" x14ac:dyDescent="0.35">
      <c r="A3169" s="3" t="s">
        <v>193</v>
      </c>
      <c r="B3169" s="29">
        <v>33985</v>
      </c>
      <c r="V3169"/>
      <c r="BY3169" s="27">
        <v>270.03333980708186</v>
      </c>
    </row>
    <row r="3170" spans="1:77" x14ac:dyDescent="0.35">
      <c r="A3170" s="3" t="s">
        <v>193</v>
      </c>
      <c r="B3170" s="29">
        <v>33996</v>
      </c>
      <c r="V3170"/>
      <c r="BY3170" s="27">
        <v>262.11076584450029</v>
      </c>
    </row>
    <row r="3171" spans="1:77" x14ac:dyDescent="0.35">
      <c r="A3171" s="3" t="s">
        <v>193</v>
      </c>
      <c r="B3171" s="29">
        <v>34003</v>
      </c>
      <c r="V3171"/>
      <c r="BY3171" s="27">
        <v>269.44811290218155</v>
      </c>
    </row>
    <row r="3172" spans="1:77" x14ac:dyDescent="0.35">
      <c r="A3172" s="3" t="s">
        <v>193</v>
      </c>
      <c r="B3172" s="29">
        <v>34011</v>
      </c>
      <c r="V3172"/>
      <c r="BY3172" s="27">
        <v>266.16203793616859</v>
      </c>
    </row>
    <row r="3173" spans="1:77" x14ac:dyDescent="0.35">
      <c r="A3173" s="3" t="s">
        <v>193</v>
      </c>
      <c r="B3173" s="29">
        <v>34017</v>
      </c>
      <c r="V3173"/>
      <c r="BY3173" s="27">
        <v>259.54845601087533</v>
      </c>
    </row>
    <row r="3174" spans="1:77" x14ac:dyDescent="0.35">
      <c r="A3174" s="3" t="s">
        <v>193</v>
      </c>
      <c r="B3174" s="29">
        <v>34027</v>
      </c>
      <c r="V3174"/>
      <c r="BY3174" s="27">
        <v>240.33048488379538</v>
      </c>
    </row>
    <row r="3175" spans="1:77" x14ac:dyDescent="0.35">
      <c r="A3175" s="3" t="s">
        <v>193</v>
      </c>
      <c r="B3175" s="29">
        <v>34030</v>
      </c>
      <c r="V3175"/>
      <c r="BY3175" s="27">
        <v>241.67055091603498</v>
      </c>
    </row>
    <row r="3176" spans="1:77" x14ac:dyDescent="0.35">
      <c r="A3176" s="3" t="s">
        <v>193</v>
      </c>
      <c r="B3176" s="29">
        <v>34032</v>
      </c>
      <c r="V3176"/>
      <c r="BY3176" s="27">
        <v>233.70913445976541</v>
      </c>
    </row>
    <row r="3177" spans="1:77" x14ac:dyDescent="0.35">
      <c r="A3177" s="3" t="s">
        <v>193</v>
      </c>
      <c r="B3177" s="29">
        <v>34037</v>
      </c>
      <c r="V3177"/>
      <c r="BY3177" s="27">
        <v>222.43833754126919</v>
      </c>
    </row>
    <row r="3178" spans="1:77" x14ac:dyDescent="0.35">
      <c r="A3178" s="3" t="s">
        <v>193</v>
      </c>
      <c r="B3178" s="29">
        <v>34039</v>
      </c>
      <c r="V3178"/>
      <c r="BY3178" s="27">
        <v>268.94186573444637</v>
      </c>
    </row>
    <row r="3179" spans="1:77" x14ac:dyDescent="0.35">
      <c r="A3179" s="3" t="s">
        <v>193</v>
      </c>
      <c r="B3179" s="29">
        <v>34041</v>
      </c>
      <c r="V3179"/>
      <c r="BY3179" s="27">
        <v>255.0038842493685</v>
      </c>
    </row>
    <row r="3180" spans="1:77" x14ac:dyDescent="0.35">
      <c r="A3180" s="3" t="s">
        <v>193</v>
      </c>
      <c r="B3180" s="29">
        <v>34047</v>
      </c>
      <c r="V3180"/>
      <c r="BY3180" s="27">
        <v>233.77646144882428</v>
      </c>
    </row>
    <row r="3181" spans="1:77" x14ac:dyDescent="0.35">
      <c r="A3181" s="3" t="s">
        <v>193</v>
      </c>
      <c r="B3181" s="29">
        <v>34049</v>
      </c>
      <c r="V3181"/>
      <c r="BY3181" s="27">
        <v>256.36596102803071</v>
      </c>
    </row>
    <row r="3182" spans="1:77" x14ac:dyDescent="0.35">
      <c r="A3182" s="3" t="s">
        <v>193</v>
      </c>
      <c r="B3182" s="29">
        <v>34051</v>
      </c>
      <c r="V3182"/>
      <c r="BY3182" s="27">
        <v>243.7550980772958</v>
      </c>
    </row>
    <row r="3183" spans="1:77" x14ac:dyDescent="0.35">
      <c r="A3183" s="3" t="s">
        <v>193</v>
      </c>
      <c r="B3183" s="29">
        <v>34054</v>
      </c>
      <c r="V3183"/>
      <c r="BY3183" s="27">
        <v>229.82100084158671</v>
      </c>
    </row>
    <row r="3184" spans="1:77" x14ac:dyDescent="0.35">
      <c r="A3184" s="3" t="s">
        <v>193</v>
      </c>
      <c r="B3184" s="29">
        <v>34056</v>
      </c>
      <c r="V3184"/>
      <c r="BY3184" s="27">
        <v>263.04039619343553</v>
      </c>
    </row>
    <row r="3185" spans="1:77" x14ac:dyDescent="0.35">
      <c r="A3185" s="3" t="s">
        <v>193</v>
      </c>
      <c r="B3185" s="29">
        <v>34060</v>
      </c>
      <c r="V3185"/>
      <c r="BY3185" s="27">
        <v>260.40169612222383</v>
      </c>
    </row>
    <row r="3186" spans="1:77" x14ac:dyDescent="0.35">
      <c r="A3186" s="3" t="s">
        <v>193</v>
      </c>
      <c r="B3186" s="29">
        <v>34062</v>
      </c>
      <c r="V3186"/>
      <c r="BY3186" s="27">
        <v>248.45503981355549</v>
      </c>
    </row>
    <row r="3187" spans="1:77" x14ac:dyDescent="0.35">
      <c r="A3187" s="3" t="s">
        <v>193</v>
      </c>
      <c r="B3187" s="29">
        <v>34065</v>
      </c>
      <c r="V3187"/>
      <c r="BY3187" s="27">
        <v>234.51964782805712</v>
      </c>
    </row>
    <row r="3188" spans="1:77" x14ac:dyDescent="0.35">
      <c r="A3188" s="3" t="s">
        <v>193</v>
      </c>
      <c r="B3188" s="29">
        <v>34067</v>
      </c>
      <c r="V3188"/>
      <c r="BY3188" s="27">
        <v>259.1030620832517</v>
      </c>
    </row>
    <row r="3189" spans="1:77" x14ac:dyDescent="0.35">
      <c r="A3189" s="3" t="s">
        <v>193</v>
      </c>
      <c r="B3189" s="29">
        <v>34072</v>
      </c>
      <c r="V3189"/>
      <c r="BY3189" s="27">
        <v>235.21363371528392</v>
      </c>
    </row>
    <row r="3190" spans="1:77" x14ac:dyDescent="0.35">
      <c r="A3190" s="3" t="s">
        <v>193</v>
      </c>
      <c r="B3190" s="29">
        <v>34074</v>
      </c>
      <c r="V3190"/>
      <c r="BY3190" s="27">
        <v>261.79225739625781</v>
      </c>
    </row>
    <row r="3191" spans="1:77" x14ac:dyDescent="0.35">
      <c r="A3191" s="3" t="s">
        <v>193</v>
      </c>
      <c r="B3191" s="29">
        <v>34077</v>
      </c>
      <c r="V3191"/>
      <c r="BY3191" s="27">
        <v>246.52845212662618</v>
      </c>
    </row>
    <row r="3192" spans="1:77" x14ac:dyDescent="0.35">
      <c r="A3192" s="3" t="s">
        <v>193</v>
      </c>
      <c r="B3192" s="29">
        <v>34079</v>
      </c>
      <c r="V3192"/>
      <c r="BY3192" s="27">
        <v>260.48456010875884</v>
      </c>
    </row>
    <row r="3193" spans="1:77" x14ac:dyDescent="0.35">
      <c r="A3193" s="3" t="s">
        <v>193</v>
      </c>
      <c r="B3193" s="29">
        <v>34081</v>
      </c>
      <c r="V3193"/>
      <c r="BY3193" s="27">
        <v>245.88237198161431</v>
      </c>
    </row>
    <row r="3194" spans="1:77" x14ac:dyDescent="0.35">
      <c r="A3194" s="3" t="s">
        <v>193</v>
      </c>
      <c r="B3194" s="29">
        <v>34083</v>
      </c>
      <c r="V3194"/>
      <c r="BY3194" s="27">
        <v>261.16689324787916</v>
      </c>
    </row>
    <row r="3195" spans="1:77" x14ac:dyDescent="0.35">
      <c r="A3195" s="3" t="s">
        <v>193</v>
      </c>
      <c r="B3195" s="29">
        <v>34086</v>
      </c>
      <c r="V3195"/>
      <c r="BY3195" s="27">
        <v>239.26231630737271</v>
      </c>
    </row>
    <row r="3196" spans="1:77" x14ac:dyDescent="0.35">
      <c r="A3196" s="3" t="s">
        <v>193</v>
      </c>
      <c r="B3196" s="29">
        <v>34088</v>
      </c>
      <c r="V3196"/>
      <c r="BY3196" s="27">
        <v>259.86178545995966</v>
      </c>
    </row>
    <row r="3197" spans="1:77" x14ac:dyDescent="0.35">
      <c r="A3197" s="3" t="s">
        <v>193</v>
      </c>
      <c r="B3197" s="29">
        <v>34090</v>
      </c>
      <c r="V3197"/>
      <c r="BY3197" s="27">
        <v>244.59409594095931</v>
      </c>
    </row>
    <row r="3198" spans="1:77" x14ac:dyDescent="0.35">
      <c r="A3198" s="3" t="s">
        <v>193</v>
      </c>
      <c r="B3198" s="29">
        <v>34094</v>
      </c>
      <c r="V3198"/>
      <c r="BY3198" s="27">
        <v>246.60354761442269</v>
      </c>
    </row>
    <row r="3199" spans="1:77" x14ac:dyDescent="0.35">
      <c r="A3199" s="3" t="s">
        <v>193</v>
      </c>
      <c r="B3199" s="29">
        <v>34097</v>
      </c>
      <c r="V3199"/>
      <c r="BY3199" s="27">
        <v>248.61170453809771</v>
      </c>
    </row>
    <row r="3200" spans="1:77" x14ac:dyDescent="0.35">
      <c r="A3200" s="3" t="s">
        <v>193</v>
      </c>
      <c r="B3200" s="29">
        <v>34100</v>
      </c>
      <c r="V3200"/>
      <c r="BY3200" s="27">
        <v>230.026866058134</v>
      </c>
    </row>
    <row r="3201" spans="1:77" x14ac:dyDescent="0.35">
      <c r="A3201" s="3" t="s">
        <v>193</v>
      </c>
      <c r="B3201" s="29">
        <v>34102</v>
      </c>
      <c r="V3201"/>
      <c r="BY3201" s="27">
        <v>255.93739884767248</v>
      </c>
    </row>
    <row r="3202" spans="1:77" x14ac:dyDescent="0.35">
      <c r="A3202" s="3" t="s">
        <v>193</v>
      </c>
      <c r="B3202" s="29">
        <v>34104</v>
      </c>
      <c r="V3202"/>
      <c r="BY3202" s="27">
        <v>265.90826697740641</v>
      </c>
    </row>
    <row r="3203" spans="1:77" x14ac:dyDescent="0.35">
      <c r="A3203" s="3" t="s">
        <v>193</v>
      </c>
      <c r="B3203" s="29">
        <v>34107</v>
      </c>
      <c r="V3203"/>
      <c r="BY3203" s="27">
        <v>254.63229105975208</v>
      </c>
    </row>
    <row r="3204" spans="1:77" x14ac:dyDescent="0.35">
      <c r="A3204" s="3" t="s">
        <v>193</v>
      </c>
      <c r="B3204" s="29">
        <v>34111</v>
      </c>
      <c r="V3204"/>
      <c r="BY3204" s="27">
        <v>244.02181653395462</v>
      </c>
    </row>
    <row r="3205" spans="1:77" x14ac:dyDescent="0.35">
      <c r="A3205" s="3" t="s">
        <v>194</v>
      </c>
      <c r="B3205" s="29">
        <v>34311</v>
      </c>
      <c r="V3205"/>
      <c r="BY3205" s="27">
        <v>239.58661656660121</v>
      </c>
    </row>
    <row r="3206" spans="1:77" x14ac:dyDescent="0.35">
      <c r="A3206" s="3" t="s">
        <v>194</v>
      </c>
      <c r="B3206" s="29">
        <v>34318</v>
      </c>
      <c r="V3206"/>
      <c r="BY3206" s="27">
        <v>252.85049299158749</v>
      </c>
    </row>
    <row r="3207" spans="1:77" x14ac:dyDescent="0.35">
      <c r="A3207" s="3" t="s">
        <v>194</v>
      </c>
      <c r="B3207" s="29">
        <v>34323</v>
      </c>
      <c r="V3207"/>
      <c r="BY3207" s="27">
        <v>267.43137777108723</v>
      </c>
    </row>
    <row r="3208" spans="1:77" x14ac:dyDescent="0.35">
      <c r="A3208" s="3" t="s">
        <v>194</v>
      </c>
      <c r="B3208" s="29">
        <v>34338</v>
      </c>
      <c r="V3208"/>
      <c r="BY3208" s="27">
        <v>254.9256604581951</v>
      </c>
    </row>
    <row r="3209" spans="1:77" x14ac:dyDescent="0.35">
      <c r="A3209" s="3" t="s">
        <v>194</v>
      </c>
      <c r="B3209" s="29">
        <v>34345</v>
      </c>
      <c r="V3209"/>
      <c r="BY3209" s="27">
        <v>247.01449157890471</v>
      </c>
    </row>
    <row r="3210" spans="1:77" x14ac:dyDescent="0.35">
      <c r="A3210" s="3" t="s">
        <v>194</v>
      </c>
      <c r="B3210" s="29">
        <v>34353</v>
      </c>
      <c r="V3210"/>
      <c r="BY3210" s="27">
        <v>240.43335784299452</v>
      </c>
    </row>
    <row r="3211" spans="1:77" x14ac:dyDescent="0.35">
      <c r="A3211" s="3" t="s">
        <v>194</v>
      </c>
      <c r="B3211" s="29">
        <v>34357</v>
      </c>
      <c r="V3211"/>
      <c r="BY3211" s="27">
        <v>245.08131611095263</v>
      </c>
    </row>
    <row r="3212" spans="1:77" x14ac:dyDescent="0.35">
      <c r="A3212" s="3" t="s">
        <v>194</v>
      </c>
      <c r="B3212" s="29">
        <v>34361</v>
      </c>
      <c r="V3212"/>
      <c r="BY3212" s="27">
        <v>237.82018399615532</v>
      </c>
    </row>
    <row r="3213" spans="1:77" x14ac:dyDescent="0.35">
      <c r="A3213" s="3" t="s">
        <v>194</v>
      </c>
      <c r="B3213" s="29">
        <v>34366</v>
      </c>
      <c r="V3213"/>
      <c r="BY3213" s="27">
        <v>231.22472079249181</v>
      </c>
    </row>
    <row r="3214" spans="1:77" x14ac:dyDescent="0.35">
      <c r="A3214" s="3" t="s">
        <v>194</v>
      </c>
      <c r="B3214" s="29">
        <v>34370</v>
      </c>
      <c r="V3214"/>
      <c r="BY3214" s="27">
        <v>241.83243496737447</v>
      </c>
    </row>
    <row r="3215" spans="1:77" x14ac:dyDescent="0.35">
      <c r="A3215" s="3" t="s">
        <v>194</v>
      </c>
      <c r="B3215" s="29">
        <v>34376</v>
      </c>
      <c r="V3215"/>
      <c r="BY3215" s="27">
        <v>264.35705559833428</v>
      </c>
    </row>
    <row r="3216" spans="1:77" x14ac:dyDescent="0.35">
      <c r="A3216" s="3" t="s">
        <v>194</v>
      </c>
      <c r="B3216" s="29">
        <v>34381</v>
      </c>
      <c r="V3216"/>
      <c r="BY3216" s="27">
        <v>251.14658900770527</v>
      </c>
    </row>
    <row r="3217" spans="1:77" x14ac:dyDescent="0.35">
      <c r="A3217" s="3" t="s">
        <v>194</v>
      </c>
      <c r="B3217" s="29">
        <v>34388</v>
      </c>
      <c r="V3217"/>
      <c r="BY3217" s="27">
        <v>229.99889996005049</v>
      </c>
    </row>
    <row r="3218" spans="1:77" x14ac:dyDescent="0.35">
      <c r="A3218" s="3" t="s">
        <v>194</v>
      </c>
      <c r="B3218" s="29">
        <v>34390</v>
      </c>
      <c r="V3218"/>
      <c r="BY3218" s="27">
        <v>226.70051701877549</v>
      </c>
    </row>
    <row r="3219" spans="1:77" x14ac:dyDescent="0.35">
      <c r="A3219" s="3" t="s">
        <v>194</v>
      </c>
      <c r="B3219" s="29">
        <v>34394</v>
      </c>
      <c r="V3219"/>
      <c r="BY3219" s="27">
        <v>216.7923414060819</v>
      </c>
    </row>
    <row r="3220" spans="1:77" x14ac:dyDescent="0.35">
      <c r="A3220" s="3" t="s">
        <v>194</v>
      </c>
      <c r="B3220" s="29">
        <v>34397</v>
      </c>
      <c r="V3220"/>
      <c r="BY3220" s="27">
        <v>210.84952032468541</v>
      </c>
    </row>
    <row r="3221" spans="1:77" x14ac:dyDescent="0.35">
      <c r="A3221" s="3" t="s">
        <v>194</v>
      </c>
      <c r="B3221" s="29">
        <v>34400</v>
      </c>
      <c r="V3221"/>
      <c r="BY3221" s="27">
        <v>208.2115955789973</v>
      </c>
    </row>
    <row r="3222" spans="1:77" x14ac:dyDescent="0.35">
      <c r="A3222" s="3" t="s">
        <v>194</v>
      </c>
      <c r="B3222" s="29">
        <v>34404</v>
      </c>
      <c r="V3222"/>
      <c r="BY3222" s="27">
        <v>204.25926783656791</v>
      </c>
    </row>
    <row r="3223" spans="1:77" x14ac:dyDescent="0.35">
      <c r="A3223" s="3" t="s">
        <v>194</v>
      </c>
      <c r="B3223" s="29">
        <v>34407</v>
      </c>
      <c r="V3223"/>
      <c r="BY3223" s="27">
        <v>195.01024774057561</v>
      </c>
    </row>
    <row r="3224" spans="1:77" x14ac:dyDescent="0.35">
      <c r="A3224" s="3" t="s">
        <v>194</v>
      </c>
      <c r="B3224" s="29">
        <v>34410</v>
      </c>
      <c r="V3224"/>
      <c r="BY3224" s="27">
        <v>190.38964572923939</v>
      </c>
    </row>
    <row r="3225" spans="1:77" x14ac:dyDescent="0.35">
      <c r="A3225" s="3" t="s">
        <v>194</v>
      </c>
      <c r="B3225" s="29">
        <v>34412</v>
      </c>
      <c r="V3225"/>
      <c r="BY3225" s="27">
        <v>223.48550552625269</v>
      </c>
    </row>
    <row r="3226" spans="1:77" x14ac:dyDescent="0.35">
      <c r="A3226" s="3" t="s">
        <v>194</v>
      </c>
      <c r="B3226" s="29">
        <v>34415</v>
      </c>
      <c r="V3226"/>
      <c r="BY3226" s="27">
        <v>216.8809235703819</v>
      </c>
    </row>
    <row r="3227" spans="1:77" x14ac:dyDescent="0.35">
      <c r="A3227" s="3" t="s">
        <v>194</v>
      </c>
      <c r="B3227" s="29">
        <v>34417</v>
      </c>
      <c r="V3227"/>
      <c r="BY3227" s="27">
        <v>207.62669275884181</v>
      </c>
    </row>
    <row r="3228" spans="1:77" x14ac:dyDescent="0.35">
      <c r="A3228" s="3" t="s">
        <v>194</v>
      </c>
      <c r="B3228" s="29">
        <v>34422</v>
      </c>
      <c r="V3228"/>
      <c r="BY3228" s="27">
        <v>201.6929904296517</v>
      </c>
    </row>
    <row r="3229" spans="1:77" x14ac:dyDescent="0.35">
      <c r="A3229" s="3" t="s">
        <v>194</v>
      </c>
      <c r="B3229" s="29">
        <v>34424</v>
      </c>
      <c r="V3229"/>
      <c r="BY3229" s="27">
        <v>232.14180672877052</v>
      </c>
    </row>
    <row r="3230" spans="1:77" x14ac:dyDescent="0.35">
      <c r="A3230" s="3" t="s">
        <v>194</v>
      </c>
      <c r="B3230" s="29">
        <v>34428</v>
      </c>
      <c r="V3230"/>
      <c r="BY3230" s="27">
        <v>207.0118283242914</v>
      </c>
    </row>
    <row r="3231" spans="1:77" x14ac:dyDescent="0.35">
      <c r="A3231" s="3" t="s">
        <v>194</v>
      </c>
      <c r="B3231" s="29">
        <v>34429</v>
      </c>
      <c r="V3231"/>
      <c r="BY3231" s="27">
        <v>200.40203565287371</v>
      </c>
    </row>
    <row r="3232" spans="1:77" x14ac:dyDescent="0.35">
      <c r="A3232" s="3" t="s">
        <v>194</v>
      </c>
      <c r="B3232" s="29">
        <v>34432</v>
      </c>
      <c r="V3232"/>
      <c r="BY3232" s="27">
        <v>190.4886493246332</v>
      </c>
    </row>
    <row r="3233" spans="1:77" x14ac:dyDescent="0.35">
      <c r="A3233" s="3" t="s">
        <v>194</v>
      </c>
      <c r="B3233" s="29">
        <v>34436</v>
      </c>
      <c r="V3233"/>
      <c r="BY3233" s="27">
        <v>230.20993393970582</v>
      </c>
    </row>
    <row r="3234" spans="1:77" x14ac:dyDescent="0.35">
      <c r="A3234" s="3" t="s">
        <v>194</v>
      </c>
      <c r="B3234" s="29">
        <v>34439</v>
      </c>
      <c r="V3234"/>
      <c r="BY3234" s="27">
        <v>215.6642214901488</v>
      </c>
    </row>
    <row r="3235" spans="1:77" x14ac:dyDescent="0.35">
      <c r="A3235" s="3" t="s">
        <v>194</v>
      </c>
      <c r="B3235" s="29">
        <v>34441</v>
      </c>
      <c r="V3235"/>
      <c r="BY3235" s="27">
        <v>201.11460100393049</v>
      </c>
    </row>
    <row r="3236" spans="1:77" x14ac:dyDescent="0.35">
      <c r="A3236" s="3" t="s">
        <v>194</v>
      </c>
      <c r="B3236" s="29">
        <v>34444</v>
      </c>
      <c r="V3236"/>
      <c r="BY3236" s="27">
        <v>185.90712767989919</v>
      </c>
    </row>
    <row r="3237" spans="1:77" x14ac:dyDescent="0.35">
      <c r="A3237" s="3" t="s">
        <v>194</v>
      </c>
      <c r="B3237" s="29">
        <v>34446</v>
      </c>
      <c r="V3237"/>
      <c r="BY3237" s="27">
        <v>230.9159858963292</v>
      </c>
    </row>
    <row r="3238" spans="1:77" x14ac:dyDescent="0.35">
      <c r="A3238" s="3" t="s">
        <v>194</v>
      </c>
      <c r="B3238" s="29">
        <v>34450</v>
      </c>
      <c r="V3238"/>
      <c r="BY3238" s="27">
        <v>205.786007491851</v>
      </c>
    </row>
    <row r="3239" spans="1:77" x14ac:dyDescent="0.35">
      <c r="A3239" s="3" t="s">
        <v>194</v>
      </c>
      <c r="B3239" s="29">
        <v>34452</v>
      </c>
      <c r="V3239"/>
      <c r="BY3239" s="27">
        <v>201.16540548051478</v>
      </c>
    </row>
    <row r="3240" spans="1:77" x14ac:dyDescent="0.35">
      <c r="A3240" s="3" t="s">
        <v>194</v>
      </c>
      <c r="B3240" s="29">
        <v>34454</v>
      </c>
      <c r="V3240"/>
      <c r="BY3240" s="27">
        <v>182.64521974745341</v>
      </c>
    </row>
    <row r="3241" spans="1:77" x14ac:dyDescent="0.35">
      <c r="A3241" s="3" t="s">
        <v>194</v>
      </c>
      <c r="B3241" s="29">
        <v>34456</v>
      </c>
      <c r="V3241"/>
      <c r="BY3241" s="27">
        <v>182.65303582077419</v>
      </c>
    </row>
    <row r="3242" spans="1:77" x14ac:dyDescent="0.35">
      <c r="A3242" s="3" t="s">
        <v>194</v>
      </c>
      <c r="B3242" s="29">
        <v>34459</v>
      </c>
      <c r="V3242"/>
      <c r="BY3242" s="27">
        <v>170.75176151133871</v>
      </c>
    </row>
    <row r="3243" spans="1:77" x14ac:dyDescent="0.35">
      <c r="A3243" s="3" t="s">
        <v>194</v>
      </c>
      <c r="B3243" s="29">
        <v>34461</v>
      </c>
      <c r="V3243"/>
      <c r="BY3243" s="27">
        <v>235.6147486408716</v>
      </c>
    </row>
    <row r="3244" spans="1:77" x14ac:dyDescent="0.35">
      <c r="A3244" s="3" t="s">
        <v>194</v>
      </c>
      <c r="B3244" s="29">
        <v>34465</v>
      </c>
      <c r="V3244"/>
      <c r="BY3244" s="27">
        <v>215.11709635770899</v>
      </c>
    </row>
    <row r="3245" spans="1:77" x14ac:dyDescent="0.35">
      <c r="A3245" s="3" t="s">
        <v>194</v>
      </c>
      <c r="B3245" s="29">
        <v>34467</v>
      </c>
      <c r="V3245"/>
      <c r="BY3245" s="27">
        <v>205.199801992809</v>
      </c>
    </row>
    <row r="3246" spans="1:77" x14ac:dyDescent="0.35">
      <c r="A3246" s="3" t="s">
        <v>194</v>
      </c>
      <c r="B3246" s="29">
        <v>34471</v>
      </c>
      <c r="V3246"/>
      <c r="BY3246" s="27">
        <v>195.95208457570229</v>
      </c>
    </row>
    <row r="3247" spans="1:77" x14ac:dyDescent="0.35">
      <c r="A3247" s="3" t="s">
        <v>194</v>
      </c>
      <c r="B3247" s="29">
        <v>34473</v>
      </c>
      <c r="V3247"/>
      <c r="BY3247" s="27">
        <v>190.00665813653191</v>
      </c>
    </row>
    <row r="3248" spans="1:77" x14ac:dyDescent="0.35">
      <c r="A3248" s="3" t="s">
        <v>194</v>
      </c>
      <c r="B3248" s="29">
        <v>34475</v>
      </c>
      <c r="V3248"/>
      <c r="BY3248" s="27">
        <v>187.3674307119573</v>
      </c>
    </row>
    <row r="3249" spans="1:77" x14ac:dyDescent="0.35">
      <c r="A3249" s="3" t="s">
        <v>194</v>
      </c>
      <c r="B3249" s="29">
        <v>34481</v>
      </c>
      <c r="V3249"/>
      <c r="BY3249" s="27">
        <v>197.9829609601608</v>
      </c>
    </row>
    <row r="3250" spans="1:77" x14ac:dyDescent="0.35">
      <c r="A3250" s="3" t="s">
        <v>196</v>
      </c>
      <c r="B3250" s="29">
        <v>34311</v>
      </c>
      <c r="V3250"/>
      <c r="BY3250" s="27">
        <v>229.66150612838041</v>
      </c>
    </row>
    <row r="3251" spans="1:77" x14ac:dyDescent="0.35">
      <c r="A3251" s="3" t="s">
        <v>196</v>
      </c>
      <c r="B3251" s="29">
        <v>34318</v>
      </c>
      <c r="V3251"/>
      <c r="BY3251" s="27">
        <v>244.24760162342702</v>
      </c>
    </row>
    <row r="3252" spans="1:77" x14ac:dyDescent="0.35">
      <c r="A3252" s="3" t="s">
        <v>196</v>
      </c>
      <c r="B3252" s="29">
        <v>34323</v>
      </c>
      <c r="V3252"/>
      <c r="BY3252" s="27">
        <v>258.8297890818132</v>
      </c>
    </row>
    <row r="3253" spans="1:77" x14ac:dyDescent="0.35">
      <c r="A3253" s="3" t="s">
        <v>196</v>
      </c>
      <c r="B3253" s="29">
        <v>34337</v>
      </c>
      <c r="V3253"/>
      <c r="BY3253" s="27">
        <v>238.3790332385754</v>
      </c>
    </row>
    <row r="3254" spans="1:77" x14ac:dyDescent="0.35">
      <c r="A3254" s="3" t="s">
        <v>196</v>
      </c>
      <c r="B3254" s="29">
        <v>34345</v>
      </c>
      <c r="V3254"/>
      <c r="BY3254" s="27">
        <v>234.44103496390113</v>
      </c>
    </row>
    <row r="3255" spans="1:77" x14ac:dyDescent="0.35">
      <c r="A3255" s="3" t="s">
        <v>196</v>
      </c>
      <c r="B3255" s="29">
        <v>34353</v>
      </c>
      <c r="V3255"/>
      <c r="BY3255" s="27">
        <v>226.5350768001567</v>
      </c>
    </row>
    <row r="3256" spans="1:77" x14ac:dyDescent="0.35">
      <c r="A3256" s="3" t="s">
        <v>196</v>
      </c>
      <c r="B3256" s="29">
        <v>34357</v>
      </c>
      <c r="V3256"/>
      <c r="BY3256" s="27">
        <v>245.08392146872649</v>
      </c>
    </row>
    <row r="3257" spans="1:77" x14ac:dyDescent="0.35">
      <c r="A3257" s="3" t="s">
        <v>196</v>
      </c>
      <c r="B3257" s="29">
        <v>34361</v>
      </c>
      <c r="V3257"/>
      <c r="BY3257" s="27">
        <v>237.82148667504177</v>
      </c>
    </row>
    <row r="3258" spans="1:77" x14ac:dyDescent="0.35">
      <c r="A3258" s="3" t="s">
        <v>196</v>
      </c>
      <c r="B3258" s="29">
        <v>34366</v>
      </c>
      <c r="V3258"/>
      <c r="BY3258" s="27">
        <v>229.9038044013171</v>
      </c>
    </row>
    <row r="3259" spans="1:77" x14ac:dyDescent="0.35">
      <c r="A3259" s="3" t="s">
        <v>196</v>
      </c>
      <c r="B3259" s="29">
        <v>34369</v>
      </c>
      <c r="V3259"/>
      <c r="BY3259" s="27">
        <v>222.63746157097199</v>
      </c>
    </row>
    <row r="3260" spans="1:77" x14ac:dyDescent="0.35">
      <c r="A3260" s="3" t="s">
        <v>196</v>
      </c>
      <c r="B3260" s="29">
        <v>34370</v>
      </c>
      <c r="V3260"/>
      <c r="BY3260" s="27">
        <v>240.50761053954031</v>
      </c>
    </row>
    <row r="3261" spans="1:77" x14ac:dyDescent="0.35">
      <c r="A3261" s="3" t="s">
        <v>196</v>
      </c>
      <c r="B3261" s="29">
        <v>34376</v>
      </c>
      <c r="V3261"/>
      <c r="BY3261" s="27">
        <v>264.35835827722082</v>
      </c>
    </row>
    <row r="3262" spans="1:77" x14ac:dyDescent="0.35">
      <c r="A3262" s="3" t="s">
        <v>196</v>
      </c>
      <c r="B3262" s="29">
        <v>34381</v>
      </c>
      <c r="V3262"/>
      <c r="BY3262" s="27">
        <v>251.80704720329308</v>
      </c>
    </row>
    <row r="3263" spans="1:77" x14ac:dyDescent="0.35">
      <c r="A3263" s="3" t="s">
        <v>196</v>
      </c>
      <c r="B3263" s="29">
        <v>34388</v>
      </c>
      <c r="V3263"/>
      <c r="BY3263" s="27">
        <v>231.32372438788559</v>
      </c>
    </row>
    <row r="3264" spans="1:77" x14ac:dyDescent="0.35">
      <c r="A3264" s="3" t="s">
        <v>196</v>
      </c>
      <c r="B3264" s="29">
        <v>34391</v>
      </c>
      <c r="V3264"/>
      <c r="BY3264" s="27">
        <v>258.46764435129421</v>
      </c>
    </row>
    <row r="3265" spans="1:77" x14ac:dyDescent="0.35">
      <c r="A3265" s="3" t="s">
        <v>196</v>
      </c>
      <c r="B3265" s="29">
        <v>34395</v>
      </c>
      <c r="V3265"/>
      <c r="BY3265" s="27">
        <v>243.2640790639233</v>
      </c>
    </row>
    <row r="3266" spans="1:77" x14ac:dyDescent="0.35">
      <c r="A3266" s="3" t="s">
        <v>196</v>
      </c>
      <c r="B3266" s="29">
        <v>34398</v>
      </c>
      <c r="V3266"/>
      <c r="BY3266" s="27">
        <v>231.36671279114819</v>
      </c>
    </row>
    <row r="3267" spans="1:77" x14ac:dyDescent="0.35">
      <c r="A3267" s="3" t="s">
        <v>196</v>
      </c>
      <c r="B3267" s="29">
        <v>34400</v>
      </c>
      <c r="V3267"/>
      <c r="BY3267" s="27">
        <v>263.80341707146198</v>
      </c>
    </row>
    <row r="3268" spans="1:77" x14ac:dyDescent="0.35">
      <c r="A3268" s="3" t="s">
        <v>196</v>
      </c>
      <c r="B3268" s="29">
        <v>34404</v>
      </c>
      <c r="V3268"/>
      <c r="BY3268" s="27">
        <v>250.58383172862571</v>
      </c>
    </row>
    <row r="3269" spans="1:77" x14ac:dyDescent="0.35">
      <c r="A3269" s="3" t="s">
        <v>196</v>
      </c>
      <c r="B3269" s="29">
        <v>34408</v>
      </c>
      <c r="V3269"/>
      <c r="BY3269" s="27">
        <v>233.39498381783278</v>
      </c>
    </row>
    <row r="3270" spans="1:77" x14ac:dyDescent="0.35">
      <c r="A3270" s="3" t="s">
        <v>196</v>
      </c>
      <c r="B3270" s="29">
        <v>34410</v>
      </c>
      <c r="V3270"/>
      <c r="BY3270" s="27">
        <v>222.81462589957198</v>
      </c>
    </row>
    <row r="3271" spans="1:77" x14ac:dyDescent="0.35">
      <c r="A3271" s="3" t="s">
        <v>196</v>
      </c>
      <c r="B3271" s="29">
        <v>34412</v>
      </c>
      <c r="V3271"/>
      <c r="BY3271" s="27">
        <v>247.97196056067301</v>
      </c>
    </row>
    <row r="3272" spans="1:77" x14ac:dyDescent="0.35">
      <c r="A3272" s="3" t="s">
        <v>196</v>
      </c>
      <c r="B3272" s="29">
        <v>34415</v>
      </c>
      <c r="V3272"/>
      <c r="BY3272" s="27">
        <v>240.70692040921443</v>
      </c>
    </row>
    <row r="3273" spans="1:77" x14ac:dyDescent="0.35">
      <c r="A3273" s="3" t="s">
        <v>196</v>
      </c>
      <c r="B3273" s="29">
        <v>34417</v>
      </c>
      <c r="V3273"/>
      <c r="BY3273" s="27">
        <v>255.27347572095991</v>
      </c>
    </row>
    <row r="3274" spans="1:77" x14ac:dyDescent="0.35">
      <c r="A3274" s="3" t="s">
        <v>196</v>
      </c>
      <c r="B3274" s="29">
        <v>34422</v>
      </c>
      <c r="V3274"/>
      <c r="BY3274" s="27">
        <v>239.41336027466249</v>
      </c>
    </row>
    <row r="3275" spans="1:77" x14ac:dyDescent="0.35">
      <c r="A3275" s="3" t="s">
        <v>196</v>
      </c>
      <c r="B3275" s="29">
        <v>34424</v>
      </c>
      <c r="V3275"/>
      <c r="BY3275" s="27">
        <v>259.93706613555958</v>
      </c>
    </row>
    <row r="3276" spans="1:77" x14ac:dyDescent="0.35">
      <c r="A3276" s="3" t="s">
        <v>196</v>
      </c>
      <c r="B3276" s="29">
        <v>34428</v>
      </c>
      <c r="V3276"/>
      <c r="BY3276" s="27">
        <v>231.49958603759822</v>
      </c>
    </row>
    <row r="3277" spans="1:77" x14ac:dyDescent="0.35">
      <c r="A3277" s="3" t="s">
        <v>196</v>
      </c>
      <c r="B3277" s="29">
        <v>34430</v>
      </c>
      <c r="V3277"/>
      <c r="BY3277" s="27">
        <v>252.0232918984953</v>
      </c>
    </row>
    <row r="3278" spans="1:77" x14ac:dyDescent="0.35">
      <c r="A3278" s="3" t="s">
        <v>196</v>
      </c>
      <c r="B3278" s="29">
        <v>34433</v>
      </c>
      <c r="V3278"/>
      <c r="BY3278" s="27">
        <v>231.5217315786723</v>
      </c>
    </row>
    <row r="3279" spans="1:77" x14ac:dyDescent="0.35">
      <c r="A3279" s="3" t="s">
        <v>196</v>
      </c>
      <c r="B3279" s="29">
        <v>34436</v>
      </c>
      <c r="V3279"/>
      <c r="BY3279" s="27">
        <v>250.72452104839559</v>
      </c>
    </row>
    <row r="3280" spans="1:77" x14ac:dyDescent="0.35">
      <c r="A3280" s="3" t="s">
        <v>196</v>
      </c>
      <c r="B3280" s="29">
        <v>34439</v>
      </c>
      <c r="V3280"/>
      <c r="BY3280" s="27">
        <v>230.88732696082081</v>
      </c>
    </row>
    <row r="3281" spans="1:77" x14ac:dyDescent="0.35">
      <c r="A3281" s="3" t="s">
        <v>196</v>
      </c>
      <c r="B3281" s="29">
        <v>34441</v>
      </c>
      <c r="V3281"/>
      <c r="BY3281" s="27">
        <v>256.70381713862218</v>
      </c>
    </row>
    <row r="3282" spans="1:77" x14ac:dyDescent="0.35">
      <c r="A3282" s="3" t="s">
        <v>196</v>
      </c>
      <c r="B3282" s="29">
        <v>34444</v>
      </c>
      <c r="V3282"/>
      <c r="BY3282" s="27">
        <v>231.57123337636921</v>
      </c>
    </row>
    <row r="3283" spans="1:77" x14ac:dyDescent="0.35">
      <c r="A3283" s="3" t="s">
        <v>196</v>
      </c>
      <c r="B3283" s="29">
        <v>34446</v>
      </c>
      <c r="V3283"/>
      <c r="BY3283" s="27">
        <v>262.020049675488</v>
      </c>
    </row>
    <row r="3284" spans="1:77" x14ac:dyDescent="0.35">
      <c r="A3284" s="3" t="s">
        <v>196</v>
      </c>
      <c r="B3284" s="29">
        <v>34450</v>
      </c>
      <c r="V3284"/>
      <c r="BY3284" s="27">
        <v>231.59598427521811</v>
      </c>
    </row>
    <row r="3285" spans="1:77" x14ac:dyDescent="0.35">
      <c r="A3285" s="3" t="s">
        <v>196</v>
      </c>
      <c r="B3285" s="29">
        <v>34452</v>
      </c>
      <c r="V3285"/>
      <c r="BY3285" s="27">
        <v>263.36962500217106</v>
      </c>
    </row>
    <row r="3286" spans="1:77" x14ac:dyDescent="0.35">
      <c r="A3286" s="3" t="s">
        <v>196</v>
      </c>
      <c r="B3286" s="29">
        <v>34455</v>
      </c>
      <c r="V3286"/>
      <c r="BY3286" s="27">
        <v>243.5298255568224</v>
      </c>
    </row>
    <row r="3287" spans="1:77" x14ac:dyDescent="0.35">
      <c r="A3287" s="3" t="s">
        <v>196</v>
      </c>
      <c r="B3287" s="29">
        <v>34457</v>
      </c>
      <c r="V3287"/>
      <c r="BY3287" s="27">
        <v>238.2448573132389</v>
      </c>
    </row>
    <row r="3288" spans="1:77" x14ac:dyDescent="0.35">
      <c r="A3288" s="3" t="s">
        <v>196</v>
      </c>
      <c r="B3288" s="29">
        <v>34459</v>
      </c>
      <c r="V3288"/>
      <c r="BY3288" s="27">
        <v>225.68051945044263</v>
      </c>
    </row>
    <row r="3289" spans="1:77" x14ac:dyDescent="0.35">
      <c r="A3289" s="3" t="s">
        <v>196</v>
      </c>
      <c r="B3289" s="29">
        <v>34461</v>
      </c>
      <c r="V3289"/>
      <c r="BY3289" s="27">
        <v>256.13063842844792</v>
      </c>
    </row>
    <row r="3290" spans="1:77" x14ac:dyDescent="0.35">
      <c r="A3290" s="3" t="s">
        <v>196</v>
      </c>
      <c r="B3290" s="29">
        <v>34465</v>
      </c>
      <c r="V3290"/>
      <c r="BY3290" s="27">
        <v>225.04481215370458</v>
      </c>
    </row>
    <row r="3291" spans="1:77" x14ac:dyDescent="0.35">
      <c r="A3291" s="3" t="s">
        <v>196</v>
      </c>
      <c r="B3291" s="29">
        <v>34467</v>
      </c>
      <c r="V3291"/>
      <c r="BY3291" s="27">
        <v>253.51095118717441</v>
      </c>
    </row>
    <row r="3292" spans="1:77" x14ac:dyDescent="0.35">
      <c r="A3292" s="3" t="s">
        <v>196</v>
      </c>
      <c r="B3292" s="29">
        <v>34471</v>
      </c>
      <c r="V3292"/>
      <c r="BY3292" s="27">
        <v>223.0868857869045</v>
      </c>
    </row>
    <row r="3293" spans="1:77" x14ac:dyDescent="0.35">
      <c r="A3293" s="3" t="s">
        <v>196</v>
      </c>
      <c r="B3293" s="29">
        <v>34473</v>
      </c>
      <c r="V3293"/>
      <c r="BY3293" s="27">
        <v>244.93150803897541</v>
      </c>
    </row>
    <row r="3294" spans="1:77" x14ac:dyDescent="0.35">
      <c r="A3294" s="3" t="s">
        <v>196</v>
      </c>
      <c r="B3294" s="29">
        <v>34475</v>
      </c>
      <c r="V3294"/>
      <c r="BY3294" s="27">
        <v>229.06097116158423</v>
      </c>
    </row>
    <row r="3295" spans="1:77" x14ac:dyDescent="0.35">
      <c r="A3295" s="3" t="s">
        <v>196</v>
      </c>
      <c r="B3295" s="29">
        <v>34481</v>
      </c>
      <c r="V3295"/>
      <c r="BY3295" s="27">
        <v>224.45339593911481</v>
      </c>
    </row>
    <row r="3296" spans="1:77" x14ac:dyDescent="0.35">
      <c r="A3296" s="3" t="s">
        <v>195</v>
      </c>
      <c r="B3296" s="29">
        <v>34312</v>
      </c>
      <c r="V3296"/>
      <c r="BY3296" s="27">
        <v>224.36872181147609</v>
      </c>
    </row>
    <row r="3297" spans="1:77" x14ac:dyDescent="0.35">
      <c r="A3297" s="3" t="s">
        <v>195</v>
      </c>
      <c r="B3297" s="29">
        <v>34318</v>
      </c>
      <c r="V3297"/>
      <c r="BY3297" s="27">
        <v>239.6152755021096</v>
      </c>
    </row>
    <row r="3298" spans="1:77" x14ac:dyDescent="0.35">
      <c r="A3298" s="3" t="s">
        <v>195</v>
      </c>
      <c r="B3298" s="29">
        <v>34323</v>
      </c>
      <c r="V3298"/>
      <c r="BY3298" s="27">
        <v>255.51968203055787</v>
      </c>
    </row>
    <row r="3299" spans="1:77" x14ac:dyDescent="0.35">
      <c r="A3299" s="3" t="s">
        <v>195</v>
      </c>
      <c r="B3299" s="29">
        <v>34338</v>
      </c>
      <c r="V3299"/>
      <c r="BY3299" s="27">
        <v>239.04339947082269</v>
      </c>
    </row>
    <row r="3300" spans="1:77" x14ac:dyDescent="0.35">
      <c r="A3300" s="3" t="s">
        <v>195</v>
      </c>
      <c r="B3300" s="29">
        <v>34345</v>
      </c>
      <c r="V3300"/>
      <c r="BY3300" s="27">
        <v>233.11751321495339</v>
      </c>
    </row>
    <row r="3301" spans="1:77" x14ac:dyDescent="0.35">
      <c r="A3301" s="3" t="s">
        <v>195</v>
      </c>
      <c r="B3301" s="29">
        <v>34353</v>
      </c>
      <c r="V3301"/>
      <c r="BY3301" s="27">
        <v>222.56581423220101</v>
      </c>
    </row>
    <row r="3302" spans="1:77" x14ac:dyDescent="0.35">
      <c r="A3302" s="3" t="s">
        <v>195</v>
      </c>
      <c r="B3302" s="29">
        <v>34357</v>
      </c>
      <c r="V3302"/>
      <c r="BY3302" s="27">
        <v>219.9357055598328</v>
      </c>
    </row>
    <row r="3303" spans="1:77" x14ac:dyDescent="0.35">
      <c r="A3303" s="3" t="s">
        <v>195</v>
      </c>
      <c r="B3303" s="29">
        <v>34361</v>
      </c>
      <c r="V3303"/>
      <c r="BY3303" s="27">
        <v>217.30429420857899</v>
      </c>
    </row>
    <row r="3304" spans="1:77" x14ac:dyDescent="0.35">
      <c r="A3304" s="3" t="s">
        <v>195</v>
      </c>
      <c r="B3304" s="29">
        <v>34366</v>
      </c>
      <c r="V3304"/>
      <c r="BY3304" s="27">
        <v>212.6954163072231</v>
      </c>
    </row>
    <row r="3305" spans="1:77" x14ac:dyDescent="0.35">
      <c r="A3305" s="3" t="s">
        <v>195</v>
      </c>
      <c r="B3305" s="29">
        <v>34368</v>
      </c>
      <c r="V3305"/>
      <c r="BY3305" s="27">
        <v>208.7326671337008</v>
      </c>
    </row>
    <row r="3306" spans="1:77" x14ac:dyDescent="0.35">
      <c r="A3306" s="3" t="s">
        <v>195</v>
      </c>
      <c r="B3306" s="29">
        <v>34370</v>
      </c>
      <c r="V3306"/>
      <c r="BY3306" s="27">
        <v>227.9328512456502</v>
      </c>
    </row>
    <row r="3307" spans="1:77" x14ac:dyDescent="0.35">
      <c r="A3307" s="3" t="s">
        <v>195</v>
      </c>
      <c r="B3307" s="29">
        <v>34376</v>
      </c>
      <c r="V3307"/>
      <c r="BY3307" s="27">
        <v>247.14997018312769</v>
      </c>
    </row>
    <row r="3308" spans="1:77" x14ac:dyDescent="0.35">
      <c r="A3308" s="3" t="s">
        <v>195</v>
      </c>
      <c r="B3308" s="29">
        <v>34381</v>
      </c>
      <c r="V3308"/>
      <c r="BY3308" s="27">
        <v>236.5852444115076</v>
      </c>
    </row>
    <row r="3309" spans="1:77" x14ac:dyDescent="0.35">
      <c r="A3309" s="3" t="s">
        <v>195</v>
      </c>
      <c r="B3309" s="29">
        <v>34388</v>
      </c>
      <c r="V3309"/>
      <c r="BY3309" s="27">
        <v>220.07118416405578</v>
      </c>
    </row>
    <row r="3310" spans="1:77" x14ac:dyDescent="0.35">
      <c r="A3310" s="3" t="s">
        <v>195</v>
      </c>
      <c r="B3310" s="29">
        <v>34390</v>
      </c>
      <c r="V3310"/>
      <c r="BY3310" s="27">
        <v>216.1123430271939</v>
      </c>
    </row>
    <row r="3311" spans="1:77" x14ac:dyDescent="0.35">
      <c r="A3311" s="3" t="s">
        <v>195</v>
      </c>
      <c r="B3311" s="29">
        <v>34395</v>
      </c>
      <c r="V3311"/>
      <c r="BY3311" s="27">
        <v>206.8672309678611</v>
      </c>
    </row>
    <row r="3312" spans="1:77" x14ac:dyDescent="0.35">
      <c r="A3312" s="3" t="s">
        <v>195</v>
      </c>
      <c r="B3312" s="29">
        <v>34397</v>
      </c>
      <c r="V3312"/>
      <c r="BY3312" s="27">
        <v>200.9231072075772</v>
      </c>
    </row>
    <row r="3313" spans="1:77" x14ac:dyDescent="0.35">
      <c r="A3313" s="3" t="s">
        <v>195</v>
      </c>
      <c r="B3313" s="29">
        <v>34400</v>
      </c>
      <c r="V3313"/>
      <c r="BY3313" s="27">
        <v>199.60870421083678</v>
      </c>
    </row>
    <row r="3314" spans="1:77" x14ac:dyDescent="0.35">
      <c r="A3314" s="3" t="s">
        <v>195</v>
      </c>
      <c r="B3314" s="29">
        <v>34404</v>
      </c>
      <c r="V3314"/>
      <c r="BY3314" s="27">
        <v>193.0093329705129</v>
      </c>
    </row>
    <row r="3315" spans="1:77" x14ac:dyDescent="0.35">
      <c r="A3315" s="3" t="s">
        <v>195</v>
      </c>
      <c r="B3315" s="29">
        <v>34408</v>
      </c>
      <c r="V3315"/>
      <c r="BY3315" s="27">
        <v>183.09985467893281</v>
      </c>
    </row>
    <row r="3316" spans="1:77" x14ac:dyDescent="0.35">
      <c r="A3316" s="3" t="s">
        <v>195</v>
      </c>
      <c r="B3316" s="29">
        <v>34410</v>
      </c>
      <c r="V3316"/>
      <c r="BY3316" s="27">
        <v>175.16784293745391</v>
      </c>
    </row>
    <row r="3317" spans="1:77" x14ac:dyDescent="0.35">
      <c r="A3317" s="3" t="s">
        <v>195</v>
      </c>
      <c r="B3317" s="29">
        <v>34411</v>
      </c>
      <c r="V3317"/>
      <c r="BY3317" s="27">
        <v>200.9843331152544</v>
      </c>
    </row>
    <row r="3318" spans="1:77" x14ac:dyDescent="0.35">
      <c r="A3318" s="3" t="s">
        <v>195</v>
      </c>
      <c r="B3318" s="29">
        <v>34415</v>
      </c>
      <c r="V3318"/>
      <c r="BY3318" s="27">
        <v>194.38235651715749</v>
      </c>
    </row>
    <row r="3319" spans="1:77" x14ac:dyDescent="0.35">
      <c r="A3319" s="3" t="s">
        <v>195</v>
      </c>
      <c r="B3319" s="29">
        <v>34417</v>
      </c>
      <c r="V3319"/>
      <c r="BY3319" s="27">
        <v>184.46375947337009</v>
      </c>
    </row>
    <row r="3320" spans="1:77" x14ac:dyDescent="0.35">
      <c r="A3320" s="3" t="s">
        <v>195</v>
      </c>
      <c r="B3320" s="29">
        <v>34421</v>
      </c>
      <c r="V3320"/>
      <c r="BY3320" s="27">
        <v>178.5287544652935</v>
      </c>
    </row>
    <row r="3321" spans="1:77" x14ac:dyDescent="0.35">
      <c r="A3321" s="3" t="s">
        <v>195</v>
      </c>
      <c r="B3321" s="29">
        <v>34424</v>
      </c>
      <c r="V3321"/>
      <c r="BY3321" s="27">
        <v>206.3331326242899</v>
      </c>
    </row>
    <row r="3322" spans="1:77" x14ac:dyDescent="0.35">
      <c r="A3322" s="3" t="s">
        <v>195</v>
      </c>
      <c r="B3322" s="29">
        <v>34428</v>
      </c>
      <c r="V3322"/>
      <c r="BY3322" s="27">
        <v>177.2325889729677</v>
      </c>
    </row>
    <row r="3323" spans="1:77" x14ac:dyDescent="0.35">
      <c r="A3323" s="3" t="s">
        <v>195</v>
      </c>
      <c r="B3323" s="29">
        <v>34430</v>
      </c>
      <c r="V3323"/>
      <c r="BY3323" s="27">
        <v>171.9489234082707</v>
      </c>
    </row>
    <row r="3324" spans="1:77" x14ac:dyDescent="0.35">
      <c r="A3324" s="3" t="s">
        <v>195</v>
      </c>
      <c r="B3324" s="29">
        <v>34433</v>
      </c>
      <c r="V3324"/>
      <c r="BY3324" s="27">
        <v>160.71071265219598</v>
      </c>
    </row>
    <row r="3325" spans="1:77" x14ac:dyDescent="0.35">
      <c r="A3325" s="3" t="s">
        <v>195</v>
      </c>
      <c r="B3325" s="29">
        <v>34436</v>
      </c>
      <c r="V3325"/>
      <c r="BY3325" s="27">
        <v>207.7087615287075</v>
      </c>
    </row>
    <row r="3326" spans="1:77" x14ac:dyDescent="0.35">
      <c r="A3326" s="3" t="s">
        <v>195</v>
      </c>
      <c r="B3326" s="29">
        <v>34439</v>
      </c>
      <c r="V3326"/>
      <c r="BY3326" s="27">
        <v>188.53072295783312</v>
      </c>
    </row>
    <row r="3327" spans="1:77" x14ac:dyDescent="0.35">
      <c r="A3327" s="3" t="s">
        <v>195</v>
      </c>
      <c r="B3327" s="29">
        <v>34441</v>
      </c>
      <c r="V3327"/>
      <c r="BY3327" s="27">
        <v>172.6588834015545</v>
      </c>
    </row>
    <row r="3328" spans="1:77" x14ac:dyDescent="0.35">
      <c r="A3328" s="3" t="s">
        <v>195</v>
      </c>
      <c r="B3328" s="29">
        <v>34444</v>
      </c>
      <c r="V3328"/>
      <c r="BY3328" s="27">
        <v>156.78964920304981</v>
      </c>
    </row>
    <row r="3329" spans="1:77" x14ac:dyDescent="0.35">
      <c r="A3329" s="3" t="s">
        <v>195</v>
      </c>
      <c r="B3329" s="29">
        <v>34446</v>
      </c>
      <c r="V3329"/>
      <c r="BY3329" s="27">
        <v>203.7824873640144</v>
      </c>
    </row>
    <row r="3330" spans="1:77" x14ac:dyDescent="0.35">
      <c r="A3330" s="3" t="s">
        <v>195</v>
      </c>
      <c r="B3330" s="29">
        <v>34449</v>
      </c>
      <c r="V3330"/>
      <c r="BY3330" s="27">
        <v>177.99074808506191</v>
      </c>
    </row>
    <row r="3331" spans="1:77" x14ac:dyDescent="0.35">
      <c r="A3331" s="3" t="s">
        <v>195</v>
      </c>
      <c r="B3331" s="29">
        <v>34452</v>
      </c>
      <c r="V3331"/>
      <c r="BY3331" s="27">
        <v>174.69106246489952</v>
      </c>
    </row>
    <row r="3332" spans="1:77" x14ac:dyDescent="0.35">
      <c r="A3332" s="3" t="s">
        <v>195</v>
      </c>
      <c r="B3332" s="29">
        <v>34455</v>
      </c>
      <c r="V3332"/>
      <c r="BY3332" s="27">
        <v>159.4848918197556</v>
      </c>
    </row>
    <row r="3333" spans="1:77" x14ac:dyDescent="0.35">
      <c r="A3333" s="3" t="s">
        <v>195</v>
      </c>
      <c r="B3333" s="29">
        <v>34457</v>
      </c>
      <c r="V3333"/>
      <c r="BY3333" s="27">
        <v>156.84566439518008</v>
      </c>
    </row>
    <row r="3334" spans="1:77" x14ac:dyDescent="0.35">
      <c r="A3334" s="3" t="s">
        <v>195</v>
      </c>
      <c r="B3334" s="29">
        <v>34459</v>
      </c>
      <c r="V3334"/>
      <c r="BY3334" s="27">
        <v>150.23717440264889</v>
      </c>
    </row>
    <row r="3335" spans="1:77" x14ac:dyDescent="0.35">
      <c r="A3335" s="3" t="s">
        <v>195</v>
      </c>
      <c r="B3335" s="29">
        <v>34461</v>
      </c>
      <c r="V3335"/>
      <c r="BY3335" s="27">
        <v>224.3648137748157</v>
      </c>
    </row>
    <row r="3336" spans="1:77" x14ac:dyDescent="0.35">
      <c r="A3336" s="3" t="s">
        <v>195</v>
      </c>
      <c r="B3336" s="29">
        <v>34464</v>
      </c>
      <c r="V3336"/>
      <c r="BY3336" s="27">
        <v>204.5276196872409</v>
      </c>
    </row>
    <row r="3337" spans="1:77" x14ac:dyDescent="0.35">
      <c r="A3337" s="3" t="s">
        <v>195</v>
      </c>
      <c r="B3337" s="29">
        <v>34467</v>
      </c>
      <c r="V3337"/>
      <c r="BY3337" s="27">
        <v>195.27338887570082</v>
      </c>
    </row>
    <row r="3338" spans="1:77" x14ac:dyDescent="0.35">
      <c r="A3338" s="3" t="s">
        <v>195</v>
      </c>
      <c r="B3338" s="29">
        <v>34471</v>
      </c>
      <c r="V3338"/>
      <c r="BY3338" s="27">
        <v>186.02567145859499</v>
      </c>
    </row>
    <row r="3339" spans="1:77" x14ac:dyDescent="0.35">
      <c r="A3339" s="3" t="s">
        <v>195</v>
      </c>
      <c r="B3339" s="29">
        <v>34473</v>
      </c>
      <c r="V3339"/>
      <c r="BY3339" s="27">
        <v>183.3877467129069</v>
      </c>
    </row>
    <row r="3340" spans="1:77" x14ac:dyDescent="0.35">
      <c r="A3340" s="3" t="s">
        <v>195</v>
      </c>
      <c r="B3340" s="29">
        <v>34475</v>
      </c>
      <c r="V3340"/>
      <c r="BY3340" s="27">
        <v>180.74982196721882</v>
      </c>
    </row>
    <row r="3341" spans="1:77" x14ac:dyDescent="0.35">
      <c r="A3341" s="3" t="s">
        <v>195</v>
      </c>
      <c r="B3341" s="29">
        <v>34481</v>
      </c>
      <c r="V3341"/>
      <c r="BY3341" s="27">
        <v>193.3493321599569</v>
      </c>
    </row>
    <row r="3342" spans="1:77" x14ac:dyDescent="0.35">
      <c r="A3342" s="3" t="s">
        <v>197</v>
      </c>
      <c r="B3342" s="29">
        <v>34311</v>
      </c>
      <c r="V3342"/>
      <c r="BY3342" s="27">
        <v>233.6307686963361</v>
      </c>
    </row>
    <row r="3343" spans="1:77" x14ac:dyDescent="0.35">
      <c r="A3343" s="3" t="s">
        <v>197</v>
      </c>
      <c r="B3343" s="29">
        <v>34318</v>
      </c>
      <c r="V3343"/>
      <c r="BY3343" s="27">
        <v>249.54299129810431</v>
      </c>
    </row>
    <row r="3344" spans="1:77" x14ac:dyDescent="0.35">
      <c r="A3344" s="3" t="s">
        <v>197</v>
      </c>
      <c r="B3344" s="29">
        <v>34323</v>
      </c>
      <c r="V3344"/>
      <c r="BY3344" s="27">
        <v>263.46081252424409</v>
      </c>
    </row>
    <row r="3345" spans="1:77" x14ac:dyDescent="0.35">
      <c r="A3345" s="3" t="s">
        <v>197</v>
      </c>
      <c r="B3345" s="29">
        <v>34338</v>
      </c>
      <c r="V3345"/>
      <c r="BY3345" s="27">
        <v>245.6610082155612</v>
      </c>
    </row>
    <row r="3346" spans="1:77" x14ac:dyDescent="0.35">
      <c r="A3346" s="3" t="s">
        <v>197</v>
      </c>
      <c r="B3346" s="29">
        <v>34345</v>
      </c>
      <c r="V3346"/>
      <c r="BY3346" s="27">
        <v>240.39948819193918</v>
      </c>
    </row>
    <row r="3347" spans="1:77" x14ac:dyDescent="0.35">
      <c r="A3347" s="3" t="s">
        <v>197</v>
      </c>
      <c r="B3347" s="29">
        <v>34352</v>
      </c>
      <c r="V3347"/>
      <c r="BY3347" s="27">
        <v>232.48831931264792</v>
      </c>
    </row>
    <row r="3348" spans="1:77" x14ac:dyDescent="0.35">
      <c r="A3348" s="3" t="s">
        <v>197</v>
      </c>
      <c r="B3348" s="29">
        <v>34357</v>
      </c>
      <c r="V3348"/>
      <c r="BY3348" s="27">
        <v>249.71494491115649</v>
      </c>
    </row>
    <row r="3349" spans="1:77" x14ac:dyDescent="0.35">
      <c r="A3349" s="3" t="s">
        <v>197</v>
      </c>
      <c r="B3349" s="29">
        <v>34361</v>
      </c>
      <c r="V3349"/>
      <c r="BY3349" s="27">
        <v>240.46853017293722</v>
      </c>
    </row>
    <row r="3350" spans="1:77" x14ac:dyDescent="0.35">
      <c r="A3350" s="3" t="s">
        <v>197</v>
      </c>
      <c r="B3350" s="29">
        <v>34366</v>
      </c>
      <c r="V3350"/>
      <c r="BY3350" s="27">
        <v>233.8717642903872</v>
      </c>
    </row>
    <row r="3351" spans="1:77" x14ac:dyDescent="0.35">
      <c r="A3351" s="3" t="s">
        <v>197</v>
      </c>
      <c r="B3351" s="29">
        <v>34368</v>
      </c>
      <c r="V3351"/>
      <c r="BY3351" s="27">
        <v>228.5867960468037</v>
      </c>
    </row>
    <row r="3352" spans="1:77" x14ac:dyDescent="0.35">
      <c r="A3352" s="3" t="s">
        <v>197</v>
      </c>
      <c r="B3352" s="29">
        <v>34370</v>
      </c>
      <c r="V3352"/>
      <c r="BY3352" s="27">
        <v>249.77226278217418</v>
      </c>
    </row>
    <row r="3353" spans="1:77" x14ac:dyDescent="0.35">
      <c r="A3353" s="3" t="s">
        <v>197</v>
      </c>
      <c r="B3353" s="29">
        <v>34376</v>
      </c>
      <c r="V3353"/>
      <c r="BY3353" s="27">
        <v>269.65114259412513</v>
      </c>
    </row>
    <row r="3354" spans="1:77" x14ac:dyDescent="0.35">
      <c r="A3354" s="3" t="s">
        <v>197</v>
      </c>
      <c r="B3354" s="29">
        <v>34381</v>
      </c>
      <c r="V3354"/>
      <c r="BY3354" s="27">
        <v>259.08641682250499</v>
      </c>
    </row>
    <row r="3355" spans="1:77" x14ac:dyDescent="0.35">
      <c r="A3355" s="3" t="s">
        <v>197</v>
      </c>
      <c r="B3355" s="29">
        <v>34387</v>
      </c>
      <c r="V3355"/>
      <c r="BY3355" s="27">
        <v>236.61390334701599</v>
      </c>
    </row>
    <row r="3356" spans="1:77" x14ac:dyDescent="0.35">
      <c r="A3356" s="3" t="s">
        <v>197</v>
      </c>
      <c r="B3356" s="29">
        <v>34391</v>
      </c>
      <c r="V3356"/>
      <c r="BY3356" s="27">
        <v>266.40877484498043</v>
      </c>
    </row>
    <row r="3357" spans="1:77" x14ac:dyDescent="0.35">
      <c r="A3357" s="3" t="s">
        <v>197</v>
      </c>
      <c r="B3357" s="29">
        <v>34395</v>
      </c>
      <c r="V3357"/>
      <c r="BY3357" s="27">
        <v>249.88168780866181</v>
      </c>
    </row>
    <row r="3358" spans="1:77" x14ac:dyDescent="0.35">
      <c r="A3358" s="3" t="s">
        <v>197</v>
      </c>
      <c r="B3358" s="29">
        <v>34397</v>
      </c>
      <c r="V3358"/>
      <c r="BY3358" s="27">
        <v>241.29052055048251</v>
      </c>
    </row>
    <row r="3359" spans="1:77" x14ac:dyDescent="0.35">
      <c r="A3359" s="3" t="s">
        <v>197</v>
      </c>
      <c r="B3359" s="29">
        <v>34399</v>
      </c>
      <c r="V3359"/>
      <c r="BY3359" s="27">
        <v>267.77007428164472</v>
      </c>
    </row>
    <row r="3360" spans="1:77" x14ac:dyDescent="0.35">
      <c r="A3360" s="3" t="s">
        <v>197</v>
      </c>
      <c r="B3360" s="29">
        <v>34404</v>
      </c>
      <c r="V3360"/>
      <c r="BY3360" s="27">
        <v>257.20013779447771</v>
      </c>
    </row>
    <row r="3361" spans="1:77" x14ac:dyDescent="0.35">
      <c r="A3361" s="3" t="s">
        <v>197</v>
      </c>
      <c r="B3361" s="29">
        <v>34408</v>
      </c>
      <c r="V3361"/>
      <c r="BY3361" s="27">
        <v>243.3226996138275</v>
      </c>
    </row>
    <row r="3362" spans="1:77" x14ac:dyDescent="0.35">
      <c r="A3362" s="3" t="s">
        <v>197</v>
      </c>
      <c r="B3362" s="29">
        <v>34409</v>
      </c>
      <c r="V3362"/>
      <c r="BY3362" s="27">
        <v>230.75445371437169</v>
      </c>
    </row>
    <row r="3363" spans="1:77" x14ac:dyDescent="0.35">
      <c r="A3363" s="3" t="s">
        <v>197</v>
      </c>
      <c r="B3363" s="29">
        <v>34412</v>
      </c>
      <c r="V3363"/>
      <c r="BY3363" s="27">
        <v>262.52939712021123</v>
      </c>
    </row>
    <row r="3364" spans="1:77" x14ac:dyDescent="0.35">
      <c r="A3364" s="3" t="s">
        <v>197</v>
      </c>
      <c r="B3364" s="29">
        <v>34415</v>
      </c>
      <c r="V3364"/>
      <c r="BY3364" s="27">
        <v>254.6038987731657</v>
      </c>
    </row>
    <row r="3365" spans="1:77" x14ac:dyDescent="0.35">
      <c r="A3365" s="3" t="s">
        <v>197</v>
      </c>
      <c r="B3365" s="29">
        <v>34417</v>
      </c>
      <c r="V3365"/>
      <c r="BY3365" s="27">
        <v>264.53812796359381</v>
      </c>
    </row>
    <row r="3366" spans="1:77" x14ac:dyDescent="0.35">
      <c r="A3366" s="3" t="s">
        <v>197</v>
      </c>
      <c r="B3366" s="29">
        <v>34422</v>
      </c>
      <c r="V3366"/>
      <c r="BY3366" s="27">
        <v>254.63255770867411</v>
      </c>
    </row>
    <row r="3367" spans="1:77" x14ac:dyDescent="0.35">
      <c r="A3367" s="3" t="s">
        <v>197</v>
      </c>
      <c r="B3367" s="29">
        <v>34424</v>
      </c>
      <c r="V3367"/>
      <c r="BY3367" s="27">
        <v>266.5533722014107</v>
      </c>
    </row>
    <row r="3368" spans="1:77" x14ac:dyDescent="0.35">
      <c r="A3368" s="3" t="s">
        <v>197</v>
      </c>
      <c r="B3368" s="29">
        <v>34428</v>
      </c>
      <c r="V3368"/>
      <c r="BY3368" s="27">
        <v>241.42339379693249</v>
      </c>
    </row>
    <row r="3369" spans="1:77" x14ac:dyDescent="0.35">
      <c r="A3369" s="3" t="s">
        <v>197</v>
      </c>
      <c r="B3369" s="29">
        <v>34429</v>
      </c>
      <c r="V3369"/>
      <c r="BY3369" s="27">
        <v>262.60755785341649</v>
      </c>
    </row>
    <row r="3370" spans="1:77" x14ac:dyDescent="0.35">
      <c r="A3370" s="3" t="s">
        <v>197</v>
      </c>
      <c r="B3370" s="29">
        <v>34433</v>
      </c>
      <c r="V3370"/>
      <c r="BY3370" s="27">
        <v>244.0925828359029</v>
      </c>
    </row>
    <row r="3371" spans="1:77" x14ac:dyDescent="0.35">
      <c r="A3371" s="3" t="s">
        <v>197</v>
      </c>
      <c r="B3371" s="29">
        <v>34436</v>
      </c>
      <c r="V3371"/>
      <c r="BY3371" s="27">
        <v>265.28326028682034</v>
      </c>
    </row>
    <row r="3372" spans="1:77" x14ac:dyDescent="0.35">
      <c r="A3372" s="3" t="s">
        <v>197</v>
      </c>
      <c r="B3372" s="29">
        <v>34439</v>
      </c>
      <c r="V3372"/>
      <c r="BY3372" s="27">
        <v>248.75226521384133</v>
      </c>
    </row>
    <row r="3373" spans="1:77" x14ac:dyDescent="0.35">
      <c r="A3373" s="3" t="s">
        <v>197</v>
      </c>
      <c r="B3373" s="29">
        <v>34440</v>
      </c>
      <c r="V3373"/>
      <c r="BY3373" s="27">
        <v>272.58347276822161</v>
      </c>
    </row>
    <row r="3374" spans="1:77" x14ac:dyDescent="0.35">
      <c r="A3374" s="3" t="s">
        <v>197</v>
      </c>
      <c r="B3374" s="29">
        <v>34444</v>
      </c>
      <c r="V3374"/>
      <c r="BY3374" s="27">
        <v>251.4227569316991</v>
      </c>
    </row>
    <row r="3375" spans="1:77" x14ac:dyDescent="0.35">
      <c r="A3375" s="3" t="s">
        <v>197</v>
      </c>
      <c r="B3375" s="29">
        <v>34445</v>
      </c>
      <c r="V3375"/>
      <c r="BY3375" s="27">
        <v>273.92914005824338</v>
      </c>
    </row>
    <row r="3376" spans="1:77" x14ac:dyDescent="0.35">
      <c r="A3376" s="3" t="s">
        <v>197</v>
      </c>
      <c r="B3376" s="29">
        <v>34450</v>
      </c>
      <c r="V3376"/>
      <c r="BY3376" s="27">
        <v>250.12528876048592</v>
      </c>
    </row>
    <row r="3377" spans="1:77" x14ac:dyDescent="0.35">
      <c r="A3377" s="3" t="s">
        <v>197</v>
      </c>
      <c r="B3377" s="29">
        <v>34451</v>
      </c>
      <c r="V3377"/>
      <c r="BY3377" s="27">
        <v>273.95519363597884</v>
      </c>
    </row>
    <row r="3378" spans="1:77" x14ac:dyDescent="0.35">
      <c r="A3378" s="3" t="s">
        <v>197</v>
      </c>
      <c r="B3378" s="29">
        <v>34455</v>
      </c>
      <c r="V3378"/>
      <c r="BY3378" s="27">
        <v>255.4402186184652</v>
      </c>
    </row>
    <row r="3379" spans="1:77" x14ac:dyDescent="0.35">
      <c r="A3379" s="3" t="s">
        <v>197</v>
      </c>
      <c r="B3379" s="29">
        <v>34456</v>
      </c>
      <c r="V3379"/>
      <c r="BY3379" s="27">
        <v>252.13923031941633</v>
      </c>
    </row>
    <row r="3380" spans="1:77" x14ac:dyDescent="0.35">
      <c r="A3380" s="3" t="s">
        <v>197</v>
      </c>
      <c r="B3380" s="29">
        <v>34458</v>
      </c>
      <c r="V3380"/>
      <c r="BY3380" s="27">
        <v>238.24876534989932</v>
      </c>
    </row>
    <row r="3381" spans="1:77" x14ac:dyDescent="0.35">
      <c r="A3381" s="3" t="s">
        <v>197</v>
      </c>
      <c r="B3381" s="29">
        <v>34461</v>
      </c>
      <c r="V3381"/>
      <c r="BY3381" s="27">
        <v>266.71750974114303</v>
      </c>
    </row>
    <row r="3382" spans="1:77" x14ac:dyDescent="0.35">
      <c r="A3382" s="3" t="s">
        <v>197</v>
      </c>
      <c r="B3382" s="29">
        <v>34465</v>
      </c>
      <c r="V3382"/>
      <c r="BY3382" s="27">
        <v>238.27872696429421</v>
      </c>
    </row>
    <row r="3383" spans="1:77" x14ac:dyDescent="0.35">
      <c r="A3383" s="3" t="s">
        <v>197</v>
      </c>
      <c r="B3383" s="29">
        <v>34466</v>
      </c>
      <c r="V3383"/>
      <c r="BY3383" s="27">
        <v>268.06578238893871</v>
      </c>
    </row>
    <row r="3384" spans="1:77" x14ac:dyDescent="0.35">
      <c r="A3384" s="3" t="s">
        <v>197</v>
      </c>
      <c r="B3384" s="29">
        <v>34471</v>
      </c>
      <c r="V3384"/>
      <c r="BY3384" s="27">
        <v>242.93840934223351</v>
      </c>
    </row>
    <row r="3385" spans="1:77" x14ac:dyDescent="0.35">
      <c r="A3385" s="3" t="s">
        <v>197</v>
      </c>
      <c r="B3385" s="29">
        <v>34472</v>
      </c>
      <c r="V3385"/>
      <c r="BY3385" s="27">
        <v>262.13598809640899</v>
      </c>
    </row>
    <row r="3386" spans="1:77" x14ac:dyDescent="0.35">
      <c r="A3386" s="3" t="s">
        <v>197</v>
      </c>
      <c r="B3386" s="29">
        <v>34475</v>
      </c>
      <c r="V3386"/>
      <c r="BY3386" s="27">
        <v>250.23471378697351</v>
      </c>
    </row>
    <row r="3387" spans="1:77" x14ac:dyDescent="0.35">
      <c r="A3387" s="3" t="s">
        <v>197</v>
      </c>
      <c r="B3387" s="29">
        <v>34480</v>
      </c>
      <c r="V3387"/>
      <c r="BY3387" s="27">
        <v>252.24474730924442</v>
      </c>
    </row>
    <row r="3388" spans="1:77" x14ac:dyDescent="0.35">
      <c r="A3388" s="10" t="s">
        <v>341</v>
      </c>
      <c r="B3388" s="31">
        <v>40710</v>
      </c>
      <c r="C3388" t="s">
        <v>335</v>
      </c>
      <c r="E3388" s="10"/>
      <c r="F3388" s="10"/>
      <c r="G3388" s="10"/>
      <c r="H3388" s="10"/>
      <c r="I3388" s="10"/>
      <c r="J3388" s="10"/>
      <c r="K3388" s="10"/>
      <c r="L3388" s="10"/>
      <c r="M3388" s="10"/>
      <c r="AU3388" s="14">
        <v>14</v>
      </c>
      <c r="BF3388" s="14">
        <v>4.2</v>
      </c>
    </row>
    <row r="3389" spans="1:77" x14ac:dyDescent="0.35">
      <c r="A3389" s="10" t="s">
        <v>341</v>
      </c>
      <c r="B3389" s="31">
        <v>40723</v>
      </c>
      <c r="C3389" t="s">
        <v>335</v>
      </c>
      <c r="E3389" s="10"/>
      <c r="F3389" s="10"/>
      <c r="G3389" s="10"/>
      <c r="H3389" s="10"/>
      <c r="I3389" s="10"/>
      <c r="J3389" s="10"/>
      <c r="K3389" s="10"/>
      <c r="L3389" s="10"/>
      <c r="M3389" s="10"/>
      <c r="AU3389" s="14">
        <v>31</v>
      </c>
      <c r="BF3389" s="14">
        <v>5.9</v>
      </c>
    </row>
    <row r="3390" spans="1:77" x14ac:dyDescent="0.35">
      <c r="A3390" s="10" t="s">
        <v>341</v>
      </c>
      <c r="B3390" s="31">
        <v>40730</v>
      </c>
      <c r="C3390" t="s">
        <v>335</v>
      </c>
      <c r="E3390" s="10"/>
      <c r="F3390" s="10"/>
      <c r="G3390" s="10"/>
      <c r="H3390" s="10"/>
      <c r="I3390" s="10"/>
      <c r="J3390" s="10"/>
      <c r="K3390" s="10"/>
      <c r="L3390" s="10"/>
      <c r="M3390" s="10"/>
      <c r="AU3390" s="14">
        <v>32</v>
      </c>
      <c r="BF3390" s="14">
        <v>6.8</v>
      </c>
    </row>
    <row r="3391" spans="1:77" x14ac:dyDescent="0.35">
      <c r="A3391" s="10" t="s">
        <v>341</v>
      </c>
      <c r="B3391" s="31">
        <v>40737</v>
      </c>
      <c r="C3391" t="s">
        <v>335</v>
      </c>
      <c r="E3391" s="10"/>
      <c r="F3391" s="10"/>
      <c r="G3391" s="10"/>
      <c r="H3391" s="10"/>
      <c r="I3391" s="10"/>
      <c r="J3391" s="10"/>
      <c r="K3391" s="10"/>
      <c r="L3391" s="10"/>
      <c r="M3391" s="10"/>
      <c r="AU3391" s="14">
        <v>32</v>
      </c>
      <c r="BF3391" s="14">
        <v>7.7</v>
      </c>
    </row>
    <row r="3392" spans="1:77" x14ac:dyDescent="0.35">
      <c r="A3392" s="10" t="s">
        <v>341</v>
      </c>
      <c r="B3392" s="31">
        <v>40752</v>
      </c>
      <c r="C3392" t="s">
        <v>335</v>
      </c>
      <c r="E3392" s="10"/>
      <c r="F3392" s="10"/>
      <c r="G3392" s="10"/>
      <c r="H3392" s="10"/>
      <c r="I3392" s="10"/>
      <c r="J3392" s="10"/>
      <c r="K3392" s="10"/>
      <c r="L3392" s="10"/>
      <c r="M3392" s="10"/>
      <c r="AU3392" s="14">
        <v>49</v>
      </c>
      <c r="BF3392" s="14">
        <v>8.8000000000000007</v>
      </c>
    </row>
    <row r="3393" spans="1:58" x14ac:dyDescent="0.35">
      <c r="A3393" s="10" t="s">
        <v>341</v>
      </c>
      <c r="B3393" s="31">
        <v>40759</v>
      </c>
      <c r="C3393" t="s">
        <v>335</v>
      </c>
      <c r="E3393" s="10"/>
      <c r="F3393" s="10"/>
      <c r="G3393" s="10"/>
      <c r="H3393" s="10"/>
      <c r="I3393" s="10"/>
      <c r="J3393" s="10"/>
      <c r="K3393" s="10"/>
      <c r="L3393" s="10"/>
      <c r="M3393" s="10"/>
      <c r="AU3393" s="14">
        <v>47</v>
      </c>
      <c r="BF3393" s="14"/>
    </row>
    <row r="3394" spans="1:58" x14ac:dyDescent="0.35">
      <c r="A3394" s="10" t="s">
        <v>341</v>
      </c>
      <c r="B3394" s="31">
        <v>40765</v>
      </c>
      <c r="C3394" t="s">
        <v>335</v>
      </c>
      <c r="AU3394" s="14">
        <v>60</v>
      </c>
      <c r="BF3394" s="14">
        <v>8.6999999999999993</v>
      </c>
    </row>
    <row r="3395" spans="1:58" x14ac:dyDescent="0.35">
      <c r="A3395" s="10" t="s">
        <v>341</v>
      </c>
      <c r="B3395" s="31">
        <v>40772</v>
      </c>
      <c r="C3395" t="s">
        <v>335</v>
      </c>
      <c r="E3395" s="10"/>
      <c r="F3395" s="10"/>
      <c r="G3395" s="10"/>
      <c r="H3395" s="10"/>
      <c r="I3395" s="10"/>
      <c r="J3395" s="10"/>
      <c r="K3395" s="10"/>
      <c r="L3395" s="10"/>
      <c r="M3395" s="10"/>
      <c r="AU3395" s="14">
        <v>69</v>
      </c>
      <c r="BF3395" s="14"/>
    </row>
    <row r="3396" spans="1:58" x14ac:dyDescent="0.35">
      <c r="A3396" s="10" t="s">
        <v>341</v>
      </c>
      <c r="B3396" s="31">
        <v>40781</v>
      </c>
      <c r="C3396" t="s">
        <v>335</v>
      </c>
      <c r="AU3396" s="14">
        <v>70</v>
      </c>
      <c r="BF3396" s="14"/>
    </row>
    <row r="3397" spans="1:58" x14ac:dyDescent="0.35">
      <c r="A3397" s="10" t="s">
        <v>341</v>
      </c>
      <c r="B3397" s="31">
        <v>40792</v>
      </c>
      <c r="C3397" t="s">
        <v>335</v>
      </c>
      <c r="E3397" s="10"/>
      <c r="F3397" s="10"/>
      <c r="G3397" s="10"/>
      <c r="H3397" s="10"/>
      <c r="I3397" s="10"/>
      <c r="J3397" s="10"/>
      <c r="K3397" s="10"/>
      <c r="L3397" s="10"/>
      <c r="M3397" s="10"/>
      <c r="AU3397" s="14">
        <v>79</v>
      </c>
      <c r="BF3397" s="14"/>
    </row>
    <row r="3398" spans="1:58" x14ac:dyDescent="0.35">
      <c r="A3398" s="10" t="s">
        <v>341</v>
      </c>
      <c r="B3398" s="31">
        <v>40806</v>
      </c>
      <c r="C3398" t="s">
        <v>335</v>
      </c>
      <c r="E3398" s="10"/>
      <c r="F3398" s="10"/>
      <c r="G3398" s="10"/>
      <c r="H3398" s="10"/>
      <c r="I3398" s="10"/>
      <c r="J3398" s="10"/>
      <c r="K3398" s="10"/>
      <c r="L3398" s="10"/>
      <c r="M3398" s="10"/>
      <c r="AU3398" s="14">
        <v>81</v>
      </c>
      <c r="BF3398" s="14"/>
    </row>
    <row r="3399" spans="1:58" x14ac:dyDescent="0.35">
      <c r="A3399" s="10" t="s">
        <v>341</v>
      </c>
      <c r="B3399" s="31">
        <v>40819</v>
      </c>
      <c r="C3399" t="s">
        <v>335</v>
      </c>
      <c r="E3399" s="10"/>
      <c r="F3399" s="10"/>
      <c r="G3399" s="10"/>
      <c r="H3399" s="10"/>
      <c r="I3399" s="10"/>
      <c r="J3399" s="10"/>
      <c r="K3399" s="10"/>
      <c r="L3399" s="10"/>
      <c r="M3399" s="10"/>
      <c r="AU3399" s="14">
        <v>85</v>
      </c>
      <c r="BF3399" s="14"/>
    </row>
    <row r="3400" spans="1:58" x14ac:dyDescent="0.35">
      <c r="A3400" s="10" t="s">
        <v>341</v>
      </c>
      <c r="B3400" s="31">
        <v>40828</v>
      </c>
      <c r="C3400" t="s">
        <v>335</v>
      </c>
      <c r="E3400" s="10"/>
      <c r="F3400" s="10"/>
      <c r="G3400" s="10"/>
      <c r="H3400" s="10"/>
      <c r="I3400" s="10"/>
      <c r="J3400" s="10"/>
      <c r="K3400" s="10"/>
      <c r="L3400" s="10"/>
      <c r="M3400" s="10"/>
      <c r="AU3400" s="14">
        <v>87</v>
      </c>
      <c r="BF3400" s="14"/>
    </row>
    <row r="3401" spans="1:58" x14ac:dyDescent="0.35">
      <c r="A3401" s="10" t="s">
        <v>341</v>
      </c>
      <c r="B3401" s="31">
        <v>40834</v>
      </c>
      <c r="C3401" t="s">
        <v>335</v>
      </c>
      <c r="E3401" s="10"/>
      <c r="F3401" s="10"/>
      <c r="G3401" s="10"/>
      <c r="H3401" s="10"/>
      <c r="I3401" s="10"/>
      <c r="J3401" s="10"/>
      <c r="K3401" s="10"/>
      <c r="L3401" s="10"/>
      <c r="M3401" s="10"/>
      <c r="AU3401" s="14">
        <v>90</v>
      </c>
      <c r="BF3401" s="14"/>
    </row>
    <row r="3402" spans="1:58" x14ac:dyDescent="0.35">
      <c r="A3402" s="10" t="s">
        <v>341</v>
      </c>
      <c r="B3402" s="31">
        <v>40841</v>
      </c>
      <c r="C3402" t="s">
        <v>335</v>
      </c>
      <c r="E3402" s="10"/>
      <c r="F3402" s="10"/>
      <c r="G3402" s="10"/>
      <c r="H3402" s="10"/>
      <c r="I3402" s="10"/>
      <c r="J3402" s="10"/>
      <c r="K3402" s="10"/>
      <c r="L3402" s="10"/>
      <c r="M3402" s="10"/>
      <c r="AU3402" s="14">
        <v>90</v>
      </c>
      <c r="BF3402" s="14"/>
    </row>
    <row r="3403" spans="1:58" x14ac:dyDescent="0.35">
      <c r="A3403" s="10" t="s">
        <v>341</v>
      </c>
      <c r="B3403" s="31">
        <v>40848</v>
      </c>
      <c r="C3403" t="s">
        <v>335</v>
      </c>
      <c r="E3403" s="10"/>
      <c r="F3403" s="10"/>
      <c r="G3403" s="10"/>
      <c r="H3403" s="10"/>
      <c r="I3403" s="10"/>
      <c r="J3403" s="10"/>
      <c r="K3403" s="10"/>
      <c r="L3403" s="10"/>
      <c r="M3403" s="10"/>
      <c r="AU3403" s="14">
        <v>90</v>
      </c>
      <c r="BF3403" s="14"/>
    </row>
    <row r="3404" spans="1:58" x14ac:dyDescent="0.35">
      <c r="A3404" s="10" t="s">
        <v>341</v>
      </c>
      <c r="B3404" s="31">
        <v>40855</v>
      </c>
      <c r="C3404" t="s">
        <v>335</v>
      </c>
      <c r="E3404" s="10"/>
      <c r="F3404" s="10"/>
      <c r="G3404" s="10"/>
      <c r="H3404" s="10"/>
      <c r="I3404" s="10"/>
      <c r="J3404" s="10"/>
      <c r="K3404" s="10"/>
      <c r="L3404" s="10"/>
      <c r="M3404" s="10"/>
      <c r="AU3404" s="14">
        <v>90</v>
      </c>
      <c r="BF3404" s="14"/>
    </row>
    <row r="3405" spans="1:58" x14ac:dyDescent="0.35">
      <c r="A3405" s="10" t="s">
        <v>342</v>
      </c>
      <c r="B3405" s="31">
        <v>40710</v>
      </c>
      <c r="C3405" t="s">
        <v>265</v>
      </c>
      <c r="E3405" s="10"/>
      <c r="F3405" s="10"/>
      <c r="G3405" s="10"/>
      <c r="H3405" s="10"/>
      <c r="I3405" s="10"/>
      <c r="J3405" s="10"/>
      <c r="K3405" s="10"/>
      <c r="L3405" s="10"/>
      <c r="M3405" s="10"/>
      <c r="AU3405" s="14">
        <v>14</v>
      </c>
      <c r="BF3405" s="14">
        <v>4.5</v>
      </c>
    </row>
    <row r="3406" spans="1:58" x14ac:dyDescent="0.35">
      <c r="A3406" s="10" t="s">
        <v>342</v>
      </c>
      <c r="B3406" s="31">
        <v>40723</v>
      </c>
      <c r="C3406" t="s">
        <v>265</v>
      </c>
      <c r="E3406" s="10"/>
      <c r="F3406" s="10"/>
      <c r="G3406" s="10"/>
      <c r="H3406" s="10"/>
      <c r="I3406" s="10"/>
      <c r="J3406" s="10"/>
      <c r="K3406" s="10"/>
      <c r="L3406" s="10"/>
      <c r="M3406" s="10"/>
      <c r="AU3406" s="14">
        <v>16</v>
      </c>
      <c r="BF3406" s="14">
        <v>5.4</v>
      </c>
    </row>
    <row r="3407" spans="1:58" x14ac:dyDescent="0.35">
      <c r="A3407" s="10" t="s">
        <v>342</v>
      </c>
      <c r="B3407" s="31">
        <v>40730</v>
      </c>
      <c r="C3407" t="s">
        <v>265</v>
      </c>
      <c r="E3407" s="10"/>
      <c r="F3407" s="10"/>
      <c r="G3407" s="10"/>
      <c r="H3407" s="10"/>
      <c r="I3407" s="10"/>
      <c r="J3407" s="10"/>
      <c r="K3407" s="10"/>
      <c r="L3407" s="10"/>
      <c r="M3407" s="10"/>
      <c r="AU3407" s="14">
        <v>30</v>
      </c>
      <c r="BF3407" s="14">
        <v>7.1</v>
      </c>
    </row>
    <row r="3408" spans="1:58" x14ac:dyDescent="0.35">
      <c r="A3408" s="10" t="s">
        <v>342</v>
      </c>
      <c r="B3408" s="31">
        <v>40737</v>
      </c>
      <c r="C3408" t="s">
        <v>265</v>
      </c>
      <c r="E3408" s="10"/>
      <c r="F3408" s="10"/>
      <c r="G3408" s="10"/>
      <c r="H3408" s="10"/>
      <c r="I3408" s="10"/>
      <c r="J3408" s="10"/>
      <c r="K3408" s="10"/>
      <c r="L3408" s="10"/>
      <c r="M3408" s="10"/>
      <c r="AU3408" s="14">
        <v>31</v>
      </c>
      <c r="BF3408" s="14">
        <v>7.4</v>
      </c>
    </row>
    <row r="3409" spans="1:58" x14ac:dyDescent="0.35">
      <c r="A3409" s="10" t="s">
        <v>342</v>
      </c>
      <c r="B3409" s="31">
        <v>40752</v>
      </c>
      <c r="C3409" t="s">
        <v>265</v>
      </c>
      <c r="E3409" s="10"/>
      <c r="F3409" s="10"/>
      <c r="G3409" s="10"/>
      <c r="H3409" s="10"/>
      <c r="I3409" s="10"/>
      <c r="J3409" s="10"/>
      <c r="K3409" s="10"/>
      <c r="L3409" s="10"/>
      <c r="M3409" s="10"/>
      <c r="AU3409" s="14">
        <v>33</v>
      </c>
      <c r="BF3409" s="14">
        <v>9</v>
      </c>
    </row>
    <row r="3410" spans="1:58" x14ac:dyDescent="0.35">
      <c r="A3410" s="10" t="s">
        <v>342</v>
      </c>
      <c r="B3410" s="31">
        <v>40759</v>
      </c>
      <c r="C3410" t="s">
        <v>265</v>
      </c>
      <c r="E3410" s="10"/>
      <c r="F3410" s="10"/>
      <c r="G3410" s="10"/>
      <c r="H3410" s="10"/>
      <c r="I3410" s="10"/>
      <c r="J3410" s="10"/>
      <c r="K3410" s="10"/>
      <c r="L3410" s="10"/>
      <c r="M3410" s="10"/>
      <c r="AU3410" s="14">
        <v>30</v>
      </c>
      <c r="BF3410" s="14"/>
    </row>
    <row r="3411" spans="1:58" x14ac:dyDescent="0.35">
      <c r="A3411" s="10" t="s">
        <v>342</v>
      </c>
      <c r="B3411" s="31">
        <v>40765</v>
      </c>
      <c r="C3411" t="s">
        <v>265</v>
      </c>
      <c r="E3411" s="10"/>
      <c r="F3411" s="10"/>
      <c r="G3411" s="10"/>
      <c r="H3411" s="10"/>
      <c r="I3411" s="10"/>
      <c r="J3411" s="10"/>
      <c r="K3411" s="10"/>
      <c r="L3411" s="10"/>
      <c r="M3411" s="10"/>
      <c r="AU3411" s="14">
        <v>37</v>
      </c>
      <c r="BF3411" s="14">
        <v>9.9</v>
      </c>
    </row>
    <row r="3412" spans="1:58" x14ac:dyDescent="0.35">
      <c r="A3412" s="10" t="s">
        <v>342</v>
      </c>
      <c r="B3412" s="31">
        <v>40772</v>
      </c>
      <c r="C3412" t="s">
        <v>265</v>
      </c>
      <c r="E3412" s="10"/>
      <c r="F3412" s="10"/>
      <c r="G3412" s="10"/>
      <c r="H3412" s="10"/>
      <c r="I3412" s="10"/>
      <c r="J3412" s="10"/>
      <c r="K3412" s="10"/>
      <c r="L3412" s="10"/>
      <c r="M3412" s="10"/>
      <c r="AJ3412" s="10"/>
      <c r="AU3412" s="14">
        <v>60</v>
      </c>
      <c r="BF3412" s="14"/>
    </row>
    <row r="3413" spans="1:58" x14ac:dyDescent="0.35">
      <c r="A3413" s="10" t="s">
        <v>342</v>
      </c>
      <c r="B3413" s="31">
        <v>40781</v>
      </c>
      <c r="C3413" t="s">
        <v>265</v>
      </c>
      <c r="E3413" s="10"/>
      <c r="F3413" s="10"/>
      <c r="G3413" s="10"/>
      <c r="H3413" s="10"/>
      <c r="I3413" s="10"/>
      <c r="J3413" s="10"/>
      <c r="K3413" s="10"/>
      <c r="L3413" s="10"/>
      <c r="M3413" s="10"/>
      <c r="AU3413" s="14">
        <v>62</v>
      </c>
      <c r="BF3413" s="14"/>
    </row>
    <row r="3414" spans="1:58" x14ac:dyDescent="0.35">
      <c r="A3414" s="10" t="s">
        <v>342</v>
      </c>
      <c r="B3414" s="31">
        <v>40792</v>
      </c>
      <c r="C3414" t="s">
        <v>265</v>
      </c>
      <c r="E3414" s="10"/>
      <c r="F3414" s="10"/>
      <c r="G3414" s="10"/>
      <c r="H3414" s="10"/>
      <c r="I3414" s="10"/>
      <c r="J3414" s="10"/>
      <c r="K3414" s="10"/>
      <c r="L3414" s="10"/>
      <c r="M3414" s="10"/>
      <c r="AU3414" s="14">
        <v>70</v>
      </c>
      <c r="BF3414" s="14"/>
    </row>
    <row r="3415" spans="1:58" x14ac:dyDescent="0.35">
      <c r="A3415" s="10" t="s">
        <v>342</v>
      </c>
      <c r="B3415" s="31">
        <v>40806</v>
      </c>
      <c r="C3415" t="s">
        <v>265</v>
      </c>
      <c r="E3415" s="10"/>
      <c r="F3415" s="10"/>
      <c r="G3415" s="10"/>
      <c r="H3415" s="10"/>
      <c r="I3415" s="10"/>
      <c r="J3415" s="10"/>
      <c r="K3415" s="10"/>
      <c r="L3415" s="10"/>
      <c r="M3415" s="10"/>
      <c r="AU3415" s="14">
        <v>81</v>
      </c>
      <c r="BF3415" s="14"/>
    </row>
    <row r="3416" spans="1:58" x14ac:dyDescent="0.35">
      <c r="A3416" s="10" t="s">
        <v>342</v>
      </c>
      <c r="B3416" s="31">
        <v>40819</v>
      </c>
      <c r="C3416" t="s">
        <v>265</v>
      </c>
      <c r="E3416" s="10"/>
      <c r="F3416" s="10"/>
      <c r="G3416" s="10"/>
      <c r="H3416" s="10"/>
      <c r="I3416" s="10"/>
      <c r="J3416" s="10"/>
      <c r="K3416" s="10"/>
      <c r="L3416" s="10"/>
      <c r="M3416" s="10"/>
      <c r="AU3416" s="14">
        <v>83</v>
      </c>
      <c r="BF3416" s="14"/>
    </row>
    <row r="3417" spans="1:58" x14ac:dyDescent="0.35">
      <c r="A3417" s="10" t="s">
        <v>342</v>
      </c>
      <c r="B3417" s="31">
        <v>40828</v>
      </c>
      <c r="C3417" t="s">
        <v>265</v>
      </c>
      <c r="E3417" s="10"/>
      <c r="F3417" s="10"/>
      <c r="G3417" s="10"/>
      <c r="H3417" s="10"/>
      <c r="I3417" s="10"/>
      <c r="J3417" s="10"/>
      <c r="K3417" s="10"/>
      <c r="L3417" s="10"/>
      <c r="M3417" s="10"/>
      <c r="AU3417" s="14">
        <v>83</v>
      </c>
      <c r="BF3417" s="14"/>
    </row>
    <row r="3418" spans="1:58" x14ac:dyDescent="0.35">
      <c r="A3418" s="10" t="s">
        <v>342</v>
      </c>
      <c r="B3418" s="31">
        <v>40834</v>
      </c>
      <c r="C3418" t="s">
        <v>265</v>
      </c>
      <c r="E3418" s="10"/>
      <c r="F3418" s="10"/>
      <c r="G3418" s="10"/>
      <c r="H3418" s="10"/>
      <c r="I3418" s="10"/>
      <c r="J3418" s="10"/>
      <c r="K3418" s="10"/>
      <c r="L3418" s="10"/>
      <c r="M3418" s="10"/>
      <c r="AU3418" s="14">
        <v>85</v>
      </c>
      <c r="BF3418" s="14"/>
    </row>
    <row r="3419" spans="1:58" x14ac:dyDescent="0.35">
      <c r="A3419" s="10" t="s">
        <v>342</v>
      </c>
      <c r="B3419" s="31">
        <v>40841</v>
      </c>
      <c r="C3419" t="s">
        <v>265</v>
      </c>
      <c r="E3419" s="10"/>
      <c r="F3419" s="10"/>
      <c r="G3419" s="10"/>
      <c r="H3419" s="10"/>
      <c r="I3419" s="10"/>
      <c r="J3419" s="10"/>
      <c r="K3419" s="10"/>
      <c r="L3419" s="10"/>
      <c r="M3419" s="10"/>
      <c r="AU3419" s="14">
        <v>87</v>
      </c>
      <c r="BF3419" s="14"/>
    </row>
    <row r="3420" spans="1:58" x14ac:dyDescent="0.35">
      <c r="A3420" s="10" t="s">
        <v>342</v>
      </c>
      <c r="B3420" s="31">
        <v>40848</v>
      </c>
      <c r="C3420" t="s">
        <v>265</v>
      </c>
      <c r="E3420" s="10"/>
      <c r="F3420" s="10"/>
      <c r="G3420" s="10"/>
      <c r="H3420" s="10"/>
      <c r="I3420" s="10"/>
      <c r="J3420" s="10"/>
      <c r="K3420" s="10"/>
      <c r="L3420" s="10"/>
      <c r="M3420" s="10"/>
      <c r="AU3420" s="14">
        <v>90</v>
      </c>
      <c r="BF3420" s="14"/>
    </row>
    <row r="3421" spans="1:58" x14ac:dyDescent="0.35">
      <c r="A3421" s="10" t="s">
        <v>342</v>
      </c>
      <c r="B3421" s="31">
        <v>40855</v>
      </c>
      <c r="C3421" t="s">
        <v>265</v>
      </c>
      <c r="E3421" s="10"/>
      <c r="F3421" s="10"/>
      <c r="G3421" s="10"/>
      <c r="H3421" s="10"/>
      <c r="I3421" s="10"/>
      <c r="J3421" s="10"/>
      <c r="K3421" s="10"/>
      <c r="L3421" s="10"/>
      <c r="M3421" s="10"/>
      <c r="AU3421" s="14">
        <v>90</v>
      </c>
      <c r="BF3421" s="14"/>
    </row>
    <row r="3422" spans="1:58" x14ac:dyDescent="0.35">
      <c r="A3422" s="10" t="s">
        <v>343</v>
      </c>
      <c r="B3422" s="31">
        <v>40710</v>
      </c>
      <c r="C3422" t="s">
        <v>266</v>
      </c>
      <c r="E3422" s="10"/>
      <c r="F3422" s="10"/>
      <c r="G3422" s="10"/>
      <c r="H3422" s="10"/>
      <c r="I3422" s="10"/>
      <c r="J3422" s="10"/>
      <c r="K3422" s="10"/>
      <c r="L3422" s="10"/>
      <c r="M3422" s="10"/>
      <c r="AU3422" s="14">
        <v>14</v>
      </c>
      <c r="BF3422" s="14">
        <v>4.2</v>
      </c>
    </row>
    <row r="3423" spans="1:58" x14ac:dyDescent="0.35">
      <c r="A3423" s="10" t="s">
        <v>343</v>
      </c>
      <c r="B3423" s="31">
        <v>40723</v>
      </c>
      <c r="C3423" t="s">
        <v>266</v>
      </c>
      <c r="E3423" s="10"/>
      <c r="F3423" s="10"/>
      <c r="G3423" s="10"/>
      <c r="H3423" s="10"/>
      <c r="I3423" s="10"/>
      <c r="J3423" s="10"/>
      <c r="K3423" s="10"/>
      <c r="L3423" s="10"/>
      <c r="M3423" s="10"/>
      <c r="AU3423" s="14">
        <v>30</v>
      </c>
      <c r="BF3423" s="14">
        <v>5.6</v>
      </c>
    </row>
    <row r="3424" spans="1:58" x14ac:dyDescent="0.35">
      <c r="A3424" s="10" t="s">
        <v>343</v>
      </c>
      <c r="B3424" s="31">
        <v>40730</v>
      </c>
      <c r="C3424" t="s">
        <v>266</v>
      </c>
      <c r="E3424" s="10"/>
      <c r="F3424" s="10"/>
      <c r="G3424" s="10"/>
      <c r="H3424" s="10"/>
      <c r="I3424" s="10"/>
      <c r="J3424" s="10"/>
      <c r="K3424" s="10"/>
      <c r="L3424" s="10"/>
      <c r="M3424" s="10"/>
      <c r="AU3424" s="14">
        <v>31</v>
      </c>
      <c r="BF3424" s="14">
        <v>6.9</v>
      </c>
    </row>
    <row r="3425" spans="1:58" x14ac:dyDescent="0.35">
      <c r="A3425" s="10" t="s">
        <v>343</v>
      </c>
      <c r="B3425" s="31">
        <v>40737</v>
      </c>
      <c r="C3425" t="s">
        <v>266</v>
      </c>
      <c r="E3425" s="10"/>
      <c r="F3425" s="10"/>
      <c r="G3425" s="10"/>
      <c r="H3425" s="10"/>
      <c r="I3425" s="10"/>
      <c r="J3425" s="10"/>
      <c r="K3425" s="10"/>
      <c r="L3425" s="10"/>
      <c r="M3425" s="10"/>
      <c r="AU3425" s="14">
        <v>32</v>
      </c>
      <c r="BF3425" s="14">
        <v>8</v>
      </c>
    </row>
    <row r="3426" spans="1:58" x14ac:dyDescent="0.35">
      <c r="A3426" s="10" t="s">
        <v>343</v>
      </c>
      <c r="B3426" s="31">
        <v>40752</v>
      </c>
      <c r="C3426" t="s">
        <v>266</v>
      </c>
      <c r="E3426" s="10"/>
      <c r="F3426" s="10"/>
      <c r="G3426" s="10"/>
      <c r="H3426" s="10"/>
      <c r="I3426" s="10"/>
      <c r="J3426" s="10"/>
      <c r="K3426" s="10"/>
      <c r="L3426" s="10"/>
      <c r="M3426" s="10"/>
      <c r="AU3426" s="14">
        <v>32</v>
      </c>
      <c r="BF3426" s="14">
        <v>8.3000000000000007</v>
      </c>
    </row>
    <row r="3427" spans="1:58" x14ac:dyDescent="0.35">
      <c r="A3427" s="10" t="s">
        <v>343</v>
      </c>
      <c r="B3427" s="31">
        <v>40759</v>
      </c>
      <c r="C3427" t="s">
        <v>266</v>
      </c>
      <c r="E3427" s="10"/>
      <c r="F3427" s="10"/>
      <c r="G3427" s="10"/>
      <c r="H3427" s="10"/>
      <c r="I3427" s="10"/>
      <c r="J3427" s="10"/>
      <c r="K3427" s="10"/>
      <c r="L3427" s="10"/>
      <c r="M3427" s="10"/>
      <c r="AU3427" s="14">
        <v>31</v>
      </c>
      <c r="BF3427" s="14"/>
    </row>
    <row r="3428" spans="1:58" x14ac:dyDescent="0.35">
      <c r="A3428" s="10" t="s">
        <v>343</v>
      </c>
      <c r="B3428" s="31">
        <v>40765</v>
      </c>
      <c r="C3428" t="s">
        <v>266</v>
      </c>
      <c r="E3428" s="10"/>
      <c r="F3428" s="10"/>
      <c r="G3428" s="10"/>
      <c r="H3428" s="10"/>
      <c r="I3428" s="10"/>
      <c r="J3428" s="10"/>
      <c r="K3428" s="10"/>
      <c r="L3428" s="10"/>
      <c r="M3428" s="10"/>
      <c r="AU3428" s="14">
        <v>41</v>
      </c>
      <c r="BF3428" s="14">
        <v>9.6999999999999993</v>
      </c>
    </row>
    <row r="3429" spans="1:58" x14ac:dyDescent="0.35">
      <c r="A3429" s="10" t="s">
        <v>343</v>
      </c>
      <c r="B3429" s="31">
        <v>40772</v>
      </c>
      <c r="C3429" t="s">
        <v>266</v>
      </c>
      <c r="E3429" s="10"/>
      <c r="F3429" s="10"/>
      <c r="G3429" s="10"/>
      <c r="H3429" s="10"/>
      <c r="I3429" s="10"/>
      <c r="J3429" s="10"/>
      <c r="K3429" s="10"/>
      <c r="L3429" s="10"/>
      <c r="M3429" s="10"/>
      <c r="AU3429" s="14">
        <v>60</v>
      </c>
      <c r="BF3429" s="14"/>
    </row>
    <row r="3430" spans="1:58" x14ac:dyDescent="0.35">
      <c r="A3430" s="10" t="s">
        <v>343</v>
      </c>
      <c r="B3430" s="31">
        <v>40781</v>
      </c>
      <c r="C3430" t="s">
        <v>266</v>
      </c>
      <c r="E3430" s="10"/>
      <c r="F3430" s="10"/>
      <c r="G3430" s="10"/>
      <c r="H3430" s="10"/>
      <c r="I3430" s="10"/>
      <c r="J3430" s="10"/>
      <c r="K3430" s="10"/>
      <c r="L3430" s="10"/>
      <c r="M3430" s="10"/>
      <c r="AU3430" s="14">
        <v>70</v>
      </c>
      <c r="BF3430" s="14"/>
    </row>
    <row r="3431" spans="1:58" x14ac:dyDescent="0.35">
      <c r="A3431" s="10" t="s">
        <v>343</v>
      </c>
      <c r="B3431" s="31">
        <v>40792</v>
      </c>
      <c r="C3431" t="s">
        <v>266</v>
      </c>
      <c r="E3431" s="10"/>
      <c r="F3431" s="10"/>
      <c r="G3431" s="10"/>
      <c r="H3431" s="10"/>
      <c r="I3431" s="10"/>
      <c r="J3431" s="10"/>
      <c r="K3431" s="10"/>
      <c r="L3431" s="10"/>
      <c r="M3431" s="10"/>
      <c r="AU3431" s="14">
        <v>75</v>
      </c>
      <c r="BF3431" s="14"/>
    </row>
    <row r="3432" spans="1:58" x14ac:dyDescent="0.35">
      <c r="A3432" s="10" t="s">
        <v>343</v>
      </c>
      <c r="B3432" s="31">
        <v>40806</v>
      </c>
      <c r="C3432" t="s">
        <v>266</v>
      </c>
      <c r="E3432" s="10"/>
      <c r="F3432" s="10"/>
      <c r="G3432" s="10"/>
      <c r="H3432" s="10"/>
      <c r="I3432" s="10"/>
      <c r="J3432" s="10"/>
      <c r="K3432" s="10"/>
      <c r="L3432" s="10"/>
      <c r="M3432" s="10"/>
      <c r="AU3432" s="14">
        <v>81</v>
      </c>
      <c r="BF3432" s="14"/>
    </row>
    <row r="3433" spans="1:58" x14ac:dyDescent="0.35">
      <c r="A3433" s="10" t="s">
        <v>343</v>
      </c>
      <c r="B3433" s="31">
        <v>40819</v>
      </c>
      <c r="C3433" t="s">
        <v>266</v>
      </c>
      <c r="E3433" s="10"/>
      <c r="F3433" s="10"/>
      <c r="G3433" s="10"/>
      <c r="H3433" s="10"/>
      <c r="I3433" s="10"/>
      <c r="J3433" s="10"/>
      <c r="K3433" s="10"/>
      <c r="L3433" s="10"/>
      <c r="M3433" s="10"/>
      <c r="AJ3433" s="10"/>
      <c r="AU3433" s="14">
        <v>83</v>
      </c>
      <c r="BF3433" s="14"/>
    </row>
    <row r="3434" spans="1:58" x14ac:dyDescent="0.35">
      <c r="A3434" s="10" t="s">
        <v>343</v>
      </c>
      <c r="B3434" s="31">
        <v>40828</v>
      </c>
      <c r="C3434" t="s">
        <v>266</v>
      </c>
      <c r="E3434" s="10"/>
      <c r="F3434" s="10"/>
      <c r="G3434" s="10"/>
      <c r="H3434" s="10"/>
      <c r="I3434" s="10"/>
      <c r="J3434" s="10"/>
      <c r="K3434" s="10"/>
      <c r="L3434" s="10"/>
      <c r="M3434" s="10"/>
      <c r="AU3434" s="14">
        <v>87</v>
      </c>
      <c r="BF3434" s="14"/>
    </row>
    <row r="3435" spans="1:58" x14ac:dyDescent="0.35">
      <c r="A3435" s="10" t="s">
        <v>343</v>
      </c>
      <c r="B3435" s="31">
        <v>40834</v>
      </c>
      <c r="C3435" t="s">
        <v>266</v>
      </c>
      <c r="E3435" s="10"/>
      <c r="F3435" s="10"/>
      <c r="G3435" s="10"/>
      <c r="H3435" s="10"/>
      <c r="I3435" s="10"/>
      <c r="J3435" s="10"/>
      <c r="K3435" s="10"/>
      <c r="L3435" s="10"/>
      <c r="M3435" s="10"/>
      <c r="AU3435" s="14">
        <v>87</v>
      </c>
      <c r="BF3435" s="14"/>
    </row>
    <row r="3436" spans="1:58" x14ac:dyDescent="0.35">
      <c r="A3436" s="10" t="s">
        <v>343</v>
      </c>
      <c r="B3436" s="31">
        <v>40841</v>
      </c>
      <c r="C3436" t="s">
        <v>266</v>
      </c>
      <c r="E3436" s="10"/>
      <c r="F3436" s="10"/>
      <c r="G3436" s="10"/>
      <c r="H3436" s="10"/>
      <c r="I3436" s="10"/>
      <c r="J3436" s="10"/>
      <c r="K3436" s="10"/>
      <c r="L3436" s="10"/>
      <c r="M3436" s="10"/>
      <c r="AU3436" s="14">
        <v>90</v>
      </c>
      <c r="BF3436" s="14"/>
    </row>
    <row r="3437" spans="1:58" x14ac:dyDescent="0.35">
      <c r="A3437" s="10" t="s">
        <v>343</v>
      </c>
      <c r="B3437" s="31">
        <v>40848</v>
      </c>
      <c r="C3437" t="s">
        <v>266</v>
      </c>
      <c r="E3437" s="10"/>
      <c r="F3437" s="10"/>
      <c r="G3437" s="10"/>
      <c r="H3437" s="10"/>
      <c r="I3437" s="10"/>
      <c r="J3437" s="10"/>
      <c r="K3437" s="10"/>
      <c r="L3437" s="10"/>
      <c r="M3437" s="10"/>
      <c r="AU3437" s="14">
        <v>90</v>
      </c>
      <c r="BF3437" s="14"/>
    </row>
    <row r="3438" spans="1:58" x14ac:dyDescent="0.35">
      <c r="A3438" s="10" t="s">
        <v>343</v>
      </c>
      <c r="B3438" s="31">
        <v>40855</v>
      </c>
      <c r="C3438" t="s">
        <v>266</v>
      </c>
      <c r="E3438" s="10"/>
      <c r="F3438" s="10"/>
      <c r="G3438" s="10"/>
      <c r="H3438" s="10"/>
      <c r="I3438" s="10"/>
      <c r="J3438" s="10"/>
      <c r="K3438" s="10"/>
      <c r="L3438" s="10"/>
      <c r="M3438" s="10"/>
      <c r="AU3438" s="14">
        <v>90</v>
      </c>
      <c r="BF3438" s="14"/>
    </row>
    <row r="3439" spans="1:58" x14ac:dyDescent="0.35">
      <c r="A3439" s="10" t="s">
        <v>344</v>
      </c>
      <c r="B3439" s="31">
        <v>40710</v>
      </c>
      <c r="C3439" t="s">
        <v>336</v>
      </c>
      <c r="E3439" s="10"/>
      <c r="F3439" s="10"/>
      <c r="G3439" s="10"/>
      <c r="H3439" s="10"/>
      <c r="I3439" s="10"/>
      <c r="J3439" s="10"/>
      <c r="K3439" s="10"/>
      <c r="L3439" s="10"/>
      <c r="M3439" s="10"/>
      <c r="AU3439" s="14">
        <v>14</v>
      </c>
      <c r="BF3439" s="14">
        <v>4.2</v>
      </c>
    </row>
    <row r="3440" spans="1:58" x14ac:dyDescent="0.35">
      <c r="A3440" s="10" t="s">
        <v>344</v>
      </c>
      <c r="B3440" s="31">
        <v>40723</v>
      </c>
      <c r="C3440" t="s">
        <v>336</v>
      </c>
      <c r="E3440" s="10"/>
      <c r="F3440" s="10"/>
      <c r="G3440" s="10"/>
      <c r="H3440" s="10"/>
      <c r="I3440" s="10"/>
      <c r="J3440" s="10"/>
      <c r="K3440" s="10"/>
      <c r="L3440" s="10"/>
      <c r="M3440" s="10"/>
      <c r="AU3440" s="14">
        <v>30</v>
      </c>
      <c r="BF3440" s="14">
        <v>5.8</v>
      </c>
    </row>
    <row r="3441" spans="1:58" x14ac:dyDescent="0.35">
      <c r="A3441" s="10" t="s">
        <v>344</v>
      </c>
      <c r="B3441" s="31">
        <v>40730</v>
      </c>
      <c r="C3441" t="s">
        <v>336</v>
      </c>
      <c r="E3441" s="10"/>
      <c r="F3441" s="10"/>
      <c r="G3441" s="10"/>
      <c r="H3441" s="10"/>
      <c r="I3441" s="10"/>
      <c r="J3441" s="10"/>
      <c r="K3441" s="10"/>
      <c r="L3441" s="10"/>
      <c r="M3441" s="10"/>
      <c r="AU3441" s="14">
        <v>30</v>
      </c>
      <c r="BF3441" s="14">
        <v>6.9</v>
      </c>
    </row>
    <row r="3442" spans="1:58" x14ac:dyDescent="0.35">
      <c r="A3442" s="10" t="s">
        <v>344</v>
      </c>
      <c r="B3442" s="31">
        <v>40737</v>
      </c>
      <c r="C3442" t="s">
        <v>336</v>
      </c>
      <c r="E3442" s="10"/>
      <c r="F3442" s="10"/>
      <c r="G3442" s="10"/>
      <c r="H3442" s="10"/>
      <c r="I3442" s="10"/>
      <c r="J3442" s="10"/>
      <c r="K3442" s="10"/>
      <c r="L3442" s="10"/>
      <c r="M3442" s="10"/>
      <c r="AU3442" s="14">
        <v>30</v>
      </c>
      <c r="BF3442" s="14">
        <v>7.3</v>
      </c>
    </row>
    <row r="3443" spans="1:58" x14ac:dyDescent="0.35">
      <c r="A3443" s="10" t="s">
        <v>344</v>
      </c>
      <c r="B3443" s="31">
        <v>40752</v>
      </c>
      <c r="C3443" t="s">
        <v>336</v>
      </c>
      <c r="E3443" s="10"/>
      <c r="F3443" s="10"/>
      <c r="G3443" s="10"/>
      <c r="H3443" s="10"/>
      <c r="I3443" s="10"/>
      <c r="J3443" s="10"/>
      <c r="K3443" s="10"/>
      <c r="L3443" s="10"/>
      <c r="M3443" s="10"/>
      <c r="AU3443" s="14">
        <v>32</v>
      </c>
      <c r="BF3443" s="14">
        <v>8.6999999999999993</v>
      </c>
    </row>
    <row r="3444" spans="1:58" x14ac:dyDescent="0.35">
      <c r="A3444" s="10" t="s">
        <v>344</v>
      </c>
      <c r="B3444" s="31">
        <v>40759</v>
      </c>
      <c r="C3444" t="s">
        <v>336</v>
      </c>
      <c r="E3444" s="10"/>
      <c r="F3444" s="10"/>
      <c r="G3444" s="10"/>
      <c r="H3444" s="10"/>
      <c r="I3444" s="10"/>
      <c r="J3444" s="10"/>
      <c r="K3444" s="10"/>
      <c r="L3444" s="10"/>
      <c r="M3444" s="10"/>
      <c r="AU3444" s="14">
        <v>30</v>
      </c>
      <c r="BF3444" s="14"/>
    </row>
    <row r="3445" spans="1:58" x14ac:dyDescent="0.35">
      <c r="A3445" s="10" t="s">
        <v>344</v>
      </c>
      <c r="B3445" s="31">
        <v>40765</v>
      </c>
      <c r="C3445" t="s">
        <v>336</v>
      </c>
      <c r="E3445" s="10"/>
      <c r="F3445" s="10"/>
      <c r="G3445" s="10"/>
      <c r="H3445" s="10"/>
      <c r="I3445" s="10"/>
      <c r="J3445" s="10"/>
      <c r="K3445" s="10"/>
      <c r="L3445" s="10"/>
      <c r="M3445" s="10"/>
      <c r="AU3445" s="14">
        <v>37</v>
      </c>
      <c r="BF3445" s="14">
        <v>10.1</v>
      </c>
    </row>
    <row r="3446" spans="1:58" x14ac:dyDescent="0.35">
      <c r="A3446" s="10" t="s">
        <v>344</v>
      </c>
      <c r="B3446" s="31">
        <v>40772</v>
      </c>
      <c r="C3446" t="s">
        <v>336</v>
      </c>
      <c r="E3446" s="10"/>
      <c r="F3446" s="10"/>
      <c r="G3446" s="10"/>
      <c r="H3446" s="10"/>
      <c r="I3446" s="10"/>
      <c r="J3446" s="10"/>
      <c r="K3446" s="10"/>
      <c r="L3446" s="10"/>
      <c r="M3446" s="10"/>
      <c r="AU3446" s="14">
        <v>60</v>
      </c>
      <c r="BF3446" s="14"/>
    </row>
    <row r="3447" spans="1:58" x14ac:dyDescent="0.35">
      <c r="A3447" s="10" t="s">
        <v>344</v>
      </c>
      <c r="B3447" s="31">
        <v>40781</v>
      </c>
      <c r="C3447" t="s">
        <v>336</v>
      </c>
      <c r="E3447" s="10"/>
      <c r="F3447" s="10"/>
      <c r="G3447" s="10"/>
      <c r="H3447" s="10"/>
      <c r="I3447" s="10"/>
      <c r="J3447" s="10"/>
      <c r="K3447" s="10"/>
      <c r="L3447" s="10"/>
      <c r="M3447" s="10"/>
      <c r="AJ3447" s="10"/>
      <c r="AU3447" s="14">
        <v>39</v>
      </c>
      <c r="BF3447" s="14"/>
    </row>
    <row r="3448" spans="1:58" x14ac:dyDescent="0.35">
      <c r="A3448" s="10" t="s">
        <v>344</v>
      </c>
      <c r="B3448" s="31">
        <v>40792</v>
      </c>
      <c r="C3448" t="s">
        <v>336</v>
      </c>
      <c r="E3448" s="10"/>
      <c r="F3448" s="10"/>
      <c r="G3448" s="10"/>
      <c r="H3448" s="10"/>
      <c r="I3448" s="10"/>
      <c r="J3448" s="10"/>
      <c r="K3448" s="10"/>
      <c r="L3448" s="10"/>
      <c r="M3448" s="10"/>
      <c r="AU3448" s="14">
        <v>60</v>
      </c>
      <c r="BF3448" s="14"/>
    </row>
    <row r="3449" spans="1:58" x14ac:dyDescent="0.35">
      <c r="A3449" s="10" t="s">
        <v>344</v>
      </c>
      <c r="B3449" s="31">
        <v>40806</v>
      </c>
      <c r="C3449" t="s">
        <v>336</v>
      </c>
      <c r="E3449" s="10"/>
      <c r="F3449" s="10"/>
      <c r="G3449" s="10"/>
      <c r="H3449" s="10"/>
      <c r="I3449" s="10"/>
      <c r="J3449" s="10"/>
      <c r="K3449" s="10"/>
      <c r="L3449" s="10"/>
      <c r="M3449" s="10"/>
      <c r="AU3449" s="14">
        <v>70</v>
      </c>
      <c r="BF3449" s="14"/>
    </row>
    <row r="3450" spans="1:58" x14ac:dyDescent="0.35">
      <c r="A3450" s="10" t="s">
        <v>344</v>
      </c>
      <c r="B3450" s="31">
        <v>40819</v>
      </c>
      <c r="C3450" t="s">
        <v>336</v>
      </c>
      <c r="E3450" s="10"/>
      <c r="F3450" s="10"/>
      <c r="G3450" s="10"/>
      <c r="H3450" s="10"/>
      <c r="I3450" s="10"/>
      <c r="J3450" s="10"/>
      <c r="K3450" s="10"/>
      <c r="L3450" s="10"/>
      <c r="M3450" s="10"/>
      <c r="AU3450" s="14">
        <v>81</v>
      </c>
      <c r="BF3450" s="14"/>
    </row>
    <row r="3451" spans="1:58" x14ac:dyDescent="0.35">
      <c r="A3451" s="10" t="s">
        <v>344</v>
      </c>
      <c r="B3451" s="31">
        <v>40828</v>
      </c>
      <c r="C3451" t="s">
        <v>336</v>
      </c>
      <c r="E3451" s="10"/>
      <c r="F3451" s="10"/>
      <c r="G3451" s="10"/>
      <c r="H3451" s="10"/>
      <c r="I3451" s="10"/>
      <c r="J3451" s="10"/>
      <c r="K3451" s="10"/>
      <c r="L3451" s="10"/>
      <c r="M3451" s="10"/>
      <c r="AU3451" s="14">
        <v>83</v>
      </c>
      <c r="BF3451" s="14"/>
    </row>
    <row r="3452" spans="1:58" x14ac:dyDescent="0.35">
      <c r="A3452" s="10" t="s">
        <v>344</v>
      </c>
      <c r="B3452" s="31">
        <v>40834</v>
      </c>
      <c r="C3452" t="s">
        <v>336</v>
      </c>
      <c r="E3452" s="10"/>
      <c r="F3452" s="10"/>
      <c r="G3452" s="10"/>
      <c r="H3452" s="10"/>
      <c r="I3452" s="10"/>
      <c r="J3452" s="10"/>
      <c r="K3452" s="10"/>
      <c r="L3452" s="10"/>
      <c r="M3452" s="10"/>
      <c r="AU3452" s="14">
        <v>83</v>
      </c>
      <c r="BF3452" s="14"/>
    </row>
    <row r="3453" spans="1:58" x14ac:dyDescent="0.35">
      <c r="A3453" s="10" t="s">
        <v>344</v>
      </c>
      <c r="B3453" s="31">
        <v>40841</v>
      </c>
      <c r="C3453" t="s">
        <v>336</v>
      </c>
      <c r="E3453" s="10"/>
      <c r="F3453" s="10"/>
      <c r="G3453" s="10"/>
      <c r="H3453" s="10"/>
      <c r="I3453" s="10"/>
      <c r="J3453" s="10"/>
      <c r="K3453" s="10"/>
      <c r="L3453" s="10"/>
      <c r="M3453" s="10"/>
      <c r="AU3453" s="14">
        <v>83</v>
      </c>
      <c r="BF3453" s="14"/>
    </row>
    <row r="3454" spans="1:58" x14ac:dyDescent="0.35">
      <c r="A3454" s="10" t="s">
        <v>344</v>
      </c>
      <c r="B3454" s="31">
        <v>40848</v>
      </c>
      <c r="C3454" t="s">
        <v>336</v>
      </c>
      <c r="E3454" s="10"/>
      <c r="F3454" s="10"/>
      <c r="G3454" s="10"/>
      <c r="H3454" s="10"/>
      <c r="I3454" s="10"/>
      <c r="J3454" s="10"/>
      <c r="K3454" s="10"/>
      <c r="L3454" s="10"/>
      <c r="M3454" s="10"/>
      <c r="AU3454" s="14">
        <v>87</v>
      </c>
      <c r="BF3454" s="14"/>
    </row>
    <row r="3455" spans="1:58" x14ac:dyDescent="0.35">
      <c r="A3455" s="10" t="s">
        <v>344</v>
      </c>
      <c r="B3455" s="31">
        <v>40855</v>
      </c>
      <c r="C3455" t="s">
        <v>336</v>
      </c>
      <c r="E3455" s="10"/>
      <c r="F3455" s="10"/>
      <c r="G3455" s="10"/>
      <c r="H3455" s="10"/>
      <c r="I3455" s="10"/>
      <c r="J3455" s="10"/>
      <c r="K3455" s="10"/>
      <c r="L3455" s="10"/>
      <c r="M3455" s="10"/>
      <c r="AU3455" s="14">
        <v>90</v>
      </c>
      <c r="BF3455" s="14"/>
    </row>
    <row r="3456" spans="1:58" x14ac:dyDescent="0.35">
      <c r="A3456" s="10" t="s">
        <v>345</v>
      </c>
      <c r="B3456" s="31">
        <v>40710</v>
      </c>
      <c r="C3456" t="s">
        <v>337</v>
      </c>
      <c r="E3456" s="10"/>
      <c r="F3456" s="10"/>
      <c r="G3456" s="10"/>
      <c r="H3456" s="10"/>
      <c r="I3456" s="10"/>
      <c r="J3456" s="10"/>
      <c r="K3456" s="10"/>
      <c r="L3456" s="10"/>
      <c r="M3456" s="10"/>
      <c r="AU3456" s="14">
        <v>15</v>
      </c>
      <c r="BF3456" s="14">
        <v>4.5999999999999996</v>
      </c>
    </row>
    <row r="3457" spans="1:58" x14ac:dyDescent="0.35">
      <c r="A3457" s="10" t="s">
        <v>345</v>
      </c>
      <c r="B3457" s="31">
        <v>40723</v>
      </c>
      <c r="C3457" t="s">
        <v>337</v>
      </c>
      <c r="E3457" s="10"/>
      <c r="F3457" s="10"/>
      <c r="G3457" s="10"/>
      <c r="H3457" s="10"/>
      <c r="I3457" s="10"/>
      <c r="J3457" s="10"/>
      <c r="K3457" s="10"/>
      <c r="L3457" s="10"/>
      <c r="M3457" s="10"/>
      <c r="AU3457" s="14">
        <v>30</v>
      </c>
      <c r="BF3457" s="14">
        <v>5.7</v>
      </c>
    </row>
    <row r="3458" spans="1:58" x14ac:dyDescent="0.35">
      <c r="A3458" s="10" t="s">
        <v>345</v>
      </c>
      <c r="B3458" s="31">
        <v>40730</v>
      </c>
      <c r="C3458" t="s">
        <v>337</v>
      </c>
      <c r="E3458" s="10"/>
      <c r="F3458" s="10"/>
      <c r="G3458" s="10"/>
      <c r="H3458" s="10"/>
      <c r="I3458" s="10"/>
      <c r="J3458" s="10"/>
      <c r="K3458" s="10"/>
      <c r="L3458" s="10"/>
      <c r="M3458" s="10"/>
      <c r="AU3458" s="14">
        <v>31</v>
      </c>
      <c r="BF3458" s="14">
        <v>7.1</v>
      </c>
    </row>
    <row r="3459" spans="1:58" x14ac:dyDescent="0.35">
      <c r="A3459" s="10" t="s">
        <v>345</v>
      </c>
      <c r="B3459" s="31">
        <v>40737</v>
      </c>
      <c r="C3459" t="s">
        <v>337</v>
      </c>
      <c r="E3459" s="10"/>
      <c r="F3459" s="10"/>
      <c r="G3459" s="10"/>
      <c r="H3459" s="10"/>
      <c r="I3459" s="10"/>
      <c r="J3459" s="10"/>
      <c r="K3459" s="10"/>
      <c r="L3459" s="10"/>
      <c r="M3459" s="10"/>
      <c r="AJ3459" s="10"/>
      <c r="AU3459" s="14">
        <v>32</v>
      </c>
      <c r="BF3459" s="14">
        <v>7.8</v>
      </c>
    </row>
    <row r="3460" spans="1:58" x14ac:dyDescent="0.35">
      <c r="A3460" s="10" t="s">
        <v>345</v>
      </c>
      <c r="B3460" s="31">
        <v>40752</v>
      </c>
      <c r="C3460" t="s">
        <v>337</v>
      </c>
      <c r="E3460" s="10"/>
      <c r="F3460" s="10"/>
      <c r="G3460" s="10"/>
      <c r="H3460" s="10"/>
      <c r="I3460" s="10"/>
      <c r="J3460" s="10"/>
      <c r="K3460" s="10"/>
      <c r="L3460" s="10"/>
      <c r="M3460" s="10"/>
      <c r="AU3460" s="14">
        <v>37</v>
      </c>
      <c r="BF3460" s="14">
        <v>9.4</v>
      </c>
    </row>
    <row r="3461" spans="1:58" x14ac:dyDescent="0.35">
      <c r="A3461" s="10" t="s">
        <v>345</v>
      </c>
      <c r="B3461" s="31">
        <v>40759</v>
      </c>
      <c r="C3461" t="s">
        <v>337</v>
      </c>
      <c r="E3461" s="10"/>
      <c r="F3461" s="10"/>
      <c r="G3461" s="10"/>
      <c r="H3461" s="10"/>
      <c r="I3461" s="10"/>
      <c r="J3461" s="10"/>
      <c r="K3461" s="10"/>
      <c r="L3461" s="10"/>
      <c r="M3461" s="10"/>
      <c r="AU3461" s="14">
        <v>39</v>
      </c>
      <c r="BF3461" s="14"/>
    </row>
    <row r="3462" spans="1:58" x14ac:dyDescent="0.35">
      <c r="A3462" s="10" t="s">
        <v>345</v>
      </c>
      <c r="B3462" s="31">
        <v>40765</v>
      </c>
      <c r="C3462" t="s">
        <v>337</v>
      </c>
      <c r="E3462" s="10"/>
      <c r="F3462" s="10"/>
      <c r="G3462" s="10"/>
      <c r="H3462" s="10"/>
      <c r="I3462" s="10"/>
      <c r="J3462" s="10"/>
      <c r="K3462" s="10"/>
      <c r="L3462" s="10"/>
      <c r="M3462" s="10"/>
      <c r="AU3462" s="14">
        <v>49</v>
      </c>
      <c r="BF3462" s="14">
        <v>10.3</v>
      </c>
    </row>
    <row r="3463" spans="1:58" x14ac:dyDescent="0.35">
      <c r="A3463" s="10" t="s">
        <v>345</v>
      </c>
      <c r="B3463" s="31">
        <v>40772</v>
      </c>
      <c r="C3463" t="s">
        <v>337</v>
      </c>
      <c r="E3463" s="10"/>
      <c r="F3463" s="10"/>
      <c r="G3463" s="10"/>
      <c r="H3463" s="10"/>
      <c r="I3463" s="10"/>
      <c r="J3463" s="10"/>
      <c r="K3463" s="10"/>
      <c r="L3463" s="10"/>
      <c r="M3463" s="10"/>
      <c r="AU3463" s="14">
        <v>60</v>
      </c>
      <c r="BF3463" s="14"/>
    </row>
    <row r="3464" spans="1:58" x14ac:dyDescent="0.35">
      <c r="A3464" s="10" t="s">
        <v>345</v>
      </c>
      <c r="B3464" s="31">
        <v>40781</v>
      </c>
      <c r="C3464" t="s">
        <v>337</v>
      </c>
      <c r="E3464" s="10"/>
      <c r="F3464" s="10"/>
      <c r="G3464" s="10"/>
      <c r="H3464" s="10"/>
      <c r="I3464" s="10"/>
      <c r="J3464" s="10"/>
      <c r="K3464" s="10"/>
      <c r="L3464" s="10"/>
      <c r="M3464" s="10"/>
      <c r="AU3464" s="14">
        <v>70</v>
      </c>
      <c r="BF3464" s="14"/>
    </row>
    <row r="3465" spans="1:58" x14ac:dyDescent="0.35">
      <c r="A3465" s="10" t="s">
        <v>345</v>
      </c>
      <c r="B3465" s="31">
        <v>40792</v>
      </c>
      <c r="C3465" t="s">
        <v>337</v>
      </c>
      <c r="E3465" s="10"/>
      <c r="F3465" s="10"/>
      <c r="G3465" s="10"/>
      <c r="H3465" s="10"/>
      <c r="I3465" s="10"/>
      <c r="J3465" s="10"/>
      <c r="K3465" s="10"/>
      <c r="L3465" s="10"/>
      <c r="M3465" s="10"/>
      <c r="AU3465" s="14">
        <v>79</v>
      </c>
      <c r="BF3465" s="14"/>
    </row>
    <row r="3466" spans="1:58" x14ac:dyDescent="0.35">
      <c r="A3466" s="10" t="s">
        <v>345</v>
      </c>
      <c r="B3466" s="31">
        <v>40806</v>
      </c>
      <c r="C3466" t="s">
        <v>337</v>
      </c>
      <c r="E3466" s="10"/>
      <c r="F3466" s="10"/>
      <c r="G3466" s="10"/>
      <c r="H3466" s="10"/>
      <c r="I3466" s="10"/>
      <c r="J3466" s="10"/>
      <c r="K3466" s="10"/>
      <c r="L3466" s="10"/>
      <c r="M3466" s="10"/>
      <c r="AU3466" s="14">
        <v>81</v>
      </c>
      <c r="BF3466" s="14"/>
    </row>
    <row r="3467" spans="1:58" x14ac:dyDescent="0.35">
      <c r="A3467" s="10" t="s">
        <v>345</v>
      </c>
      <c r="B3467" s="31">
        <v>40819</v>
      </c>
      <c r="C3467" t="s">
        <v>337</v>
      </c>
      <c r="E3467" s="10"/>
      <c r="F3467" s="10"/>
      <c r="G3467" s="10"/>
      <c r="H3467" s="10"/>
      <c r="I3467" s="10"/>
      <c r="J3467" s="10"/>
      <c r="K3467" s="10"/>
      <c r="L3467" s="10"/>
      <c r="M3467" s="10"/>
      <c r="AU3467" s="14">
        <v>83</v>
      </c>
      <c r="BF3467" s="14"/>
    </row>
    <row r="3468" spans="1:58" x14ac:dyDescent="0.35">
      <c r="A3468" s="10" t="s">
        <v>345</v>
      </c>
      <c r="B3468" s="31">
        <v>40828</v>
      </c>
      <c r="C3468" t="s">
        <v>337</v>
      </c>
      <c r="E3468" s="10"/>
      <c r="F3468" s="10"/>
      <c r="G3468" s="10"/>
      <c r="H3468" s="10"/>
      <c r="I3468" s="10"/>
      <c r="J3468" s="10"/>
      <c r="K3468" s="10"/>
      <c r="L3468" s="10"/>
      <c r="M3468" s="10"/>
      <c r="AU3468" s="14">
        <v>87</v>
      </c>
      <c r="BF3468" s="14"/>
    </row>
    <row r="3469" spans="1:58" x14ac:dyDescent="0.35">
      <c r="A3469" s="10" t="s">
        <v>345</v>
      </c>
      <c r="B3469" s="31">
        <v>40834</v>
      </c>
      <c r="C3469" t="s">
        <v>337</v>
      </c>
      <c r="E3469" s="10"/>
      <c r="F3469" s="10"/>
      <c r="G3469" s="10"/>
      <c r="H3469" s="10"/>
      <c r="I3469" s="10"/>
      <c r="J3469" s="10"/>
      <c r="K3469" s="10"/>
      <c r="L3469" s="10"/>
      <c r="M3469" s="10"/>
      <c r="AU3469" s="14">
        <v>90</v>
      </c>
      <c r="BF3469" s="14"/>
    </row>
    <row r="3470" spans="1:58" x14ac:dyDescent="0.35">
      <c r="A3470" s="10" t="s">
        <v>345</v>
      </c>
      <c r="B3470" s="31">
        <v>40841</v>
      </c>
      <c r="C3470" t="s">
        <v>337</v>
      </c>
      <c r="E3470" s="10"/>
      <c r="F3470" s="10"/>
      <c r="G3470" s="10"/>
      <c r="H3470" s="10"/>
      <c r="I3470" s="10"/>
      <c r="J3470" s="10"/>
      <c r="K3470" s="10"/>
      <c r="L3470" s="10"/>
      <c r="M3470" s="10"/>
      <c r="AU3470" s="14">
        <v>90</v>
      </c>
      <c r="BF3470" s="14"/>
    </row>
    <row r="3471" spans="1:58" x14ac:dyDescent="0.35">
      <c r="A3471" s="10" t="s">
        <v>345</v>
      </c>
      <c r="B3471" s="31">
        <v>40848</v>
      </c>
      <c r="C3471" t="s">
        <v>337</v>
      </c>
      <c r="E3471" s="10"/>
      <c r="F3471" s="10"/>
      <c r="G3471" s="10"/>
      <c r="H3471" s="10"/>
      <c r="I3471" s="10"/>
      <c r="J3471" s="10"/>
      <c r="K3471" s="10"/>
      <c r="L3471" s="10"/>
      <c r="M3471" s="10"/>
      <c r="AU3471" s="14">
        <v>90</v>
      </c>
      <c r="BF3471" s="14"/>
    </row>
    <row r="3472" spans="1:58" x14ac:dyDescent="0.35">
      <c r="A3472" s="10" t="s">
        <v>345</v>
      </c>
      <c r="B3472" s="31">
        <v>40855</v>
      </c>
      <c r="C3472" t="s">
        <v>337</v>
      </c>
      <c r="E3472" s="10"/>
      <c r="F3472" s="10"/>
      <c r="G3472" s="10"/>
      <c r="H3472" s="10"/>
      <c r="I3472" s="10"/>
      <c r="J3472" s="10"/>
      <c r="K3472" s="10"/>
      <c r="L3472" s="10"/>
      <c r="M3472" s="10"/>
      <c r="AU3472" s="14">
        <v>90</v>
      </c>
      <c r="BF3472" s="14"/>
    </row>
    <row r="3473" spans="1:58" x14ac:dyDescent="0.35">
      <c r="A3473" s="10" t="s">
        <v>346</v>
      </c>
      <c r="B3473" s="31">
        <v>40710</v>
      </c>
      <c r="C3473" t="s">
        <v>338</v>
      </c>
      <c r="E3473" s="10"/>
      <c r="F3473" s="10"/>
      <c r="G3473" s="10"/>
      <c r="H3473" s="10"/>
      <c r="I3473" s="10"/>
      <c r="J3473" s="10"/>
      <c r="K3473" s="10"/>
      <c r="L3473" s="10"/>
      <c r="M3473" s="10"/>
      <c r="AU3473" s="14">
        <v>14</v>
      </c>
      <c r="BF3473" s="14">
        <v>4.2</v>
      </c>
    </row>
    <row r="3474" spans="1:58" x14ac:dyDescent="0.35">
      <c r="A3474" s="10" t="s">
        <v>346</v>
      </c>
      <c r="B3474" s="31">
        <v>40723</v>
      </c>
      <c r="C3474" t="s">
        <v>338</v>
      </c>
      <c r="E3474" s="10"/>
      <c r="F3474" s="10"/>
      <c r="G3474" s="10"/>
      <c r="H3474" s="10"/>
      <c r="I3474" s="10"/>
      <c r="J3474" s="10"/>
      <c r="K3474" s="10"/>
      <c r="L3474" s="10"/>
      <c r="M3474" s="10"/>
      <c r="AU3474" s="14">
        <v>30</v>
      </c>
      <c r="BF3474" s="14">
        <v>5.6</v>
      </c>
    </row>
    <row r="3475" spans="1:58" x14ac:dyDescent="0.35">
      <c r="A3475" s="10" t="s">
        <v>346</v>
      </c>
      <c r="B3475" s="31">
        <v>40730</v>
      </c>
      <c r="C3475" t="s">
        <v>338</v>
      </c>
      <c r="E3475" s="10"/>
      <c r="F3475" s="10"/>
      <c r="G3475" s="10"/>
      <c r="H3475" s="10"/>
      <c r="I3475" s="10"/>
      <c r="J3475" s="10"/>
      <c r="K3475" s="10"/>
      <c r="L3475" s="10"/>
      <c r="M3475" s="10"/>
      <c r="AU3475" s="14">
        <v>31</v>
      </c>
      <c r="BF3475" s="14">
        <v>7.1</v>
      </c>
    </row>
    <row r="3476" spans="1:58" x14ac:dyDescent="0.35">
      <c r="A3476" s="10" t="s">
        <v>346</v>
      </c>
      <c r="B3476" s="31">
        <v>40737</v>
      </c>
      <c r="C3476" t="s">
        <v>338</v>
      </c>
      <c r="E3476" s="10"/>
      <c r="F3476" s="10"/>
      <c r="G3476" s="10"/>
      <c r="H3476" s="10"/>
      <c r="I3476" s="10"/>
      <c r="J3476" s="10"/>
      <c r="K3476" s="10"/>
      <c r="L3476" s="10"/>
      <c r="M3476" s="10"/>
      <c r="AU3476" s="14">
        <v>32</v>
      </c>
      <c r="BF3476" s="14">
        <v>7.8</v>
      </c>
    </row>
    <row r="3477" spans="1:58" x14ac:dyDescent="0.35">
      <c r="A3477" s="10" t="s">
        <v>346</v>
      </c>
      <c r="B3477" s="31">
        <v>40752</v>
      </c>
      <c r="C3477" t="s">
        <v>338</v>
      </c>
      <c r="E3477" s="10"/>
      <c r="F3477" s="10"/>
      <c r="G3477" s="10"/>
      <c r="H3477" s="10"/>
      <c r="I3477" s="10"/>
      <c r="J3477" s="10"/>
      <c r="K3477" s="10"/>
      <c r="L3477" s="10"/>
      <c r="M3477" s="10"/>
      <c r="AU3477" s="14">
        <v>33</v>
      </c>
      <c r="BF3477" s="14">
        <v>9</v>
      </c>
    </row>
    <row r="3478" spans="1:58" x14ac:dyDescent="0.35">
      <c r="A3478" s="10" t="s">
        <v>346</v>
      </c>
      <c r="B3478" s="31">
        <v>40759</v>
      </c>
      <c r="C3478" t="s">
        <v>338</v>
      </c>
      <c r="E3478" s="10"/>
      <c r="F3478" s="10"/>
      <c r="G3478" s="10"/>
      <c r="H3478" s="10"/>
      <c r="I3478" s="10"/>
      <c r="J3478" s="10"/>
      <c r="K3478" s="10"/>
      <c r="L3478" s="10"/>
      <c r="M3478" s="10"/>
      <c r="AU3478" s="14">
        <v>41</v>
      </c>
      <c r="BF3478" s="14"/>
    </row>
    <row r="3479" spans="1:58" x14ac:dyDescent="0.35">
      <c r="A3479" s="10" t="s">
        <v>346</v>
      </c>
      <c r="B3479" s="31">
        <v>40765</v>
      </c>
      <c r="C3479" t="s">
        <v>338</v>
      </c>
      <c r="E3479" s="10"/>
      <c r="F3479" s="10"/>
      <c r="G3479" s="10"/>
      <c r="H3479" s="10"/>
      <c r="I3479" s="10"/>
      <c r="J3479" s="10"/>
      <c r="K3479" s="10"/>
      <c r="L3479" s="10"/>
      <c r="M3479" s="10"/>
      <c r="AU3479" s="14">
        <v>55</v>
      </c>
      <c r="BF3479" s="14">
        <v>8.9</v>
      </c>
    </row>
    <row r="3480" spans="1:58" x14ac:dyDescent="0.35">
      <c r="A3480" s="10" t="s">
        <v>346</v>
      </c>
      <c r="B3480" s="31">
        <v>40772</v>
      </c>
      <c r="C3480" t="s">
        <v>338</v>
      </c>
      <c r="E3480" s="10"/>
      <c r="F3480" s="10"/>
      <c r="G3480" s="10"/>
      <c r="H3480" s="10"/>
      <c r="I3480" s="10"/>
      <c r="J3480" s="10"/>
      <c r="K3480" s="10"/>
      <c r="L3480" s="10"/>
      <c r="M3480" s="10"/>
      <c r="AU3480" s="14">
        <v>65</v>
      </c>
      <c r="BF3480" s="14"/>
    </row>
    <row r="3481" spans="1:58" x14ac:dyDescent="0.35">
      <c r="A3481" s="10" t="s">
        <v>346</v>
      </c>
      <c r="B3481" s="31">
        <v>40781</v>
      </c>
      <c r="C3481" t="s">
        <v>338</v>
      </c>
      <c r="E3481" s="10"/>
      <c r="F3481" s="10"/>
      <c r="G3481" s="10"/>
      <c r="H3481" s="10"/>
      <c r="I3481" s="10"/>
      <c r="J3481" s="10"/>
      <c r="K3481" s="10"/>
      <c r="L3481" s="10"/>
      <c r="M3481" s="10"/>
      <c r="AJ3481" s="10"/>
      <c r="AU3481" s="14">
        <v>70</v>
      </c>
      <c r="BF3481" s="14"/>
    </row>
    <row r="3482" spans="1:58" x14ac:dyDescent="0.35">
      <c r="A3482" s="10" t="s">
        <v>346</v>
      </c>
      <c r="B3482" s="31">
        <v>40792</v>
      </c>
      <c r="C3482" t="s">
        <v>338</v>
      </c>
      <c r="E3482" s="10"/>
      <c r="F3482" s="10"/>
      <c r="G3482" s="10"/>
      <c r="H3482" s="10"/>
      <c r="I3482" s="10"/>
      <c r="J3482" s="10"/>
      <c r="K3482" s="10"/>
      <c r="L3482" s="10"/>
      <c r="M3482" s="10"/>
      <c r="AU3482" s="14">
        <v>79</v>
      </c>
      <c r="BF3482" s="14"/>
    </row>
    <row r="3483" spans="1:58" x14ac:dyDescent="0.35">
      <c r="A3483" s="10" t="s">
        <v>346</v>
      </c>
      <c r="B3483" s="31">
        <v>40806</v>
      </c>
      <c r="C3483" t="s">
        <v>338</v>
      </c>
      <c r="E3483" s="10"/>
      <c r="F3483" s="10"/>
      <c r="G3483" s="10"/>
      <c r="H3483" s="10"/>
      <c r="I3483" s="10"/>
      <c r="J3483" s="10"/>
      <c r="K3483" s="10"/>
      <c r="L3483" s="10"/>
      <c r="M3483" s="10"/>
      <c r="AU3483" s="14">
        <v>81</v>
      </c>
      <c r="BF3483" s="14"/>
    </row>
    <row r="3484" spans="1:58" x14ac:dyDescent="0.35">
      <c r="A3484" s="10" t="s">
        <v>346</v>
      </c>
      <c r="B3484" s="31">
        <v>40819</v>
      </c>
      <c r="C3484" t="s">
        <v>338</v>
      </c>
      <c r="E3484" s="10"/>
      <c r="F3484" s="10"/>
      <c r="G3484" s="10"/>
      <c r="H3484" s="10"/>
      <c r="I3484" s="10"/>
      <c r="J3484" s="10"/>
      <c r="K3484" s="10"/>
      <c r="L3484" s="10"/>
      <c r="M3484" s="10"/>
      <c r="AU3484" s="14">
        <v>83</v>
      </c>
      <c r="BF3484" s="14"/>
    </row>
    <row r="3485" spans="1:58" x14ac:dyDescent="0.35">
      <c r="A3485" s="10" t="s">
        <v>346</v>
      </c>
      <c r="B3485" s="31">
        <v>40828</v>
      </c>
      <c r="C3485" t="s">
        <v>338</v>
      </c>
      <c r="E3485" s="10"/>
      <c r="F3485" s="10"/>
      <c r="G3485" s="10"/>
      <c r="H3485" s="10"/>
      <c r="I3485" s="10"/>
      <c r="J3485" s="10"/>
      <c r="K3485" s="10"/>
      <c r="L3485" s="10"/>
      <c r="M3485" s="10"/>
      <c r="AU3485" s="14">
        <v>87</v>
      </c>
      <c r="BF3485" s="14"/>
    </row>
    <row r="3486" spans="1:58" x14ac:dyDescent="0.35">
      <c r="A3486" s="10" t="s">
        <v>346</v>
      </c>
      <c r="B3486" s="31">
        <v>40834</v>
      </c>
      <c r="C3486" t="s">
        <v>338</v>
      </c>
      <c r="E3486" s="10"/>
      <c r="F3486" s="10"/>
      <c r="G3486" s="10"/>
      <c r="H3486" s="10"/>
      <c r="I3486" s="10"/>
      <c r="J3486" s="10"/>
      <c r="K3486" s="10"/>
      <c r="L3486" s="10"/>
      <c r="M3486" s="10"/>
      <c r="AU3486" s="14">
        <v>90</v>
      </c>
      <c r="BF3486" s="14"/>
    </row>
    <row r="3487" spans="1:58" x14ac:dyDescent="0.35">
      <c r="A3487" s="10" t="s">
        <v>346</v>
      </c>
      <c r="B3487" s="31">
        <v>40841</v>
      </c>
      <c r="C3487" t="s">
        <v>338</v>
      </c>
      <c r="E3487" s="10"/>
      <c r="F3487" s="10"/>
      <c r="G3487" s="10"/>
      <c r="H3487" s="10"/>
      <c r="I3487" s="10"/>
      <c r="J3487" s="10"/>
      <c r="K3487" s="10"/>
      <c r="L3487" s="10"/>
      <c r="M3487" s="10"/>
      <c r="AU3487" s="14">
        <v>90</v>
      </c>
      <c r="BF3487" s="14"/>
    </row>
    <row r="3488" spans="1:58" x14ac:dyDescent="0.35">
      <c r="A3488" s="10" t="s">
        <v>346</v>
      </c>
      <c r="B3488" s="31">
        <v>40848</v>
      </c>
      <c r="C3488" t="s">
        <v>338</v>
      </c>
      <c r="E3488" s="10"/>
      <c r="F3488" s="10"/>
      <c r="G3488" s="10"/>
      <c r="H3488" s="10"/>
      <c r="I3488" s="10"/>
      <c r="J3488" s="10"/>
      <c r="K3488" s="10"/>
      <c r="L3488" s="10"/>
      <c r="M3488" s="10"/>
      <c r="AU3488" s="14">
        <v>90</v>
      </c>
      <c r="BF3488" s="14"/>
    </row>
    <row r="3489" spans="1:58" x14ac:dyDescent="0.35">
      <c r="A3489" s="10" t="s">
        <v>346</v>
      </c>
      <c r="B3489" s="31">
        <v>40855</v>
      </c>
      <c r="C3489" t="s">
        <v>338</v>
      </c>
      <c r="E3489" s="10"/>
      <c r="F3489" s="10"/>
      <c r="G3489" s="10"/>
      <c r="H3489" s="10"/>
      <c r="I3489" s="10"/>
      <c r="J3489" s="10"/>
      <c r="K3489" s="10"/>
      <c r="L3489" s="10"/>
      <c r="M3489" s="10"/>
      <c r="AU3489" s="14">
        <v>90</v>
      </c>
      <c r="BF3489" s="14"/>
    </row>
    <row r="3490" spans="1:58" x14ac:dyDescent="0.35">
      <c r="A3490" s="10" t="s">
        <v>347</v>
      </c>
      <c r="B3490" s="31">
        <v>40710</v>
      </c>
      <c r="C3490" t="s">
        <v>339</v>
      </c>
      <c r="E3490" s="10"/>
      <c r="F3490" s="10"/>
      <c r="G3490" s="10"/>
      <c r="H3490" s="10"/>
      <c r="I3490" s="10"/>
      <c r="J3490" s="10"/>
      <c r="K3490" s="10"/>
      <c r="L3490" s="10"/>
      <c r="M3490" s="10"/>
      <c r="AU3490" s="14">
        <v>14</v>
      </c>
      <c r="BF3490" s="14">
        <v>4.4000000000000004</v>
      </c>
    </row>
    <row r="3491" spans="1:58" x14ac:dyDescent="0.35">
      <c r="A3491" s="10" t="s">
        <v>347</v>
      </c>
      <c r="B3491" s="31">
        <v>40723</v>
      </c>
      <c r="C3491" t="s">
        <v>339</v>
      </c>
      <c r="E3491" s="10"/>
      <c r="F3491" s="10"/>
      <c r="G3491" s="10"/>
      <c r="H3491" s="10"/>
      <c r="I3491" s="10"/>
      <c r="J3491" s="10"/>
      <c r="K3491" s="10"/>
      <c r="L3491" s="10"/>
      <c r="M3491" s="10"/>
      <c r="AU3491" s="14">
        <v>15</v>
      </c>
      <c r="BF3491" s="14">
        <v>5.3</v>
      </c>
    </row>
    <row r="3492" spans="1:58" x14ac:dyDescent="0.35">
      <c r="A3492" s="10" t="s">
        <v>347</v>
      </c>
      <c r="B3492" s="31">
        <v>40730</v>
      </c>
      <c r="C3492" t="s">
        <v>339</v>
      </c>
      <c r="E3492" s="10"/>
      <c r="F3492" s="10"/>
      <c r="G3492" s="10"/>
      <c r="H3492" s="10"/>
      <c r="I3492" s="10"/>
      <c r="J3492" s="10"/>
      <c r="K3492" s="10"/>
      <c r="L3492" s="10"/>
      <c r="M3492" s="10"/>
      <c r="AU3492" s="14">
        <v>30</v>
      </c>
      <c r="BF3492" s="14">
        <v>6.8</v>
      </c>
    </row>
    <row r="3493" spans="1:58" x14ac:dyDescent="0.35">
      <c r="A3493" s="10" t="s">
        <v>347</v>
      </c>
      <c r="B3493" s="31">
        <v>40737</v>
      </c>
      <c r="C3493" t="s">
        <v>339</v>
      </c>
      <c r="E3493" s="10"/>
      <c r="F3493" s="10"/>
      <c r="G3493" s="10"/>
      <c r="H3493" s="10"/>
      <c r="I3493" s="10"/>
      <c r="J3493" s="10"/>
      <c r="K3493" s="10"/>
      <c r="L3493" s="10"/>
      <c r="M3493" s="10"/>
      <c r="AU3493" s="14">
        <v>31</v>
      </c>
      <c r="BF3493" s="14">
        <v>7.6</v>
      </c>
    </row>
    <row r="3494" spans="1:58" x14ac:dyDescent="0.35">
      <c r="A3494" s="10" t="s">
        <v>347</v>
      </c>
      <c r="B3494" s="31">
        <v>40752</v>
      </c>
      <c r="C3494" t="s">
        <v>339</v>
      </c>
      <c r="E3494" s="10"/>
      <c r="F3494" s="10"/>
      <c r="G3494" s="10"/>
      <c r="H3494" s="10"/>
      <c r="I3494" s="10"/>
      <c r="J3494" s="10"/>
      <c r="K3494" s="10"/>
      <c r="L3494" s="10"/>
      <c r="M3494" s="10"/>
      <c r="AU3494" s="14">
        <v>33</v>
      </c>
      <c r="BF3494" s="14">
        <v>8.6</v>
      </c>
    </row>
    <row r="3495" spans="1:58" x14ac:dyDescent="0.35">
      <c r="A3495" s="10" t="s">
        <v>347</v>
      </c>
      <c r="B3495" s="31">
        <v>40759</v>
      </c>
      <c r="C3495" t="s">
        <v>339</v>
      </c>
      <c r="E3495" s="10"/>
      <c r="F3495" s="10"/>
      <c r="G3495" s="10"/>
      <c r="H3495" s="10"/>
      <c r="I3495" s="10"/>
      <c r="J3495" s="10"/>
      <c r="K3495" s="10"/>
      <c r="L3495" s="10"/>
      <c r="M3495" s="10"/>
      <c r="AU3495" s="14">
        <v>30</v>
      </c>
      <c r="BF3495" s="14"/>
    </row>
    <row r="3496" spans="1:58" x14ac:dyDescent="0.35">
      <c r="A3496" s="10" t="s">
        <v>347</v>
      </c>
      <c r="B3496" s="31">
        <v>40765</v>
      </c>
      <c r="C3496" t="s">
        <v>339</v>
      </c>
      <c r="E3496" s="10"/>
      <c r="F3496" s="10"/>
      <c r="G3496" s="10"/>
      <c r="H3496" s="10"/>
      <c r="I3496" s="10"/>
      <c r="J3496" s="10"/>
      <c r="K3496" s="10"/>
      <c r="L3496" s="10"/>
      <c r="M3496" s="10"/>
      <c r="AU3496" s="14">
        <v>45</v>
      </c>
      <c r="BF3496" s="14">
        <v>10.199999999999999</v>
      </c>
    </row>
    <row r="3497" spans="1:58" x14ac:dyDescent="0.35">
      <c r="A3497" s="10" t="s">
        <v>347</v>
      </c>
      <c r="B3497" s="31">
        <v>40772</v>
      </c>
      <c r="C3497" t="s">
        <v>339</v>
      </c>
      <c r="E3497" s="10"/>
      <c r="F3497" s="10"/>
      <c r="G3497" s="10"/>
      <c r="H3497" s="10"/>
      <c r="I3497" s="10"/>
      <c r="J3497" s="10"/>
      <c r="K3497" s="10"/>
      <c r="L3497" s="10"/>
      <c r="M3497" s="10"/>
      <c r="AU3497" s="14">
        <v>60</v>
      </c>
      <c r="BF3497" s="14"/>
    </row>
    <row r="3498" spans="1:58" x14ac:dyDescent="0.35">
      <c r="A3498" s="10" t="s">
        <v>347</v>
      </c>
      <c r="B3498" s="31">
        <v>40781</v>
      </c>
      <c r="C3498" t="s">
        <v>339</v>
      </c>
      <c r="E3498" s="10"/>
      <c r="F3498" s="10"/>
      <c r="G3498" s="10"/>
      <c r="H3498" s="10"/>
      <c r="I3498" s="10"/>
      <c r="J3498" s="10"/>
      <c r="K3498" s="10"/>
      <c r="L3498" s="10"/>
      <c r="M3498" s="10"/>
      <c r="AU3498" s="14">
        <v>70</v>
      </c>
      <c r="BF3498" s="14"/>
    </row>
    <row r="3499" spans="1:58" x14ac:dyDescent="0.35">
      <c r="A3499" s="10" t="s">
        <v>347</v>
      </c>
      <c r="B3499" s="31">
        <v>40792</v>
      </c>
      <c r="C3499" t="s">
        <v>339</v>
      </c>
      <c r="E3499" s="10"/>
      <c r="F3499" s="10"/>
      <c r="G3499" s="10"/>
      <c r="H3499" s="10"/>
      <c r="I3499" s="10"/>
      <c r="J3499" s="10"/>
      <c r="K3499" s="10"/>
      <c r="L3499" s="10"/>
      <c r="M3499" s="10"/>
      <c r="AU3499" s="14">
        <v>79</v>
      </c>
      <c r="BF3499" s="14"/>
    </row>
    <row r="3500" spans="1:58" x14ac:dyDescent="0.35">
      <c r="A3500" s="10" t="s">
        <v>347</v>
      </c>
      <c r="B3500" s="31">
        <v>40806</v>
      </c>
      <c r="C3500" t="s">
        <v>339</v>
      </c>
      <c r="E3500" s="10"/>
      <c r="F3500" s="10"/>
      <c r="G3500" s="10"/>
      <c r="H3500" s="10"/>
      <c r="I3500" s="10"/>
      <c r="J3500" s="10"/>
      <c r="K3500" s="10"/>
      <c r="L3500" s="10"/>
      <c r="M3500" s="10"/>
      <c r="AU3500" s="14">
        <v>81</v>
      </c>
      <c r="BF3500" s="14"/>
    </row>
    <row r="3501" spans="1:58" x14ac:dyDescent="0.35">
      <c r="A3501" s="10" t="s">
        <v>347</v>
      </c>
      <c r="B3501" s="31">
        <v>40819</v>
      </c>
      <c r="C3501" t="s">
        <v>339</v>
      </c>
      <c r="E3501" s="10"/>
      <c r="F3501" s="10"/>
      <c r="G3501" s="10"/>
      <c r="H3501" s="10"/>
      <c r="I3501" s="10"/>
      <c r="J3501" s="10"/>
      <c r="K3501" s="10"/>
      <c r="L3501" s="10"/>
      <c r="M3501" s="10"/>
      <c r="AU3501" s="14">
        <v>83</v>
      </c>
      <c r="BF3501" s="14"/>
    </row>
    <row r="3502" spans="1:58" x14ac:dyDescent="0.35">
      <c r="A3502" s="10" t="s">
        <v>347</v>
      </c>
      <c r="B3502" s="31">
        <v>40828</v>
      </c>
      <c r="C3502" t="s">
        <v>339</v>
      </c>
      <c r="E3502" s="10"/>
      <c r="F3502" s="10"/>
      <c r="G3502" s="10"/>
      <c r="H3502" s="10"/>
      <c r="I3502" s="10"/>
      <c r="J3502" s="10"/>
      <c r="K3502" s="10"/>
      <c r="L3502" s="10"/>
      <c r="M3502" s="10"/>
      <c r="AU3502" s="14">
        <v>87</v>
      </c>
      <c r="BF3502" s="14"/>
    </row>
    <row r="3503" spans="1:58" x14ac:dyDescent="0.35">
      <c r="A3503" s="10" t="s">
        <v>347</v>
      </c>
      <c r="B3503" s="31">
        <v>40834</v>
      </c>
      <c r="C3503" t="s">
        <v>339</v>
      </c>
      <c r="E3503" s="10"/>
      <c r="F3503" s="10"/>
      <c r="G3503" s="10"/>
      <c r="H3503" s="10"/>
      <c r="I3503" s="10"/>
      <c r="J3503" s="10"/>
      <c r="K3503" s="10"/>
      <c r="L3503" s="10"/>
      <c r="M3503" s="10"/>
      <c r="AU3503" s="14">
        <v>90</v>
      </c>
      <c r="BF3503" s="14"/>
    </row>
    <row r="3504" spans="1:58" x14ac:dyDescent="0.35">
      <c r="A3504" s="10" t="s">
        <v>347</v>
      </c>
      <c r="B3504" s="31">
        <v>40841</v>
      </c>
      <c r="C3504" t="s">
        <v>339</v>
      </c>
      <c r="E3504" s="10"/>
      <c r="F3504" s="10"/>
      <c r="G3504" s="10"/>
      <c r="H3504" s="10"/>
      <c r="I3504" s="10"/>
      <c r="J3504" s="10"/>
      <c r="K3504" s="10"/>
      <c r="L3504" s="10"/>
      <c r="M3504" s="10"/>
      <c r="AU3504" s="14">
        <v>90</v>
      </c>
      <c r="BF3504" s="14"/>
    </row>
    <row r="3505" spans="1:58" x14ac:dyDescent="0.35">
      <c r="A3505" s="10" t="s">
        <v>347</v>
      </c>
      <c r="B3505" s="31">
        <v>40848</v>
      </c>
      <c r="C3505" t="s">
        <v>339</v>
      </c>
      <c r="E3505" s="10"/>
      <c r="F3505" s="10"/>
      <c r="G3505" s="10"/>
      <c r="H3505" s="10"/>
      <c r="I3505" s="10"/>
      <c r="J3505" s="10"/>
      <c r="K3505" s="10"/>
      <c r="L3505" s="10"/>
      <c r="M3505" s="10"/>
      <c r="AU3505" s="14">
        <v>90</v>
      </c>
      <c r="BF3505" s="14"/>
    </row>
    <row r="3506" spans="1:58" x14ac:dyDescent="0.35">
      <c r="A3506" s="10" t="s">
        <v>347</v>
      </c>
      <c r="B3506" s="31">
        <v>40855</v>
      </c>
      <c r="C3506" t="s">
        <v>339</v>
      </c>
      <c r="E3506" s="10"/>
      <c r="F3506" s="10"/>
      <c r="G3506" s="10"/>
      <c r="H3506" s="10"/>
      <c r="I3506" s="10"/>
      <c r="J3506" s="10"/>
      <c r="K3506" s="10"/>
      <c r="L3506" s="10"/>
      <c r="M3506" s="10"/>
      <c r="AU3506" s="14">
        <v>90</v>
      </c>
      <c r="BF3506" s="14"/>
    </row>
    <row r="3507" spans="1:58" x14ac:dyDescent="0.35">
      <c r="A3507" s="10" t="s">
        <v>348</v>
      </c>
      <c r="B3507" s="31">
        <v>40710</v>
      </c>
      <c r="C3507" t="s">
        <v>340</v>
      </c>
      <c r="E3507" s="10"/>
      <c r="F3507" s="10"/>
      <c r="G3507" s="10"/>
      <c r="H3507" s="10"/>
      <c r="I3507" s="10"/>
      <c r="J3507" s="10"/>
      <c r="K3507" s="10"/>
      <c r="L3507" s="10"/>
      <c r="M3507" s="10"/>
      <c r="AU3507" s="14">
        <v>15</v>
      </c>
      <c r="BF3507" s="14">
        <v>4.5</v>
      </c>
    </row>
    <row r="3508" spans="1:58" x14ac:dyDescent="0.35">
      <c r="A3508" s="10" t="s">
        <v>348</v>
      </c>
      <c r="B3508" s="31">
        <v>40723</v>
      </c>
      <c r="C3508" t="s">
        <v>340</v>
      </c>
      <c r="E3508" s="10"/>
      <c r="F3508" s="10"/>
      <c r="G3508" s="10"/>
      <c r="H3508" s="10"/>
      <c r="I3508" s="10"/>
      <c r="J3508" s="10"/>
      <c r="K3508" s="10"/>
      <c r="L3508" s="10"/>
      <c r="M3508" s="10"/>
      <c r="AU3508" s="14">
        <v>30</v>
      </c>
      <c r="BF3508" s="14">
        <v>5.9</v>
      </c>
    </row>
    <row r="3509" spans="1:58" x14ac:dyDescent="0.35">
      <c r="A3509" s="10" t="s">
        <v>348</v>
      </c>
      <c r="B3509" s="31">
        <v>40730</v>
      </c>
      <c r="C3509" t="s">
        <v>340</v>
      </c>
      <c r="E3509" s="10"/>
      <c r="F3509" s="10"/>
      <c r="G3509" s="10"/>
      <c r="H3509" s="10"/>
      <c r="I3509" s="10"/>
      <c r="J3509" s="10"/>
      <c r="K3509" s="10"/>
      <c r="L3509" s="10"/>
      <c r="M3509" s="10"/>
      <c r="AU3509" s="14">
        <v>30</v>
      </c>
      <c r="BF3509" s="14">
        <v>6.9</v>
      </c>
    </row>
    <row r="3510" spans="1:58" x14ac:dyDescent="0.35">
      <c r="A3510" s="10" t="s">
        <v>348</v>
      </c>
      <c r="B3510" s="31">
        <v>40737</v>
      </c>
      <c r="C3510" t="s">
        <v>340</v>
      </c>
      <c r="E3510" s="10"/>
      <c r="F3510" s="10"/>
      <c r="G3510" s="10"/>
      <c r="H3510" s="10"/>
      <c r="I3510" s="10"/>
      <c r="J3510" s="10"/>
      <c r="K3510" s="10"/>
      <c r="L3510" s="10"/>
      <c r="M3510" s="10"/>
      <c r="AU3510" s="14">
        <v>30</v>
      </c>
      <c r="BF3510" s="14">
        <v>7.4</v>
      </c>
    </row>
    <row r="3511" spans="1:58" x14ac:dyDescent="0.35">
      <c r="A3511" s="10" t="s">
        <v>348</v>
      </c>
      <c r="B3511" s="31">
        <v>40752</v>
      </c>
      <c r="C3511" t="s">
        <v>340</v>
      </c>
      <c r="E3511" s="10"/>
      <c r="F3511" s="10"/>
      <c r="G3511" s="10"/>
      <c r="H3511" s="10"/>
      <c r="I3511" s="10"/>
      <c r="J3511" s="10"/>
      <c r="K3511" s="10"/>
      <c r="L3511" s="10"/>
      <c r="M3511" s="10"/>
      <c r="AU3511" s="14">
        <v>32</v>
      </c>
      <c r="BF3511" s="14">
        <v>9.6</v>
      </c>
    </row>
    <row r="3512" spans="1:58" x14ac:dyDescent="0.35">
      <c r="A3512" s="10" t="s">
        <v>348</v>
      </c>
      <c r="B3512" s="31">
        <v>40759</v>
      </c>
      <c r="C3512" t="s">
        <v>340</v>
      </c>
      <c r="E3512" s="10"/>
      <c r="F3512" s="10"/>
      <c r="G3512" s="10"/>
      <c r="H3512" s="10"/>
      <c r="I3512" s="10"/>
      <c r="J3512" s="10"/>
      <c r="K3512" s="10"/>
      <c r="L3512" s="10"/>
      <c r="M3512" s="10"/>
      <c r="AU3512" s="14">
        <v>30</v>
      </c>
      <c r="BF3512" s="14"/>
    </row>
    <row r="3513" spans="1:58" x14ac:dyDescent="0.35">
      <c r="A3513" s="10" t="s">
        <v>348</v>
      </c>
      <c r="B3513" s="31">
        <v>40765</v>
      </c>
      <c r="C3513" t="s">
        <v>340</v>
      </c>
      <c r="E3513" s="10"/>
      <c r="F3513" s="10"/>
      <c r="G3513" s="10"/>
      <c r="H3513" s="10"/>
      <c r="I3513" s="10"/>
      <c r="J3513" s="10"/>
      <c r="K3513" s="10"/>
      <c r="L3513" s="10"/>
      <c r="M3513" s="10"/>
      <c r="AU3513" s="14">
        <v>41</v>
      </c>
      <c r="BF3513" s="14">
        <v>11.2</v>
      </c>
    </row>
    <row r="3514" spans="1:58" x14ac:dyDescent="0.35">
      <c r="A3514" s="10" t="s">
        <v>348</v>
      </c>
      <c r="B3514" s="31">
        <v>40772</v>
      </c>
      <c r="C3514" t="s">
        <v>340</v>
      </c>
      <c r="E3514" s="10"/>
      <c r="F3514" s="10"/>
      <c r="G3514" s="10"/>
      <c r="H3514" s="10"/>
      <c r="I3514" s="10"/>
      <c r="J3514" s="10"/>
      <c r="K3514" s="10"/>
      <c r="L3514" s="10"/>
      <c r="M3514" s="10"/>
      <c r="AU3514" s="14">
        <v>60</v>
      </c>
      <c r="BF3514" s="14"/>
    </row>
    <row r="3515" spans="1:58" x14ac:dyDescent="0.35">
      <c r="A3515" s="10" t="s">
        <v>348</v>
      </c>
      <c r="B3515" s="31">
        <v>40781</v>
      </c>
      <c r="C3515" t="s">
        <v>340</v>
      </c>
      <c r="E3515" s="10"/>
      <c r="F3515" s="10"/>
      <c r="G3515" s="10"/>
      <c r="H3515" s="10"/>
      <c r="I3515" s="10"/>
      <c r="J3515" s="10"/>
      <c r="K3515" s="10"/>
      <c r="L3515" s="10"/>
      <c r="M3515" s="10"/>
      <c r="AU3515" s="14">
        <v>65</v>
      </c>
      <c r="BF3515" s="14"/>
    </row>
    <row r="3516" spans="1:58" x14ac:dyDescent="0.35">
      <c r="A3516" s="10" t="s">
        <v>348</v>
      </c>
      <c r="B3516" s="31">
        <v>40792</v>
      </c>
      <c r="C3516" t="s">
        <v>340</v>
      </c>
      <c r="E3516" s="10"/>
      <c r="F3516" s="10"/>
      <c r="G3516" s="10"/>
      <c r="H3516" s="10"/>
      <c r="I3516" s="10"/>
      <c r="J3516" s="10"/>
      <c r="K3516" s="10"/>
      <c r="L3516" s="10"/>
      <c r="M3516" s="10"/>
      <c r="AU3516" s="14">
        <v>70</v>
      </c>
      <c r="BF3516" s="14"/>
    </row>
    <row r="3517" spans="1:58" x14ac:dyDescent="0.35">
      <c r="A3517" s="10" t="s">
        <v>348</v>
      </c>
      <c r="B3517" s="31">
        <v>40806</v>
      </c>
      <c r="C3517" t="s">
        <v>340</v>
      </c>
      <c r="E3517" s="10"/>
      <c r="F3517" s="10"/>
      <c r="G3517" s="10"/>
      <c r="H3517" s="10"/>
      <c r="I3517" s="10"/>
      <c r="J3517" s="10"/>
      <c r="K3517" s="10"/>
      <c r="L3517" s="10"/>
      <c r="M3517" s="10"/>
      <c r="AU3517" s="14">
        <v>81</v>
      </c>
      <c r="BF3517" s="14"/>
    </row>
    <row r="3518" spans="1:58" x14ac:dyDescent="0.35">
      <c r="A3518" s="10" t="s">
        <v>348</v>
      </c>
      <c r="B3518" s="31">
        <v>40819</v>
      </c>
      <c r="C3518" t="s">
        <v>340</v>
      </c>
      <c r="E3518" s="10"/>
      <c r="F3518" s="10"/>
      <c r="G3518" s="10"/>
      <c r="H3518" s="10"/>
      <c r="I3518" s="10"/>
      <c r="J3518" s="10"/>
      <c r="K3518" s="10"/>
      <c r="L3518" s="10"/>
      <c r="M3518" s="10"/>
      <c r="AU3518" s="14">
        <v>83</v>
      </c>
      <c r="BF3518" s="14"/>
    </row>
    <row r="3519" spans="1:58" x14ac:dyDescent="0.35">
      <c r="A3519" s="10" t="s">
        <v>348</v>
      </c>
      <c r="B3519" s="31">
        <v>40828</v>
      </c>
      <c r="C3519" t="s">
        <v>340</v>
      </c>
      <c r="E3519" s="10"/>
      <c r="F3519" s="10"/>
      <c r="G3519" s="10"/>
      <c r="H3519" s="10"/>
      <c r="I3519" s="10"/>
      <c r="J3519" s="10"/>
      <c r="K3519" s="10"/>
      <c r="L3519" s="10"/>
      <c r="M3519" s="10"/>
      <c r="AU3519" s="14">
        <v>85</v>
      </c>
      <c r="BF3519" s="14"/>
    </row>
    <row r="3520" spans="1:58" x14ac:dyDescent="0.35">
      <c r="A3520" s="10" t="s">
        <v>348</v>
      </c>
      <c r="B3520" s="31">
        <v>40834</v>
      </c>
      <c r="C3520" t="s">
        <v>340</v>
      </c>
      <c r="E3520" s="10"/>
      <c r="F3520" s="10"/>
      <c r="G3520" s="10"/>
      <c r="H3520" s="10"/>
      <c r="I3520" s="10"/>
      <c r="J3520" s="10"/>
      <c r="K3520" s="10"/>
      <c r="L3520" s="10"/>
      <c r="M3520" s="10"/>
      <c r="AU3520" s="14">
        <v>85</v>
      </c>
      <c r="BF3520" s="14"/>
    </row>
    <row r="3521" spans="1:58" x14ac:dyDescent="0.35">
      <c r="A3521" s="10" t="s">
        <v>348</v>
      </c>
      <c r="B3521" s="31">
        <v>40841</v>
      </c>
      <c r="C3521" t="s">
        <v>340</v>
      </c>
      <c r="E3521" s="10"/>
      <c r="F3521" s="10"/>
      <c r="G3521" s="10"/>
      <c r="H3521" s="10"/>
      <c r="I3521" s="10"/>
      <c r="J3521" s="10"/>
      <c r="K3521" s="10"/>
      <c r="L3521" s="10"/>
      <c r="M3521" s="10"/>
      <c r="AU3521" s="14">
        <v>90</v>
      </c>
      <c r="BF3521" s="14"/>
    </row>
    <row r="3522" spans="1:58" x14ac:dyDescent="0.35">
      <c r="A3522" s="10" t="s">
        <v>348</v>
      </c>
      <c r="B3522" s="31">
        <v>40848</v>
      </c>
      <c r="C3522" t="s">
        <v>340</v>
      </c>
      <c r="E3522" s="10"/>
      <c r="F3522" s="10"/>
      <c r="G3522" s="10"/>
      <c r="H3522" s="10"/>
      <c r="I3522" s="10"/>
      <c r="J3522" s="10"/>
      <c r="K3522" s="10"/>
      <c r="L3522" s="10"/>
      <c r="M3522" s="10"/>
      <c r="AU3522" s="14">
        <v>90</v>
      </c>
      <c r="BF3522" s="14"/>
    </row>
    <row r="3523" spans="1:58" x14ac:dyDescent="0.35">
      <c r="A3523" t="s">
        <v>348</v>
      </c>
      <c r="B3523" s="29">
        <v>40855</v>
      </c>
      <c r="C3523" t="s">
        <v>340</v>
      </c>
      <c r="AA3523" t="str">
        <f t="shared" ref="AA3523" si="5">IF(ISNUMBER(AB3523),AB3523/10,"")</f>
        <v/>
      </c>
      <c r="AU3523" s="14">
        <v>90</v>
      </c>
      <c r="BF3523" s="14"/>
    </row>
    <row r="3524" spans="1:58" x14ac:dyDescent="0.35">
      <c r="A3524" t="s">
        <v>349</v>
      </c>
      <c r="B3524" s="29">
        <v>40737</v>
      </c>
      <c r="C3524" t="s">
        <v>335</v>
      </c>
      <c r="AU3524" s="14">
        <v>12</v>
      </c>
      <c r="BF3524" s="14">
        <v>2.2000000000000002</v>
      </c>
    </row>
    <row r="3525" spans="1:58" x14ac:dyDescent="0.35">
      <c r="A3525" t="s">
        <v>349</v>
      </c>
      <c r="B3525" s="29">
        <v>40752</v>
      </c>
      <c r="C3525" t="s">
        <v>335</v>
      </c>
      <c r="AU3525" s="14">
        <v>30</v>
      </c>
      <c r="BF3525" s="14">
        <v>4.5999999999999996</v>
      </c>
    </row>
    <row r="3526" spans="1:58" x14ac:dyDescent="0.35">
      <c r="A3526" t="s">
        <v>349</v>
      </c>
      <c r="B3526" s="29">
        <v>40758</v>
      </c>
      <c r="C3526" t="s">
        <v>335</v>
      </c>
      <c r="AU3526" s="14">
        <v>30</v>
      </c>
      <c r="BF3526" s="14"/>
    </row>
    <row r="3527" spans="1:58" x14ac:dyDescent="0.35">
      <c r="A3527" t="s">
        <v>349</v>
      </c>
      <c r="B3527" s="29">
        <v>40764</v>
      </c>
      <c r="C3527" t="s">
        <v>335</v>
      </c>
      <c r="AU3527" s="14">
        <v>32</v>
      </c>
      <c r="BF3527" s="14">
        <v>6.4</v>
      </c>
    </row>
    <row r="3528" spans="1:58" x14ac:dyDescent="0.35">
      <c r="A3528" t="s">
        <v>349</v>
      </c>
      <c r="B3528" s="29">
        <v>40772</v>
      </c>
      <c r="C3528" t="s">
        <v>335</v>
      </c>
      <c r="AU3528" s="14">
        <v>31</v>
      </c>
      <c r="BF3528" s="14"/>
    </row>
    <row r="3529" spans="1:58" x14ac:dyDescent="0.35">
      <c r="A3529" t="s">
        <v>349</v>
      </c>
      <c r="B3529" s="29">
        <v>40781</v>
      </c>
      <c r="C3529" t="s">
        <v>335</v>
      </c>
      <c r="AU3529" s="14">
        <v>33</v>
      </c>
      <c r="BF3529" s="14"/>
    </row>
    <row r="3530" spans="1:58" x14ac:dyDescent="0.35">
      <c r="A3530" t="s">
        <v>349</v>
      </c>
      <c r="B3530" s="29">
        <v>40792</v>
      </c>
      <c r="C3530" t="s">
        <v>335</v>
      </c>
      <c r="AU3530" s="14">
        <v>55</v>
      </c>
      <c r="BF3530" s="14"/>
    </row>
    <row r="3531" spans="1:58" x14ac:dyDescent="0.35">
      <c r="A3531" t="s">
        <v>349</v>
      </c>
      <c r="B3531" s="29">
        <v>40806</v>
      </c>
      <c r="C3531" t="s">
        <v>335</v>
      </c>
      <c r="AU3531" s="14">
        <v>69</v>
      </c>
      <c r="BF3531" s="14"/>
    </row>
    <row r="3532" spans="1:58" x14ac:dyDescent="0.35">
      <c r="A3532" t="s">
        <v>349</v>
      </c>
      <c r="B3532" s="29">
        <v>40819</v>
      </c>
      <c r="C3532" t="s">
        <v>335</v>
      </c>
      <c r="AU3532" s="14">
        <v>75</v>
      </c>
      <c r="BF3532" s="14"/>
    </row>
    <row r="3533" spans="1:58" x14ac:dyDescent="0.35">
      <c r="A3533" t="s">
        <v>349</v>
      </c>
      <c r="B3533" s="29">
        <v>40828</v>
      </c>
      <c r="C3533" t="s">
        <v>335</v>
      </c>
      <c r="AU3533" s="14">
        <v>81</v>
      </c>
      <c r="BF3533" s="14"/>
    </row>
    <row r="3534" spans="1:58" x14ac:dyDescent="0.35">
      <c r="A3534" t="s">
        <v>349</v>
      </c>
      <c r="B3534" s="29">
        <v>40834</v>
      </c>
      <c r="C3534" t="s">
        <v>335</v>
      </c>
      <c r="AU3534" s="14">
        <v>83</v>
      </c>
      <c r="BF3534" s="14"/>
    </row>
    <row r="3535" spans="1:58" x14ac:dyDescent="0.35">
      <c r="A3535" t="s">
        <v>349</v>
      </c>
      <c r="B3535" s="29">
        <v>40841</v>
      </c>
      <c r="C3535" t="s">
        <v>335</v>
      </c>
      <c r="AU3535" s="14">
        <v>83</v>
      </c>
      <c r="BF3535" s="14"/>
    </row>
    <row r="3536" spans="1:58" x14ac:dyDescent="0.35">
      <c r="A3536" t="s">
        <v>349</v>
      </c>
      <c r="B3536" s="29">
        <v>40848</v>
      </c>
      <c r="C3536" t="s">
        <v>335</v>
      </c>
      <c r="AU3536" s="14">
        <v>85</v>
      </c>
      <c r="BF3536" s="14"/>
    </row>
    <row r="3537" spans="1:58" x14ac:dyDescent="0.35">
      <c r="A3537" t="s">
        <v>349</v>
      </c>
      <c r="B3537" s="29">
        <v>40855</v>
      </c>
      <c r="C3537" t="s">
        <v>335</v>
      </c>
      <c r="AU3537" s="14">
        <v>90</v>
      </c>
      <c r="BF3537" s="14"/>
    </row>
    <row r="3538" spans="1:58" x14ac:dyDescent="0.35">
      <c r="A3538" t="s">
        <v>350</v>
      </c>
      <c r="B3538" s="29">
        <v>40737</v>
      </c>
      <c r="C3538" t="s">
        <v>265</v>
      </c>
      <c r="AU3538" s="14">
        <v>12</v>
      </c>
      <c r="BF3538" s="14">
        <v>2.2000000000000002</v>
      </c>
    </row>
    <row r="3539" spans="1:58" x14ac:dyDescent="0.35">
      <c r="A3539" t="s">
        <v>350</v>
      </c>
      <c r="B3539" s="29">
        <v>40752</v>
      </c>
      <c r="C3539" t="s">
        <v>265</v>
      </c>
      <c r="AU3539" s="14">
        <v>15</v>
      </c>
      <c r="BF3539" s="14">
        <v>4.7</v>
      </c>
    </row>
    <row r="3540" spans="1:58" x14ac:dyDescent="0.35">
      <c r="A3540" t="s">
        <v>350</v>
      </c>
      <c r="B3540" s="29">
        <v>40758</v>
      </c>
      <c r="C3540" t="s">
        <v>265</v>
      </c>
      <c r="AU3540" s="14">
        <v>30</v>
      </c>
      <c r="BF3540" s="14"/>
    </row>
    <row r="3541" spans="1:58" x14ac:dyDescent="0.35">
      <c r="A3541" t="s">
        <v>350</v>
      </c>
      <c r="B3541" s="29">
        <v>40764</v>
      </c>
      <c r="C3541" t="s">
        <v>265</v>
      </c>
      <c r="AU3541" s="14">
        <v>30</v>
      </c>
      <c r="BF3541" s="14">
        <v>6.3</v>
      </c>
    </row>
    <row r="3542" spans="1:58" x14ac:dyDescent="0.35">
      <c r="A3542" t="s">
        <v>350</v>
      </c>
      <c r="B3542" s="29">
        <v>40772</v>
      </c>
      <c r="C3542" t="s">
        <v>265</v>
      </c>
      <c r="AU3542" s="14">
        <v>30</v>
      </c>
      <c r="BF3542" s="14"/>
    </row>
    <row r="3543" spans="1:58" x14ac:dyDescent="0.35">
      <c r="A3543" t="s">
        <v>350</v>
      </c>
      <c r="B3543" s="29">
        <v>40781</v>
      </c>
      <c r="C3543" t="s">
        <v>265</v>
      </c>
      <c r="AU3543" s="14">
        <v>32</v>
      </c>
      <c r="BF3543" s="14"/>
    </row>
    <row r="3544" spans="1:58" x14ac:dyDescent="0.35">
      <c r="A3544" t="s">
        <v>350</v>
      </c>
      <c r="B3544" s="29">
        <v>40792</v>
      </c>
      <c r="C3544" t="s">
        <v>265</v>
      </c>
      <c r="AU3544" s="14">
        <v>39</v>
      </c>
      <c r="BF3544" s="14"/>
    </row>
    <row r="3545" spans="1:58" x14ac:dyDescent="0.35">
      <c r="A3545" t="s">
        <v>350</v>
      </c>
      <c r="B3545" s="29">
        <v>40806</v>
      </c>
      <c r="C3545" t="s">
        <v>265</v>
      </c>
      <c r="AU3545" s="14">
        <v>52</v>
      </c>
      <c r="BF3545" s="14"/>
    </row>
    <row r="3546" spans="1:58" x14ac:dyDescent="0.35">
      <c r="A3546" t="s">
        <v>350</v>
      </c>
      <c r="B3546" s="29">
        <v>40819</v>
      </c>
      <c r="C3546" t="s">
        <v>265</v>
      </c>
      <c r="AU3546" s="14">
        <v>70</v>
      </c>
      <c r="BF3546" s="14"/>
    </row>
    <row r="3547" spans="1:58" x14ac:dyDescent="0.35">
      <c r="A3547" t="s">
        <v>350</v>
      </c>
      <c r="B3547" s="29">
        <v>40828</v>
      </c>
      <c r="C3547" t="s">
        <v>265</v>
      </c>
      <c r="AU3547" s="14">
        <v>81</v>
      </c>
      <c r="BF3547" s="14"/>
    </row>
    <row r="3548" spans="1:58" x14ac:dyDescent="0.35">
      <c r="A3548" t="s">
        <v>350</v>
      </c>
      <c r="B3548" s="29">
        <v>40834</v>
      </c>
      <c r="C3548" t="s">
        <v>265</v>
      </c>
      <c r="AU3548" s="14">
        <v>81</v>
      </c>
      <c r="BF3548" s="14"/>
    </row>
    <row r="3549" spans="1:58" x14ac:dyDescent="0.35">
      <c r="A3549" t="s">
        <v>350</v>
      </c>
      <c r="B3549" s="29">
        <v>40841</v>
      </c>
      <c r="C3549" t="s">
        <v>265</v>
      </c>
      <c r="AU3549" s="14">
        <v>81</v>
      </c>
      <c r="BF3549" s="14"/>
    </row>
    <row r="3550" spans="1:58" x14ac:dyDescent="0.35">
      <c r="A3550" t="s">
        <v>350</v>
      </c>
      <c r="B3550" s="29">
        <v>40848</v>
      </c>
      <c r="C3550" t="s">
        <v>265</v>
      </c>
      <c r="AU3550" s="14">
        <v>83</v>
      </c>
      <c r="BF3550" s="14"/>
    </row>
    <row r="3551" spans="1:58" x14ac:dyDescent="0.35">
      <c r="A3551" t="s">
        <v>350</v>
      </c>
      <c r="B3551" s="29">
        <v>40855</v>
      </c>
      <c r="C3551" t="s">
        <v>265</v>
      </c>
      <c r="AU3551" s="14">
        <v>90</v>
      </c>
      <c r="BF3551" s="14"/>
    </row>
    <row r="3552" spans="1:58" x14ac:dyDescent="0.35">
      <c r="A3552" t="s">
        <v>351</v>
      </c>
      <c r="B3552" s="29">
        <v>40737</v>
      </c>
      <c r="C3552" t="s">
        <v>266</v>
      </c>
      <c r="AU3552" s="14">
        <v>12</v>
      </c>
      <c r="BF3552" s="14">
        <v>2.2999999999999998</v>
      </c>
    </row>
    <row r="3553" spans="1:58" x14ac:dyDescent="0.35">
      <c r="A3553" t="s">
        <v>351</v>
      </c>
      <c r="B3553" s="29">
        <v>40752</v>
      </c>
      <c r="C3553" t="s">
        <v>266</v>
      </c>
      <c r="AU3553" s="14">
        <v>15</v>
      </c>
      <c r="BF3553" s="14">
        <v>4.9000000000000004</v>
      </c>
    </row>
    <row r="3554" spans="1:58" x14ac:dyDescent="0.35">
      <c r="A3554" t="s">
        <v>351</v>
      </c>
      <c r="B3554" s="29">
        <v>40758</v>
      </c>
      <c r="C3554" t="s">
        <v>266</v>
      </c>
      <c r="AU3554" s="14">
        <v>30</v>
      </c>
      <c r="BF3554" s="14"/>
    </row>
    <row r="3555" spans="1:58" x14ac:dyDescent="0.35">
      <c r="A3555" t="s">
        <v>351</v>
      </c>
      <c r="B3555" s="29">
        <v>40764</v>
      </c>
      <c r="C3555" t="s">
        <v>266</v>
      </c>
      <c r="AU3555" s="14">
        <v>30</v>
      </c>
      <c r="BF3555" s="14">
        <v>6.3</v>
      </c>
    </row>
    <row r="3556" spans="1:58" x14ac:dyDescent="0.35">
      <c r="A3556" t="s">
        <v>351</v>
      </c>
      <c r="B3556" s="29">
        <v>40772</v>
      </c>
      <c r="C3556" t="s">
        <v>266</v>
      </c>
      <c r="AU3556" s="14">
        <v>31</v>
      </c>
      <c r="BF3556" s="14"/>
    </row>
    <row r="3557" spans="1:58" x14ac:dyDescent="0.35">
      <c r="A3557" t="s">
        <v>351</v>
      </c>
      <c r="B3557" s="29">
        <v>40781</v>
      </c>
      <c r="C3557" t="s">
        <v>266</v>
      </c>
      <c r="AU3557" s="14">
        <v>32</v>
      </c>
      <c r="BF3557" s="14"/>
    </row>
    <row r="3558" spans="1:58" x14ac:dyDescent="0.35">
      <c r="A3558" t="s">
        <v>351</v>
      </c>
      <c r="B3558" s="29">
        <v>40792</v>
      </c>
      <c r="C3558" t="s">
        <v>266</v>
      </c>
      <c r="AU3558" s="14">
        <v>41</v>
      </c>
      <c r="BF3558" s="14"/>
    </row>
    <row r="3559" spans="1:58" x14ac:dyDescent="0.35">
      <c r="A3559" t="s">
        <v>351</v>
      </c>
      <c r="B3559" s="29">
        <v>40806</v>
      </c>
      <c r="C3559" t="s">
        <v>266</v>
      </c>
      <c r="AU3559" s="14">
        <v>58</v>
      </c>
      <c r="BF3559" s="14"/>
    </row>
    <row r="3560" spans="1:58" x14ac:dyDescent="0.35">
      <c r="A3560" t="s">
        <v>351</v>
      </c>
      <c r="B3560" s="29">
        <v>40819</v>
      </c>
      <c r="C3560" t="s">
        <v>266</v>
      </c>
      <c r="AU3560" s="14">
        <v>70</v>
      </c>
      <c r="BF3560" s="14"/>
    </row>
    <row r="3561" spans="1:58" x14ac:dyDescent="0.35">
      <c r="A3561" t="s">
        <v>351</v>
      </c>
      <c r="B3561" s="29">
        <v>40828</v>
      </c>
      <c r="C3561" t="s">
        <v>266</v>
      </c>
      <c r="AU3561" s="14">
        <v>81</v>
      </c>
      <c r="BF3561" s="14"/>
    </row>
    <row r="3562" spans="1:58" x14ac:dyDescent="0.35">
      <c r="A3562" t="s">
        <v>351</v>
      </c>
      <c r="B3562" s="29">
        <v>40834</v>
      </c>
      <c r="C3562" t="s">
        <v>266</v>
      </c>
      <c r="AU3562" s="14">
        <v>81</v>
      </c>
      <c r="BF3562" s="14"/>
    </row>
    <row r="3563" spans="1:58" x14ac:dyDescent="0.35">
      <c r="A3563" t="s">
        <v>351</v>
      </c>
      <c r="B3563" s="29">
        <v>40841</v>
      </c>
      <c r="C3563" t="s">
        <v>266</v>
      </c>
      <c r="AU3563" s="14">
        <v>83</v>
      </c>
      <c r="BF3563" s="14"/>
    </row>
    <row r="3564" spans="1:58" x14ac:dyDescent="0.35">
      <c r="A3564" t="s">
        <v>351</v>
      </c>
      <c r="B3564" s="29">
        <v>40848</v>
      </c>
      <c r="C3564" t="s">
        <v>266</v>
      </c>
      <c r="AU3564" s="14">
        <v>85</v>
      </c>
      <c r="BF3564" s="14"/>
    </row>
    <row r="3565" spans="1:58" x14ac:dyDescent="0.35">
      <c r="A3565" t="s">
        <v>351</v>
      </c>
      <c r="B3565" s="29">
        <v>40855</v>
      </c>
      <c r="C3565" t="s">
        <v>266</v>
      </c>
      <c r="AU3565" s="14">
        <v>90</v>
      </c>
      <c r="BF3565" s="14"/>
    </row>
    <row r="3566" spans="1:58" x14ac:dyDescent="0.35">
      <c r="A3566" t="s">
        <v>352</v>
      </c>
      <c r="B3566" s="29">
        <v>40737</v>
      </c>
      <c r="C3566" t="s">
        <v>336</v>
      </c>
      <c r="AU3566" s="14">
        <v>12</v>
      </c>
      <c r="BF3566" s="14">
        <v>2.2999999999999998</v>
      </c>
    </row>
    <row r="3567" spans="1:58" x14ac:dyDescent="0.35">
      <c r="A3567" t="s">
        <v>352</v>
      </c>
      <c r="B3567" s="29">
        <v>40752</v>
      </c>
      <c r="C3567" t="s">
        <v>336</v>
      </c>
      <c r="AU3567" s="14">
        <v>15</v>
      </c>
      <c r="BF3567" s="14">
        <v>4.7</v>
      </c>
    </row>
    <row r="3568" spans="1:58" x14ac:dyDescent="0.35">
      <c r="A3568" t="s">
        <v>352</v>
      </c>
      <c r="B3568" s="29">
        <v>40758</v>
      </c>
      <c r="C3568" t="s">
        <v>336</v>
      </c>
      <c r="AU3568" s="14">
        <v>30</v>
      </c>
      <c r="BF3568" s="14"/>
    </row>
    <row r="3569" spans="1:58" x14ac:dyDescent="0.35">
      <c r="A3569" t="s">
        <v>352</v>
      </c>
      <c r="B3569" s="29">
        <v>40764</v>
      </c>
      <c r="C3569" t="s">
        <v>336</v>
      </c>
      <c r="AU3569" s="14">
        <v>30</v>
      </c>
      <c r="BF3569" s="14">
        <v>6</v>
      </c>
    </row>
    <row r="3570" spans="1:58" x14ac:dyDescent="0.35">
      <c r="A3570" t="s">
        <v>352</v>
      </c>
      <c r="B3570" s="29">
        <v>40772</v>
      </c>
      <c r="C3570" t="s">
        <v>336</v>
      </c>
      <c r="AU3570" s="14">
        <v>31</v>
      </c>
      <c r="BF3570" s="14"/>
    </row>
    <row r="3571" spans="1:58" x14ac:dyDescent="0.35">
      <c r="A3571" t="s">
        <v>352</v>
      </c>
      <c r="B3571" s="29">
        <v>40781</v>
      </c>
      <c r="C3571" t="s">
        <v>336</v>
      </c>
      <c r="AU3571" s="14">
        <v>33</v>
      </c>
      <c r="BF3571" s="14"/>
    </row>
    <row r="3572" spans="1:58" x14ac:dyDescent="0.35">
      <c r="A3572" t="s">
        <v>352</v>
      </c>
      <c r="B3572" s="29">
        <v>40792</v>
      </c>
      <c r="C3572" t="s">
        <v>336</v>
      </c>
      <c r="AU3572" s="14">
        <v>37</v>
      </c>
      <c r="BF3572" s="14"/>
    </row>
    <row r="3573" spans="1:58" x14ac:dyDescent="0.35">
      <c r="A3573" t="s">
        <v>352</v>
      </c>
      <c r="B3573" s="29">
        <v>40806</v>
      </c>
      <c r="C3573" t="s">
        <v>336</v>
      </c>
      <c r="AU3573" s="14">
        <v>41</v>
      </c>
      <c r="BF3573" s="14"/>
    </row>
    <row r="3574" spans="1:58" x14ac:dyDescent="0.35">
      <c r="A3574" t="s">
        <v>352</v>
      </c>
      <c r="B3574" s="29">
        <v>40819</v>
      </c>
      <c r="C3574" t="s">
        <v>336</v>
      </c>
      <c r="AU3574" s="14">
        <v>55</v>
      </c>
      <c r="BF3574" s="14"/>
    </row>
    <row r="3575" spans="1:58" x14ac:dyDescent="0.35">
      <c r="A3575" t="s">
        <v>352</v>
      </c>
      <c r="B3575" s="29">
        <v>40828</v>
      </c>
      <c r="C3575" t="s">
        <v>336</v>
      </c>
      <c r="AU3575" s="14">
        <v>70</v>
      </c>
      <c r="BF3575" s="14"/>
    </row>
    <row r="3576" spans="1:58" x14ac:dyDescent="0.35">
      <c r="A3576" t="s">
        <v>352</v>
      </c>
      <c r="B3576" s="29">
        <v>40834</v>
      </c>
      <c r="C3576" t="s">
        <v>336</v>
      </c>
      <c r="AU3576" s="14">
        <v>70</v>
      </c>
      <c r="BF3576" s="14"/>
    </row>
    <row r="3577" spans="1:58" x14ac:dyDescent="0.35">
      <c r="A3577" t="s">
        <v>352</v>
      </c>
      <c r="B3577" s="29">
        <v>40841</v>
      </c>
      <c r="C3577" t="s">
        <v>336</v>
      </c>
      <c r="AU3577" s="14">
        <v>79</v>
      </c>
      <c r="BF3577" s="14"/>
    </row>
    <row r="3578" spans="1:58" x14ac:dyDescent="0.35">
      <c r="A3578" t="s">
        <v>352</v>
      </c>
      <c r="B3578" s="29">
        <v>40848</v>
      </c>
      <c r="C3578" t="s">
        <v>336</v>
      </c>
      <c r="AU3578" s="14">
        <v>83</v>
      </c>
      <c r="BF3578" s="14"/>
    </row>
    <row r="3579" spans="1:58" x14ac:dyDescent="0.35">
      <c r="A3579" t="s">
        <v>352</v>
      </c>
      <c r="B3579" s="29">
        <v>40855</v>
      </c>
      <c r="C3579" t="s">
        <v>336</v>
      </c>
      <c r="AU3579" s="14">
        <v>83</v>
      </c>
      <c r="BF3579" s="14"/>
    </row>
    <row r="3580" spans="1:58" x14ac:dyDescent="0.35">
      <c r="A3580" t="s">
        <v>353</v>
      </c>
      <c r="B3580" s="29">
        <v>40737</v>
      </c>
      <c r="C3580" t="s">
        <v>337</v>
      </c>
      <c r="AU3580" s="14">
        <v>13</v>
      </c>
      <c r="BF3580" s="14">
        <v>2.7</v>
      </c>
    </row>
    <row r="3581" spans="1:58" x14ac:dyDescent="0.35">
      <c r="A3581" t="s">
        <v>353</v>
      </c>
      <c r="B3581" s="29">
        <v>40752</v>
      </c>
      <c r="C3581" t="s">
        <v>337</v>
      </c>
      <c r="AU3581" s="14">
        <v>15</v>
      </c>
      <c r="BF3581" s="14">
        <v>4.9000000000000004</v>
      </c>
    </row>
    <row r="3582" spans="1:58" x14ac:dyDescent="0.35">
      <c r="A3582" t="s">
        <v>353</v>
      </c>
      <c r="B3582" s="29">
        <v>40758</v>
      </c>
      <c r="C3582" t="s">
        <v>337</v>
      </c>
      <c r="AU3582" s="14">
        <v>30</v>
      </c>
      <c r="BF3582" s="14"/>
    </row>
    <row r="3583" spans="1:58" x14ac:dyDescent="0.35">
      <c r="A3583" t="s">
        <v>353</v>
      </c>
      <c r="B3583" s="29">
        <v>40764</v>
      </c>
      <c r="C3583" t="s">
        <v>337</v>
      </c>
      <c r="AU3583" s="14">
        <v>30</v>
      </c>
      <c r="BF3583" s="14">
        <v>6.6</v>
      </c>
    </row>
    <row r="3584" spans="1:58" x14ac:dyDescent="0.35">
      <c r="A3584" t="s">
        <v>353</v>
      </c>
      <c r="B3584" s="29">
        <v>40772</v>
      </c>
      <c r="C3584" t="s">
        <v>337</v>
      </c>
      <c r="AU3584" s="14">
        <v>31</v>
      </c>
      <c r="BF3584" s="14"/>
    </row>
    <row r="3585" spans="1:58" x14ac:dyDescent="0.35">
      <c r="A3585" t="s">
        <v>353</v>
      </c>
      <c r="B3585" s="29">
        <v>40781</v>
      </c>
      <c r="C3585" t="s">
        <v>337</v>
      </c>
      <c r="AU3585" s="14">
        <v>33</v>
      </c>
      <c r="BF3585" s="14"/>
    </row>
    <row r="3586" spans="1:58" x14ac:dyDescent="0.35">
      <c r="A3586" t="s">
        <v>353</v>
      </c>
      <c r="B3586" s="29">
        <v>40792</v>
      </c>
      <c r="C3586" t="s">
        <v>337</v>
      </c>
      <c r="AU3586" s="14">
        <v>43</v>
      </c>
      <c r="BF3586" s="14"/>
    </row>
    <row r="3587" spans="1:58" x14ac:dyDescent="0.35">
      <c r="A3587" t="s">
        <v>353</v>
      </c>
      <c r="B3587" s="29">
        <v>40806</v>
      </c>
      <c r="C3587" t="s">
        <v>337</v>
      </c>
      <c r="AU3587" s="14">
        <v>64</v>
      </c>
      <c r="BF3587" s="14"/>
    </row>
    <row r="3588" spans="1:58" x14ac:dyDescent="0.35">
      <c r="A3588" t="s">
        <v>353</v>
      </c>
      <c r="B3588" s="29">
        <v>40819</v>
      </c>
      <c r="C3588" t="s">
        <v>337</v>
      </c>
      <c r="AU3588" s="14">
        <v>70</v>
      </c>
      <c r="BF3588" s="14"/>
    </row>
    <row r="3589" spans="1:58" x14ac:dyDescent="0.35">
      <c r="A3589" t="s">
        <v>353</v>
      </c>
      <c r="B3589" s="29">
        <v>40828</v>
      </c>
      <c r="C3589" t="s">
        <v>337</v>
      </c>
      <c r="AU3589" s="14">
        <v>81</v>
      </c>
      <c r="BF3589" s="14"/>
    </row>
    <row r="3590" spans="1:58" x14ac:dyDescent="0.35">
      <c r="A3590" t="s">
        <v>353</v>
      </c>
      <c r="B3590" s="29">
        <v>40834</v>
      </c>
      <c r="C3590" t="s">
        <v>337</v>
      </c>
      <c r="AU3590" s="14">
        <v>81</v>
      </c>
      <c r="BF3590" s="14"/>
    </row>
    <row r="3591" spans="1:58" x14ac:dyDescent="0.35">
      <c r="A3591" t="s">
        <v>353</v>
      </c>
      <c r="B3591" s="29">
        <v>40841</v>
      </c>
      <c r="C3591" t="s">
        <v>337</v>
      </c>
      <c r="AU3591" s="14">
        <v>83</v>
      </c>
      <c r="BF3591" s="14"/>
    </row>
    <row r="3592" spans="1:58" x14ac:dyDescent="0.35">
      <c r="A3592" t="s">
        <v>353</v>
      </c>
      <c r="B3592" s="29">
        <v>40848</v>
      </c>
      <c r="C3592" t="s">
        <v>337</v>
      </c>
      <c r="AU3592" s="14">
        <v>83</v>
      </c>
      <c r="BF3592" s="14"/>
    </row>
    <row r="3593" spans="1:58" x14ac:dyDescent="0.35">
      <c r="A3593" t="s">
        <v>353</v>
      </c>
      <c r="B3593" s="29">
        <v>40855</v>
      </c>
      <c r="C3593" t="s">
        <v>337</v>
      </c>
      <c r="AU3593" s="14">
        <v>90</v>
      </c>
      <c r="BF3593" s="14"/>
    </row>
    <row r="3594" spans="1:58" x14ac:dyDescent="0.35">
      <c r="A3594" t="s">
        <v>354</v>
      </c>
      <c r="B3594" s="29">
        <v>40737</v>
      </c>
      <c r="C3594" t="s">
        <v>338</v>
      </c>
      <c r="AU3594" s="14">
        <v>12</v>
      </c>
      <c r="BF3594" s="14">
        <v>2.2000000000000002</v>
      </c>
    </row>
    <row r="3595" spans="1:58" x14ac:dyDescent="0.35">
      <c r="A3595" t="s">
        <v>354</v>
      </c>
      <c r="B3595" s="29">
        <v>40752</v>
      </c>
      <c r="C3595" t="s">
        <v>338</v>
      </c>
      <c r="AU3595" s="14">
        <v>30</v>
      </c>
      <c r="BF3595" s="14">
        <v>4.4000000000000004</v>
      </c>
    </row>
    <row r="3596" spans="1:58" x14ac:dyDescent="0.35">
      <c r="A3596" t="s">
        <v>354</v>
      </c>
      <c r="B3596" s="29">
        <v>40758</v>
      </c>
      <c r="C3596" t="s">
        <v>338</v>
      </c>
      <c r="AU3596" s="14">
        <v>30</v>
      </c>
      <c r="BF3596" s="14"/>
    </row>
    <row r="3597" spans="1:58" x14ac:dyDescent="0.35">
      <c r="A3597" t="s">
        <v>354</v>
      </c>
      <c r="B3597" s="29">
        <v>40764</v>
      </c>
      <c r="C3597" t="s">
        <v>338</v>
      </c>
      <c r="AU3597" s="14">
        <v>31</v>
      </c>
      <c r="BF3597" s="14">
        <v>5.8</v>
      </c>
    </row>
    <row r="3598" spans="1:58" x14ac:dyDescent="0.35">
      <c r="A3598" t="s">
        <v>354</v>
      </c>
      <c r="B3598" s="29">
        <v>40772</v>
      </c>
      <c r="C3598" t="s">
        <v>338</v>
      </c>
      <c r="AU3598" s="14">
        <v>31</v>
      </c>
      <c r="BF3598" s="14"/>
    </row>
    <row r="3599" spans="1:58" x14ac:dyDescent="0.35">
      <c r="A3599" t="s">
        <v>354</v>
      </c>
      <c r="B3599" s="29">
        <v>40781</v>
      </c>
      <c r="C3599" t="s">
        <v>338</v>
      </c>
      <c r="AU3599" s="14">
        <v>33</v>
      </c>
      <c r="BF3599" s="14"/>
    </row>
    <row r="3600" spans="1:58" x14ac:dyDescent="0.35">
      <c r="A3600" t="s">
        <v>354</v>
      </c>
      <c r="B3600" s="29">
        <v>40792</v>
      </c>
      <c r="C3600" t="s">
        <v>338</v>
      </c>
      <c r="AU3600" s="14">
        <v>41</v>
      </c>
      <c r="BF3600" s="14"/>
    </row>
    <row r="3601" spans="1:58" x14ac:dyDescent="0.35">
      <c r="A3601" t="s">
        <v>354</v>
      </c>
      <c r="B3601" s="29">
        <v>40806</v>
      </c>
      <c r="C3601" t="s">
        <v>338</v>
      </c>
      <c r="AU3601" s="14">
        <v>62</v>
      </c>
      <c r="BF3601" s="14"/>
    </row>
    <row r="3602" spans="1:58" x14ac:dyDescent="0.35">
      <c r="A3602" t="s">
        <v>354</v>
      </c>
      <c r="B3602" s="29">
        <v>40819</v>
      </c>
      <c r="C3602" t="s">
        <v>338</v>
      </c>
      <c r="AU3602" s="14">
        <v>70</v>
      </c>
      <c r="BF3602" s="14"/>
    </row>
    <row r="3603" spans="1:58" x14ac:dyDescent="0.35">
      <c r="A3603" t="s">
        <v>354</v>
      </c>
      <c r="B3603" s="29">
        <v>40828</v>
      </c>
      <c r="C3603" t="s">
        <v>338</v>
      </c>
      <c r="AU3603" s="14">
        <v>81</v>
      </c>
      <c r="BF3603" s="14"/>
    </row>
    <row r="3604" spans="1:58" x14ac:dyDescent="0.35">
      <c r="A3604" t="s">
        <v>354</v>
      </c>
      <c r="B3604" s="29">
        <v>40834</v>
      </c>
      <c r="C3604" t="s">
        <v>338</v>
      </c>
      <c r="AU3604" s="14">
        <v>83</v>
      </c>
      <c r="BF3604" s="14"/>
    </row>
    <row r="3605" spans="1:58" x14ac:dyDescent="0.35">
      <c r="A3605" t="s">
        <v>354</v>
      </c>
      <c r="B3605" s="29">
        <v>40841</v>
      </c>
      <c r="C3605" t="s">
        <v>338</v>
      </c>
      <c r="AU3605" s="14">
        <v>83</v>
      </c>
      <c r="BF3605" s="14"/>
    </row>
    <row r="3606" spans="1:58" x14ac:dyDescent="0.35">
      <c r="A3606" t="s">
        <v>354</v>
      </c>
      <c r="B3606" s="29">
        <v>40848</v>
      </c>
      <c r="C3606" t="s">
        <v>338</v>
      </c>
      <c r="AU3606" s="14">
        <v>83</v>
      </c>
      <c r="BF3606" s="14"/>
    </row>
    <row r="3607" spans="1:58" x14ac:dyDescent="0.35">
      <c r="A3607" t="s">
        <v>354</v>
      </c>
      <c r="B3607" s="29">
        <v>40855</v>
      </c>
      <c r="C3607" t="s">
        <v>338</v>
      </c>
      <c r="AU3607" s="14">
        <v>90</v>
      </c>
      <c r="BF3607" s="14"/>
    </row>
    <row r="3608" spans="1:58" x14ac:dyDescent="0.35">
      <c r="A3608" t="s">
        <v>355</v>
      </c>
      <c r="B3608" s="29">
        <v>40737</v>
      </c>
      <c r="C3608" t="s">
        <v>339</v>
      </c>
      <c r="AU3608" s="14">
        <v>12</v>
      </c>
      <c r="BF3608" s="14">
        <v>2.4</v>
      </c>
    </row>
    <row r="3609" spans="1:58" x14ac:dyDescent="0.35">
      <c r="A3609" t="s">
        <v>355</v>
      </c>
      <c r="B3609" s="29">
        <v>40752</v>
      </c>
      <c r="C3609" t="s">
        <v>339</v>
      </c>
      <c r="AU3609" s="14">
        <v>15</v>
      </c>
      <c r="BF3609" s="14">
        <v>5.0999999999999996</v>
      </c>
    </row>
    <row r="3610" spans="1:58" x14ac:dyDescent="0.35">
      <c r="A3610" t="s">
        <v>355</v>
      </c>
      <c r="B3610" s="29">
        <v>40758</v>
      </c>
      <c r="C3610" t="s">
        <v>339</v>
      </c>
      <c r="AU3610" s="14">
        <v>30</v>
      </c>
      <c r="BF3610" s="14"/>
    </row>
    <row r="3611" spans="1:58" x14ac:dyDescent="0.35">
      <c r="A3611" t="s">
        <v>355</v>
      </c>
      <c r="B3611" s="29">
        <v>40764</v>
      </c>
      <c r="C3611" t="s">
        <v>339</v>
      </c>
      <c r="AU3611" s="14">
        <v>30</v>
      </c>
      <c r="BF3611" s="14">
        <v>6.6</v>
      </c>
    </row>
    <row r="3612" spans="1:58" x14ac:dyDescent="0.35">
      <c r="A3612" t="s">
        <v>355</v>
      </c>
      <c r="B3612" s="29">
        <v>40772</v>
      </c>
      <c r="C3612" t="s">
        <v>339</v>
      </c>
      <c r="AU3612" s="14">
        <v>30</v>
      </c>
      <c r="BF3612" s="14"/>
    </row>
    <row r="3613" spans="1:58" x14ac:dyDescent="0.35">
      <c r="A3613" t="s">
        <v>355</v>
      </c>
      <c r="B3613" s="29">
        <v>40781</v>
      </c>
      <c r="C3613" t="s">
        <v>339</v>
      </c>
      <c r="AU3613" s="14">
        <v>32</v>
      </c>
      <c r="BF3613" s="14"/>
    </row>
    <row r="3614" spans="1:58" x14ac:dyDescent="0.35">
      <c r="A3614" t="s">
        <v>355</v>
      </c>
      <c r="B3614" s="29">
        <v>40792</v>
      </c>
      <c r="C3614" t="s">
        <v>339</v>
      </c>
      <c r="AU3614" s="14">
        <v>41</v>
      </c>
      <c r="BF3614" s="14"/>
    </row>
    <row r="3615" spans="1:58" x14ac:dyDescent="0.35">
      <c r="A3615" t="s">
        <v>355</v>
      </c>
      <c r="B3615" s="29">
        <v>40806</v>
      </c>
      <c r="C3615" t="s">
        <v>339</v>
      </c>
      <c r="AU3615" s="14">
        <v>65</v>
      </c>
      <c r="BF3615" s="14"/>
    </row>
    <row r="3616" spans="1:58" x14ac:dyDescent="0.35">
      <c r="A3616" t="s">
        <v>355</v>
      </c>
      <c r="B3616" s="29">
        <v>40819</v>
      </c>
      <c r="C3616" t="s">
        <v>339</v>
      </c>
      <c r="AU3616" s="14">
        <v>70</v>
      </c>
      <c r="BF3616" s="14"/>
    </row>
    <row r="3617" spans="1:58" x14ac:dyDescent="0.35">
      <c r="A3617" t="s">
        <v>355</v>
      </c>
      <c r="B3617" s="29">
        <v>40828</v>
      </c>
      <c r="C3617" t="s">
        <v>339</v>
      </c>
      <c r="AU3617" s="14">
        <v>81</v>
      </c>
      <c r="BF3617" s="14"/>
    </row>
    <row r="3618" spans="1:58" x14ac:dyDescent="0.35">
      <c r="A3618" t="s">
        <v>355</v>
      </c>
      <c r="B3618" s="29">
        <v>40834</v>
      </c>
      <c r="C3618" t="s">
        <v>339</v>
      </c>
      <c r="AU3618" s="14">
        <v>83</v>
      </c>
      <c r="BF3618" s="14"/>
    </row>
    <row r="3619" spans="1:58" x14ac:dyDescent="0.35">
      <c r="A3619" t="s">
        <v>355</v>
      </c>
      <c r="B3619" s="29">
        <v>40841</v>
      </c>
      <c r="C3619" t="s">
        <v>339</v>
      </c>
      <c r="AU3619" s="14">
        <v>83</v>
      </c>
      <c r="BF3619" s="14"/>
    </row>
    <row r="3620" spans="1:58" x14ac:dyDescent="0.35">
      <c r="A3620" t="s">
        <v>355</v>
      </c>
      <c r="B3620" s="29">
        <v>40848</v>
      </c>
      <c r="C3620" t="s">
        <v>339</v>
      </c>
      <c r="AU3620" s="14">
        <v>85</v>
      </c>
      <c r="BF3620" s="14"/>
    </row>
    <row r="3621" spans="1:58" x14ac:dyDescent="0.35">
      <c r="A3621" t="s">
        <v>355</v>
      </c>
      <c r="B3621" s="29">
        <v>40855</v>
      </c>
      <c r="C3621" t="s">
        <v>339</v>
      </c>
      <c r="AU3621" s="14">
        <v>90</v>
      </c>
      <c r="BF3621" s="14"/>
    </row>
    <row r="3622" spans="1:58" x14ac:dyDescent="0.35">
      <c r="A3622" t="s">
        <v>356</v>
      </c>
      <c r="B3622" s="29">
        <v>40737</v>
      </c>
      <c r="C3622" t="s">
        <v>340</v>
      </c>
      <c r="AU3622" s="14">
        <v>13</v>
      </c>
      <c r="BF3622" s="14">
        <v>2.6</v>
      </c>
    </row>
    <row r="3623" spans="1:58" x14ac:dyDescent="0.35">
      <c r="A3623" t="s">
        <v>356</v>
      </c>
      <c r="B3623" s="29">
        <v>40752</v>
      </c>
      <c r="C3623" t="s">
        <v>340</v>
      </c>
      <c r="AU3623" s="14">
        <v>15</v>
      </c>
      <c r="BF3623" s="14">
        <v>4.8</v>
      </c>
    </row>
    <row r="3624" spans="1:58" x14ac:dyDescent="0.35">
      <c r="A3624" t="s">
        <v>356</v>
      </c>
      <c r="B3624" s="29">
        <v>40758</v>
      </c>
      <c r="C3624" t="s">
        <v>340</v>
      </c>
      <c r="AU3624" s="14">
        <v>30</v>
      </c>
      <c r="BF3624" s="14"/>
    </row>
    <row r="3625" spans="1:58" x14ac:dyDescent="0.35">
      <c r="A3625" t="s">
        <v>356</v>
      </c>
      <c r="B3625" s="29">
        <v>40764</v>
      </c>
      <c r="C3625" t="s">
        <v>340</v>
      </c>
      <c r="AU3625" s="14">
        <v>30</v>
      </c>
      <c r="BF3625" s="14">
        <v>6.6</v>
      </c>
    </row>
    <row r="3626" spans="1:58" x14ac:dyDescent="0.35">
      <c r="A3626" t="s">
        <v>356</v>
      </c>
      <c r="B3626" s="29">
        <v>40772</v>
      </c>
      <c r="C3626" t="s">
        <v>340</v>
      </c>
      <c r="AU3626" s="14">
        <v>31</v>
      </c>
      <c r="BF3626" s="14"/>
    </row>
    <row r="3627" spans="1:58" x14ac:dyDescent="0.35">
      <c r="A3627" t="s">
        <v>356</v>
      </c>
      <c r="B3627" s="29">
        <v>40781</v>
      </c>
      <c r="C3627" t="s">
        <v>340</v>
      </c>
      <c r="AU3627" s="14">
        <v>32</v>
      </c>
      <c r="BF3627" s="14"/>
    </row>
    <row r="3628" spans="1:58" x14ac:dyDescent="0.35">
      <c r="A3628" t="s">
        <v>356</v>
      </c>
      <c r="B3628" s="29">
        <v>40792</v>
      </c>
      <c r="C3628" t="s">
        <v>340</v>
      </c>
      <c r="AU3628" s="14">
        <v>41</v>
      </c>
      <c r="BF3628" s="14"/>
    </row>
    <row r="3629" spans="1:58" x14ac:dyDescent="0.35">
      <c r="A3629" t="s">
        <v>356</v>
      </c>
      <c r="B3629" s="29">
        <v>40806</v>
      </c>
      <c r="C3629" t="s">
        <v>340</v>
      </c>
      <c r="AU3629" s="14">
        <v>57</v>
      </c>
      <c r="BF3629" s="14"/>
    </row>
    <row r="3630" spans="1:58" x14ac:dyDescent="0.35">
      <c r="A3630" t="s">
        <v>356</v>
      </c>
      <c r="B3630" s="29">
        <v>40819</v>
      </c>
      <c r="C3630" t="s">
        <v>340</v>
      </c>
      <c r="AU3630" s="14">
        <v>70</v>
      </c>
      <c r="BF3630" s="14"/>
    </row>
    <row r="3631" spans="1:58" x14ac:dyDescent="0.35">
      <c r="A3631" t="s">
        <v>356</v>
      </c>
      <c r="B3631" s="29">
        <v>40828</v>
      </c>
      <c r="C3631" t="s">
        <v>340</v>
      </c>
      <c r="AU3631" s="14">
        <v>81</v>
      </c>
      <c r="BF3631" s="14"/>
    </row>
    <row r="3632" spans="1:58" x14ac:dyDescent="0.35">
      <c r="A3632" t="s">
        <v>356</v>
      </c>
      <c r="B3632" s="29">
        <v>40834</v>
      </c>
      <c r="C3632" t="s">
        <v>340</v>
      </c>
      <c r="AU3632" s="14">
        <v>81</v>
      </c>
      <c r="BF3632" s="14"/>
    </row>
    <row r="3633" spans="1:58" x14ac:dyDescent="0.35">
      <c r="A3633" t="s">
        <v>356</v>
      </c>
      <c r="B3633" s="29">
        <v>40841</v>
      </c>
      <c r="C3633" t="s">
        <v>340</v>
      </c>
      <c r="AU3633" s="14">
        <v>83</v>
      </c>
      <c r="BF3633" s="14"/>
    </row>
    <row r="3634" spans="1:58" x14ac:dyDescent="0.35">
      <c r="A3634" t="s">
        <v>356</v>
      </c>
      <c r="B3634" s="29">
        <v>40848</v>
      </c>
      <c r="C3634" t="s">
        <v>340</v>
      </c>
      <c r="AU3634" s="14">
        <v>85</v>
      </c>
      <c r="BF3634" s="14"/>
    </row>
    <row r="3635" spans="1:58" x14ac:dyDescent="0.35">
      <c r="A3635" t="s">
        <v>356</v>
      </c>
      <c r="B3635" s="29">
        <v>40855</v>
      </c>
      <c r="C3635" t="s">
        <v>340</v>
      </c>
      <c r="AU3635" s="14">
        <v>90</v>
      </c>
      <c r="BF3635" s="14"/>
    </row>
    <row r="3636" spans="1:58" x14ac:dyDescent="0.35">
      <c r="A3636" s="7" t="s">
        <v>357</v>
      </c>
      <c r="B3636" s="29">
        <v>40703</v>
      </c>
      <c r="C3636" t="s">
        <v>335</v>
      </c>
      <c r="AU3636">
        <v>12</v>
      </c>
      <c r="BF3636" s="14">
        <v>1.8</v>
      </c>
    </row>
    <row r="3637" spans="1:58" x14ac:dyDescent="0.35">
      <c r="A3637" s="7" t="s">
        <v>357</v>
      </c>
      <c r="B3637" s="29">
        <v>40709</v>
      </c>
      <c r="C3637" t="s">
        <v>335</v>
      </c>
      <c r="AU3637">
        <v>12</v>
      </c>
      <c r="BF3637" s="14">
        <v>2.2000000000000002</v>
      </c>
    </row>
    <row r="3638" spans="1:58" x14ac:dyDescent="0.35">
      <c r="A3638" s="7" t="s">
        <v>357</v>
      </c>
      <c r="B3638" s="29">
        <v>40716</v>
      </c>
      <c r="C3638" t="s">
        <v>335</v>
      </c>
      <c r="AU3638">
        <v>13</v>
      </c>
      <c r="BF3638" s="14">
        <v>2.8</v>
      </c>
    </row>
    <row r="3639" spans="1:58" x14ac:dyDescent="0.35">
      <c r="A3639" s="7" t="s">
        <v>357</v>
      </c>
      <c r="B3639" s="29">
        <v>40725</v>
      </c>
      <c r="C3639" t="s">
        <v>335</v>
      </c>
      <c r="AU3639">
        <v>14</v>
      </c>
      <c r="BF3639" s="14">
        <v>3.6</v>
      </c>
    </row>
    <row r="3640" spans="1:58" x14ac:dyDescent="0.35">
      <c r="A3640" s="7" t="s">
        <v>357</v>
      </c>
      <c r="B3640" s="29">
        <v>40736</v>
      </c>
      <c r="C3640" t="s">
        <v>335</v>
      </c>
      <c r="AU3640">
        <v>15</v>
      </c>
      <c r="BF3640" s="14">
        <v>4.5</v>
      </c>
    </row>
    <row r="3641" spans="1:58" x14ac:dyDescent="0.35">
      <c r="A3641" s="7" t="s">
        <v>357</v>
      </c>
      <c r="B3641" s="29">
        <v>40746</v>
      </c>
      <c r="C3641" t="s">
        <v>335</v>
      </c>
      <c r="AU3641">
        <v>30</v>
      </c>
      <c r="BF3641" s="14">
        <v>5.0999999999999996</v>
      </c>
    </row>
    <row r="3642" spans="1:58" x14ac:dyDescent="0.35">
      <c r="A3642" s="7" t="s">
        <v>357</v>
      </c>
      <c r="B3642" s="29">
        <v>40756</v>
      </c>
      <c r="C3642" t="s">
        <v>335</v>
      </c>
      <c r="AU3642">
        <v>31</v>
      </c>
      <c r="BF3642" s="14"/>
    </row>
    <row r="3643" spans="1:58" x14ac:dyDescent="0.35">
      <c r="A3643" s="7" t="s">
        <v>357</v>
      </c>
      <c r="B3643" s="29">
        <v>40765</v>
      </c>
      <c r="C3643" t="s">
        <v>335</v>
      </c>
      <c r="AU3643">
        <v>31</v>
      </c>
      <c r="BF3643" s="14"/>
    </row>
    <row r="3644" spans="1:58" x14ac:dyDescent="0.35">
      <c r="A3644" s="7" t="s">
        <v>357</v>
      </c>
      <c r="B3644" s="29">
        <v>40773</v>
      </c>
      <c r="C3644" t="s">
        <v>335</v>
      </c>
      <c r="AU3644">
        <v>37</v>
      </c>
      <c r="BF3644" s="14"/>
    </row>
    <row r="3645" spans="1:58" x14ac:dyDescent="0.35">
      <c r="A3645" s="7" t="s">
        <v>357</v>
      </c>
      <c r="B3645" s="29">
        <v>40784</v>
      </c>
      <c r="C3645" t="s">
        <v>335</v>
      </c>
      <c r="AU3645">
        <v>49</v>
      </c>
      <c r="BF3645" s="14"/>
    </row>
    <row r="3646" spans="1:58" x14ac:dyDescent="0.35">
      <c r="A3646" s="7" t="s">
        <v>357</v>
      </c>
      <c r="B3646" s="29">
        <v>40794</v>
      </c>
      <c r="C3646" t="s">
        <v>335</v>
      </c>
      <c r="AU3646">
        <v>56</v>
      </c>
      <c r="BF3646" s="14"/>
    </row>
    <row r="3647" spans="1:58" x14ac:dyDescent="0.35">
      <c r="A3647" s="7" t="s">
        <v>357</v>
      </c>
      <c r="B3647" s="29">
        <v>40807</v>
      </c>
      <c r="C3647" t="s">
        <v>335</v>
      </c>
      <c r="AU3647">
        <v>64</v>
      </c>
      <c r="BF3647" s="14"/>
    </row>
    <row r="3648" spans="1:58" x14ac:dyDescent="0.35">
      <c r="A3648" s="7" t="s">
        <v>357</v>
      </c>
      <c r="B3648" s="29">
        <v>40819</v>
      </c>
      <c r="C3648" t="s">
        <v>335</v>
      </c>
      <c r="AU3648">
        <v>70</v>
      </c>
      <c r="BF3648" s="14"/>
    </row>
    <row r="3649" spans="1:58" x14ac:dyDescent="0.35">
      <c r="A3649" s="7" t="s">
        <v>357</v>
      </c>
      <c r="B3649" s="29">
        <v>40826</v>
      </c>
      <c r="C3649" t="s">
        <v>335</v>
      </c>
      <c r="AU3649">
        <v>75</v>
      </c>
      <c r="BF3649" s="14"/>
    </row>
    <row r="3650" spans="1:58" x14ac:dyDescent="0.35">
      <c r="A3650" s="7" t="s">
        <v>357</v>
      </c>
      <c r="B3650" s="29">
        <v>40833</v>
      </c>
      <c r="C3650" t="s">
        <v>335</v>
      </c>
      <c r="AU3650">
        <v>79</v>
      </c>
      <c r="BF3650" s="14"/>
    </row>
    <row r="3651" spans="1:58" x14ac:dyDescent="0.35">
      <c r="A3651" s="7" t="s">
        <v>357</v>
      </c>
      <c r="B3651" s="29">
        <v>40841</v>
      </c>
      <c r="C3651" t="s">
        <v>335</v>
      </c>
      <c r="AU3651">
        <v>81</v>
      </c>
      <c r="BF3651" s="14"/>
    </row>
    <row r="3652" spans="1:58" x14ac:dyDescent="0.35">
      <c r="A3652" s="7" t="s">
        <v>357</v>
      </c>
      <c r="B3652" s="29">
        <v>40850</v>
      </c>
      <c r="C3652" t="s">
        <v>335</v>
      </c>
      <c r="AU3652">
        <v>83</v>
      </c>
      <c r="BF3652" s="14"/>
    </row>
    <row r="3653" spans="1:58" x14ac:dyDescent="0.35">
      <c r="A3653" s="7" t="s">
        <v>357</v>
      </c>
      <c r="B3653" s="29">
        <v>40857</v>
      </c>
      <c r="C3653" t="s">
        <v>335</v>
      </c>
      <c r="AU3653">
        <v>87</v>
      </c>
      <c r="BF3653" s="14"/>
    </row>
    <row r="3654" spans="1:58" x14ac:dyDescent="0.35">
      <c r="A3654" s="7" t="s">
        <v>357</v>
      </c>
      <c r="B3654" s="29">
        <v>40865</v>
      </c>
      <c r="C3654" t="s">
        <v>335</v>
      </c>
      <c r="AU3654">
        <v>90</v>
      </c>
      <c r="BF3654" s="14"/>
    </row>
    <row r="3655" spans="1:58" x14ac:dyDescent="0.35">
      <c r="A3655" s="7" t="s">
        <v>358</v>
      </c>
      <c r="B3655" s="29">
        <v>40703</v>
      </c>
      <c r="C3655" t="s">
        <v>265</v>
      </c>
      <c r="AU3655">
        <v>12</v>
      </c>
      <c r="BF3655" s="14">
        <v>1.9</v>
      </c>
    </row>
    <row r="3656" spans="1:58" x14ac:dyDescent="0.35">
      <c r="A3656" s="7" t="s">
        <v>358</v>
      </c>
      <c r="B3656" s="29">
        <v>40709</v>
      </c>
      <c r="C3656" t="s">
        <v>265</v>
      </c>
      <c r="AU3656">
        <v>12</v>
      </c>
      <c r="BF3656" s="14">
        <v>2.2999999999999998</v>
      </c>
    </row>
    <row r="3657" spans="1:58" x14ac:dyDescent="0.35">
      <c r="A3657" s="7" t="s">
        <v>358</v>
      </c>
      <c r="B3657" s="29">
        <v>40716</v>
      </c>
      <c r="C3657" t="s">
        <v>265</v>
      </c>
      <c r="AU3657">
        <v>13</v>
      </c>
      <c r="BF3657" s="14">
        <v>3</v>
      </c>
    </row>
    <row r="3658" spans="1:58" x14ac:dyDescent="0.35">
      <c r="A3658" s="7" t="s">
        <v>358</v>
      </c>
      <c r="B3658" s="29">
        <v>40725</v>
      </c>
      <c r="C3658" t="s">
        <v>265</v>
      </c>
      <c r="AU3658">
        <v>14</v>
      </c>
      <c r="BF3658" s="14">
        <v>3.8</v>
      </c>
    </row>
    <row r="3659" spans="1:58" x14ac:dyDescent="0.35">
      <c r="A3659" s="7" t="s">
        <v>358</v>
      </c>
      <c r="B3659" s="29">
        <v>40736</v>
      </c>
      <c r="C3659" t="s">
        <v>265</v>
      </c>
      <c r="AU3659">
        <v>15</v>
      </c>
      <c r="BF3659" s="14">
        <v>4.8</v>
      </c>
    </row>
    <row r="3660" spans="1:58" x14ac:dyDescent="0.35">
      <c r="A3660" s="7" t="s">
        <v>358</v>
      </c>
      <c r="B3660" s="29">
        <v>40746</v>
      </c>
      <c r="C3660" t="s">
        <v>265</v>
      </c>
      <c r="AU3660">
        <v>16</v>
      </c>
      <c r="BF3660" s="14">
        <v>5.5</v>
      </c>
    </row>
    <row r="3661" spans="1:58" x14ac:dyDescent="0.35">
      <c r="A3661" s="7" t="s">
        <v>358</v>
      </c>
      <c r="B3661" s="29">
        <v>40756</v>
      </c>
      <c r="C3661" t="s">
        <v>265</v>
      </c>
      <c r="AU3661">
        <v>30</v>
      </c>
      <c r="BF3661" s="14">
        <v>6.2</v>
      </c>
    </row>
    <row r="3662" spans="1:58" x14ac:dyDescent="0.35">
      <c r="A3662" s="7" t="s">
        <v>358</v>
      </c>
      <c r="B3662" s="29">
        <v>40765</v>
      </c>
      <c r="C3662" t="s">
        <v>265</v>
      </c>
      <c r="AU3662">
        <v>30</v>
      </c>
      <c r="BF3662" s="14"/>
    </row>
    <row r="3663" spans="1:58" x14ac:dyDescent="0.35">
      <c r="A3663" s="7" t="s">
        <v>358</v>
      </c>
      <c r="B3663" s="29">
        <v>40773</v>
      </c>
      <c r="C3663" t="s">
        <v>265</v>
      </c>
      <c r="AU3663">
        <v>31</v>
      </c>
      <c r="BF3663" s="14"/>
    </row>
    <row r="3664" spans="1:58" x14ac:dyDescent="0.35">
      <c r="A3664" s="7" t="s">
        <v>358</v>
      </c>
      <c r="B3664" s="29">
        <v>40784</v>
      </c>
      <c r="C3664" t="s">
        <v>265</v>
      </c>
      <c r="AU3664">
        <v>31</v>
      </c>
      <c r="BF3664" s="14"/>
    </row>
    <row r="3665" spans="1:58" x14ac:dyDescent="0.35">
      <c r="A3665" s="7" t="s">
        <v>358</v>
      </c>
      <c r="B3665" s="29">
        <v>40794</v>
      </c>
      <c r="C3665" t="s">
        <v>265</v>
      </c>
      <c r="AU3665">
        <v>37</v>
      </c>
      <c r="BF3665" s="14"/>
    </row>
    <row r="3666" spans="1:58" x14ac:dyDescent="0.35">
      <c r="A3666" s="7" t="s">
        <v>358</v>
      </c>
      <c r="B3666" s="29">
        <v>40807</v>
      </c>
      <c r="C3666" t="s">
        <v>265</v>
      </c>
      <c r="AU3666">
        <v>41</v>
      </c>
      <c r="BF3666" s="14"/>
    </row>
    <row r="3667" spans="1:58" x14ac:dyDescent="0.35">
      <c r="A3667" s="7" t="s">
        <v>358</v>
      </c>
      <c r="B3667" s="29">
        <v>40819</v>
      </c>
      <c r="C3667" t="s">
        <v>265</v>
      </c>
      <c r="AU3667">
        <v>58</v>
      </c>
      <c r="BF3667" s="14"/>
    </row>
    <row r="3668" spans="1:58" x14ac:dyDescent="0.35">
      <c r="A3668" s="7" t="s">
        <v>358</v>
      </c>
      <c r="B3668" s="29">
        <v>40826</v>
      </c>
      <c r="C3668" t="s">
        <v>265</v>
      </c>
      <c r="AU3668">
        <v>56</v>
      </c>
      <c r="BF3668" s="14"/>
    </row>
    <row r="3669" spans="1:58" x14ac:dyDescent="0.35">
      <c r="A3669" s="7" t="s">
        <v>358</v>
      </c>
      <c r="B3669" s="29">
        <v>40833</v>
      </c>
      <c r="C3669" t="s">
        <v>265</v>
      </c>
      <c r="AU3669">
        <v>70</v>
      </c>
      <c r="BF3669" s="14"/>
    </row>
    <row r="3670" spans="1:58" x14ac:dyDescent="0.35">
      <c r="A3670" s="7" t="s">
        <v>358</v>
      </c>
      <c r="B3670" s="29">
        <v>40841</v>
      </c>
      <c r="C3670" t="s">
        <v>265</v>
      </c>
      <c r="AU3670">
        <v>81</v>
      </c>
      <c r="BF3670" s="14"/>
    </row>
    <row r="3671" spans="1:58" x14ac:dyDescent="0.35">
      <c r="A3671" s="7" t="s">
        <v>358</v>
      </c>
      <c r="B3671" s="29">
        <v>40850</v>
      </c>
      <c r="C3671" t="s">
        <v>265</v>
      </c>
      <c r="AU3671">
        <v>81</v>
      </c>
      <c r="BF3671" s="14"/>
    </row>
    <row r="3672" spans="1:58" x14ac:dyDescent="0.35">
      <c r="A3672" s="7" t="s">
        <v>358</v>
      </c>
      <c r="B3672" s="29">
        <v>40857</v>
      </c>
      <c r="C3672" t="s">
        <v>265</v>
      </c>
      <c r="AU3672">
        <v>81</v>
      </c>
      <c r="BF3672" s="14"/>
    </row>
    <row r="3673" spans="1:58" x14ac:dyDescent="0.35">
      <c r="A3673" s="7" t="s">
        <v>358</v>
      </c>
      <c r="B3673" s="29">
        <v>40865</v>
      </c>
      <c r="C3673" t="s">
        <v>265</v>
      </c>
      <c r="AU3673">
        <v>87</v>
      </c>
      <c r="BF3673" s="14"/>
    </row>
    <row r="3674" spans="1:58" x14ac:dyDescent="0.35">
      <c r="A3674" s="7" t="s">
        <v>358</v>
      </c>
      <c r="B3674" s="29">
        <v>40871</v>
      </c>
      <c r="C3674" t="s">
        <v>265</v>
      </c>
      <c r="AU3674">
        <v>90</v>
      </c>
      <c r="BF3674" s="14"/>
    </row>
    <row r="3675" spans="1:58" x14ac:dyDescent="0.35">
      <c r="A3675" s="7" t="s">
        <v>359</v>
      </c>
      <c r="B3675" s="29">
        <v>40703</v>
      </c>
      <c r="C3675" t="s">
        <v>266</v>
      </c>
      <c r="AU3675">
        <v>12</v>
      </c>
      <c r="BF3675" s="14">
        <v>1.6</v>
      </c>
    </row>
    <row r="3676" spans="1:58" x14ac:dyDescent="0.35">
      <c r="A3676" s="7" t="s">
        <v>359</v>
      </c>
      <c r="B3676" s="29">
        <v>40709</v>
      </c>
      <c r="C3676" t="s">
        <v>266</v>
      </c>
      <c r="AU3676">
        <v>12</v>
      </c>
      <c r="BF3676" s="14">
        <v>2.2000000000000002</v>
      </c>
    </row>
    <row r="3677" spans="1:58" x14ac:dyDescent="0.35">
      <c r="A3677" s="7" t="s">
        <v>359</v>
      </c>
      <c r="B3677" s="29">
        <v>40716</v>
      </c>
      <c r="C3677" t="s">
        <v>266</v>
      </c>
      <c r="AU3677">
        <v>12</v>
      </c>
      <c r="BF3677" s="14">
        <v>2.7</v>
      </c>
    </row>
    <row r="3678" spans="1:58" x14ac:dyDescent="0.35">
      <c r="A3678" s="7" t="s">
        <v>359</v>
      </c>
      <c r="B3678" s="29">
        <v>40725</v>
      </c>
      <c r="C3678" t="s">
        <v>266</v>
      </c>
      <c r="AU3678">
        <v>13</v>
      </c>
      <c r="BF3678" s="14">
        <v>3.5</v>
      </c>
    </row>
    <row r="3679" spans="1:58" x14ac:dyDescent="0.35">
      <c r="A3679" s="7" t="s">
        <v>359</v>
      </c>
      <c r="B3679" s="29">
        <v>40736</v>
      </c>
      <c r="C3679" t="s">
        <v>266</v>
      </c>
      <c r="AU3679">
        <v>14</v>
      </c>
      <c r="BF3679" s="14">
        <v>4</v>
      </c>
    </row>
    <row r="3680" spans="1:58" x14ac:dyDescent="0.35">
      <c r="A3680" s="7" t="s">
        <v>359</v>
      </c>
      <c r="B3680" s="29">
        <v>40746</v>
      </c>
      <c r="C3680" t="s">
        <v>266</v>
      </c>
      <c r="AU3680">
        <v>30</v>
      </c>
      <c r="BF3680" s="14">
        <v>4.4000000000000004</v>
      </c>
    </row>
    <row r="3681" spans="1:58" x14ac:dyDescent="0.35">
      <c r="A3681" s="7" t="s">
        <v>359</v>
      </c>
      <c r="B3681" s="29">
        <v>40756</v>
      </c>
      <c r="C3681" t="s">
        <v>266</v>
      </c>
      <c r="AU3681">
        <v>30</v>
      </c>
      <c r="BF3681" s="14"/>
    </row>
    <row r="3682" spans="1:58" x14ac:dyDescent="0.35">
      <c r="A3682" s="7" t="s">
        <v>359</v>
      </c>
      <c r="B3682" s="29">
        <v>40765</v>
      </c>
      <c r="C3682" t="s">
        <v>266</v>
      </c>
      <c r="AU3682">
        <v>30</v>
      </c>
      <c r="BF3682" s="14"/>
    </row>
    <row r="3683" spans="1:58" x14ac:dyDescent="0.35">
      <c r="A3683" s="7" t="s">
        <v>359</v>
      </c>
      <c r="B3683" s="29">
        <v>40773</v>
      </c>
      <c r="C3683" t="s">
        <v>266</v>
      </c>
      <c r="AU3683">
        <v>31</v>
      </c>
      <c r="BF3683" s="14"/>
    </row>
    <row r="3684" spans="1:58" x14ac:dyDescent="0.35">
      <c r="A3684" s="7" t="s">
        <v>359</v>
      </c>
      <c r="B3684" s="29">
        <v>40784</v>
      </c>
      <c r="C3684" t="s">
        <v>266</v>
      </c>
      <c r="AU3684">
        <v>37</v>
      </c>
      <c r="BF3684" s="14"/>
    </row>
    <row r="3685" spans="1:58" x14ac:dyDescent="0.35">
      <c r="A3685" s="7" t="s">
        <v>359</v>
      </c>
      <c r="B3685" s="29">
        <v>40794</v>
      </c>
      <c r="C3685" t="s">
        <v>266</v>
      </c>
      <c r="AU3685">
        <v>39</v>
      </c>
      <c r="BF3685" s="14"/>
    </row>
    <row r="3686" spans="1:58" x14ac:dyDescent="0.35">
      <c r="A3686" s="7" t="s">
        <v>359</v>
      </c>
      <c r="B3686" s="29">
        <v>40807</v>
      </c>
      <c r="C3686" t="s">
        <v>266</v>
      </c>
      <c r="AU3686">
        <v>49</v>
      </c>
      <c r="BF3686" s="14"/>
    </row>
    <row r="3687" spans="1:58" x14ac:dyDescent="0.35">
      <c r="A3687" s="7" t="s">
        <v>359</v>
      </c>
      <c r="B3687" s="29">
        <v>40819</v>
      </c>
      <c r="C3687" t="s">
        <v>266</v>
      </c>
      <c r="AU3687">
        <v>66</v>
      </c>
      <c r="BF3687" s="14"/>
    </row>
    <row r="3688" spans="1:58" x14ac:dyDescent="0.35">
      <c r="A3688" s="7" t="s">
        <v>359</v>
      </c>
      <c r="B3688" s="29">
        <v>40826</v>
      </c>
      <c r="C3688" t="s">
        <v>266</v>
      </c>
      <c r="AU3688">
        <v>70</v>
      </c>
      <c r="BF3688" s="14"/>
    </row>
    <row r="3689" spans="1:58" x14ac:dyDescent="0.35">
      <c r="A3689" s="7" t="s">
        <v>359</v>
      </c>
      <c r="B3689" s="29">
        <v>40833</v>
      </c>
      <c r="C3689" t="s">
        <v>266</v>
      </c>
      <c r="AU3689">
        <v>75</v>
      </c>
      <c r="BF3689" s="14"/>
    </row>
    <row r="3690" spans="1:58" x14ac:dyDescent="0.35">
      <c r="A3690" s="7" t="s">
        <v>359</v>
      </c>
      <c r="B3690" s="29">
        <v>40841</v>
      </c>
      <c r="C3690" t="s">
        <v>266</v>
      </c>
      <c r="AU3690">
        <v>83</v>
      </c>
      <c r="BF3690" s="14"/>
    </row>
    <row r="3691" spans="1:58" x14ac:dyDescent="0.35">
      <c r="A3691" s="7" t="s">
        <v>359</v>
      </c>
      <c r="B3691" s="29">
        <v>40850</v>
      </c>
      <c r="C3691" t="s">
        <v>266</v>
      </c>
      <c r="AU3691">
        <v>81</v>
      </c>
      <c r="BF3691" s="14"/>
    </row>
    <row r="3692" spans="1:58" x14ac:dyDescent="0.35">
      <c r="A3692" s="7" t="s">
        <v>359</v>
      </c>
      <c r="B3692" s="29">
        <v>40857</v>
      </c>
      <c r="C3692" t="s">
        <v>266</v>
      </c>
      <c r="AU3692">
        <v>87</v>
      </c>
      <c r="BF3692" s="14"/>
    </row>
    <row r="3693" spans="1:58" x14ac:dyDescent="0.35">
      <c r="A3693" s="7" t="s">
        <v>359</v>
      </c>
      <c r="B3693" s="29">
        <v>40865</v>
      </c>
      <c r="C3693" t="s">
        <v>266</v>
      </c>
      <c r="AU3693">
        <v>90</v>
      </c>
      <c r="BF3693" s="14"/>
    </row>
    <row r="3694" spans="1:58" x14ac:dyDescent="0.35">
      <c r="A3694" s="7" t="s">
        <v>360</v>
      </c>
      <c r="B3694" s="29">
        <v>40703</v>
      </c>
      <c r="C3694" t="s">
        <v>336</v>
      </c>
      <c r="AU3694">
        <v>12</v>
      </c>
      <c r="BF3694" s="14">
        <v>1.8</v>
      </c>
    </row>
    <row r="3695" spans="1:58" x14ac:dyDescent="0.35">
      <c r="A3695" s="7" t="s">
        <v>360</v>
      </c>
      <c r="B3695" s="29">
        <v>40709</v>
      </c>
      <c r="C3695" t="s">
        <v>336</v>
      </c>
      <c r="AU3695">
        <v>12</v>
      </c>
      <c r="BF3695" s="14">
        <v>2.1</v>
      </c>
    </row>
    <row r="3696" spans="1:58" x14ac:dyDescent="0.35">
      <c r="A3696" s="7" t="s">
        <v>360</v>
      </c>
      <c r="B3696" s="29">
        <v>40716</v>
      </c>
      <c r="C3696" t="s">
        <v>336</v>
      </c>
      <c r="AU3696">
        <v>13</v>
      </c>
      <c r="BF3696" s="14">
        <v>2.8</v>
      </c>
    </row>
    <row r="3697" spans="1:58" x14ac:dyDescent="0.35">
      <c r="A3697" s="7" t="s">
        <v>360</v>
      </c>
      <c r="B3697" s="29">
        <v>40725</v>
      </c>
      <c r="C3697" t="s">
        <v>336</v>
      </c>
      <c r="AU3697">
        <v>14</v>
      </c>
      <c r="BF3697" s="14">
        <v>3.5</v>
      </c>
    </row>
    <row r="3698" spans="1:58" x14ac:dyDescent="0.35">
      <c r="A3698" s="7" t="s">
        <v>360</v>
      </c>
      <c r="B3698" s="29">
        <v>40736</v>
      </c>
      <c r="C3698" t="s">
        <v>336</v>
      </c>
      <c r="AU3698">
        <v>15</v>
      </c>
      <c r="BF3698" s="14">
        <v>4.3</v>
      </c>
    </row>
    <row r="3699" spans="1:58" x14ac:dyDescent="0.35">
      <c r="A3699" s="7" t="s">
        <v>360</v>
      </c>
      <c r="B3699" s="29">
        <v>40746</v>
      </c>
      <c r="C3699" t="s">
        <v>336</v>
      </c>
      <c r="AU3699">
        <v>15</v>
      </c>
      <c r="BF3699" s="14">
        <v>4.8</v>
      </c>
    </row>
    <row r="3700" spans="1:58" x14ac:dyDescent="0.35">
      <c r="A3700" s="7" t="s">
        <v>360</v>
      </c>
      <c r="B3700" s="29">
        <v>40756</v>
      </c>
      <c r="C3700" t="s">
        <v>336</v>
      </c>
      <c r="AU3700">
        <v>30</v>
      </c>
      <c r="BF3700" s="14">
        <v>5.9</v>
      </c>
    </row>
    <row r="3701" spans="1:58" x14ac:dyDescent="0.35">
      <c r="A3701" s="7" t="s">
        <v>360</v>
      </c>
      <c r="B3701" s="29">
        <v>40765</v>
      </c>
      <c r="C3701" t="s">
        <v>336</v>
      </c>
      <c r="AU3701">
        <v>30</v>
      </c>
      <c r="BF3701" s="14"/>
    </row>
    <row r="3702" spans="1:58" x14ac:dyDescent="0.35">
      <c r="A3702" s="7" t="s">
        <v>360</v>
      </c>
      <c r="B3702" s="29">
        <v>40773</v>
      </c>
      <c r="C3702" t="s">
        <v>336</v>
      </c>
      <c r="AU3702">
        <v>37</v>
      </c>
      <c r="BF3702" s="14"/>
    </row>
    <row r="3703" spans="1:58" x14ac:dyDescent="0.35">
      <c r="A3703" s="7" t="s">
        <v>360</v>
      </c>
      <c r="B3703" s="29">
        <v>40784</v>
      </c>
      <c r="C3703" t="s">
        <v>336</v>
      </c>
      <c r="AU3703">
        <v>37</v>
      </c>
      <c r="BF3703" s="14"/>
    </row>
    <row r="3704" spans="1:58" x14ac:dyDescent="0.35">
      <c r="A3704" s="7" t="s">
        <v>360</v>
      </c>
      <c r="B3704" s="29">
        <v>40794</v>
      </c>
      <c r="C3704" t="s">
        <v>336</v>
      </c>
      <c r="AU3704">
        <v>32</v>
      </c>
      <c r="BF3704" s="14"/>
    </row>
    <row r="3705" spans="1:58" x14ac:dyDescent="0.35">
      <c r="A3705" s="7" t="s">
        <v>360</v>
      </c>
      <c r="B3705" s="29">
        <v>40807</v>
      </c>
      <c r="C3705" t="s">
        <v>336</v>
      </c>
      <c r="AU3705">
        <v>37</v>
      </c>
      <c r="BF3705" s="14"/>
    </row>
    <row r="3706" spans="1:58" x14ac:dyDescent="0.35">
      <c r="A3706" s="7" t="s">
        <v>360</v>
      </c>
      <c r="B3706" s="29">
        <v>40819</v>
      </c>
      <c r="C3706" t="s">
        <v>336</v>
      </c>
      <c r="AU3706">
        <v>43</v>
      </c>
      <c r="BF3706" s="14"/>
    </row>
    <row r="3707" spans="1:58" x14ac:dyDescent="0.35">
      <c r="A3707" s="7" t="s">
        <v>360</v>
      </c>
      <c r="B3707" s="29">
        <v>40826</v>
      </c>
      <c r="C3707" t="s">
        <v>336</v>
      </c>
      <c r="AU3707">
        <v>62</v>
      </c>
      <c r="BF3707" s="14"/>
    </row>
    <row r="3708" spans="1:58" x14ac:dyDescent="0.35">
      <c r="A3708" s="7" t="s">
        <v>360</v>
      </c>
      <c r="B3708" s="29">
        <v>40833</v>
      </c>
      <c r="C3708" t="s">
        <v>336</v>
      </c>
      <c r="AU3708">
        <v>69</v>
      </c>
      <c r="BF3708" s="14"/>
    </row>
    <row r="3709" spans="1:58" x14ac:dyDescent="0.35">
      <c r="A3709" s="7" t="s">
        <v>360</v>
      </c>
      <c r="B3709" s="29">
        <v>40841</v>
      </c>
      <c r="C3709" t="s">
        <v>336</v>
      </c>
      <c r="AU3709">
        <v>70</v>
      </c>
      <c r="BF3709" s="14"/>
    </row>
    <row r="3710" spans="1:58" x14ac:dyDescent="0.35">
      <c r="A3710" s="7" t="s">
        <v>360</v>
      </c>
      <c r="B3710" s="29">
        <v>40850</v>
      </c>
      <c r="C3710" t="s">
        <v>336</v>
      </c>
      <c r="AU3710">
        <v>81</v>
      </c>
      <c r="BF3710" s="14"/>
    </row>
    <row r="3711" spans="1:58" x14ac:dyDescent="0.35">
      <c r="A3711" s="7" t="s">
        <v>360</v>
      </c>
      <c r="B3711" s="29">
        <v>40857</v>
      </c>
      <c r="C3711" t="s">
        <v>336</v>
      </c>
      <c r="AU3711">
        <v>81</v>
      </c>
      <c r="BF3711" s="14"/>
    </row>
    <row r="3712" spans="1:58" x14ac:dyDescent="0.35">
      <c r="A3712" s="7" t="s">
        <v>360</v>
      </c>
      <c r="B3712" s="29">
        <v>40865</v>
      </c>
      <c r="C3712" t="s">
        <v>336</v>
      </c>
      <c r="AU3712">
        <v>87</v>
      </c>
      <c r="BF3712" s="14"/>
    </row>
    <row r="3713" spans="1:58" x14ac:dyDescent="0.35">
      <c r="A3713" s="7" t="s">
        <v>360</v>
      </c>
      <c r="B3713" s="29">
        <v>40871</v>
      </c>
      <c r="C3713" t="s">
        <v>336</v>
      </c>
      <c r="AU3713">
        <v>90</v>
      </c>
      <c r="BF3713" s="14"/>
    </row>
    <row r="3714" spans="1:58" x14ac:dyDescent="0.35">
      <c r="A3714" s="7" t="s">
        <v>361</v>
      </c>
      <c r="B3714" s="29">
        <v>40703</v>
      </c>
      <c r="C3714" t="s">
        <v>337</v>
      </c>
      <c r="AU3714">
        <v>12</v>
      </c>
      <c r="BF3714" s="14">
        <v>2</v>
      </c>
    </row>
    <row r="3715" spans="1:58" x14ac:dyDescent="0.35">
      <c r="A3715" s="7" t="s">
        <v>361</v>
      </c>
      <c r="B3715" s="29">
        <v>40709</v>
      </c>
      <c r="C3715" t="s">
        <v>337</v>
      </c>
      <c r="AU3715">
        <v>12</v>
      </c>
      <c r="BF3715" s="14">
        <v>2.4</v>
      </c>
    </row>
    <row r="3716" spans="1:58" x14ac:dyDescent="0.35">
      <c r="A3716" s="7" t="s">
        <v>361</v>
      </c>
      <c r="B3716" s="29">
        <v>40716</v>
      </c>
      <c r="C3716" t="s">
        <v>337</v>
      </c>
      <c r="AU3716">
        <v>13</v>
      </c>
      <c r="BF3716" s="14">
        <v>3.2</v>
      </c>
    </row>
    <row r="3717" spans="1:58" x14ac:dyDescent="0.35">
      <c r="A3717" s="7" t="s">
        <v>361</v>
      </c>
      <c r="B3717" s="29">
        <v>40725</v>
      </c>
      <c r="C3717" t="s">
        <v>337</v>
      </c>
      <c r="AU3717">
        <v>14</v>
      </c>
      <c r="BF3717" s="14">
        <v>3.8</v>
      </c>
    </row>
    <row r="3718" spans="1:58" x14ac:dyDescent="0.35">
      <c r="A3718" s="7" t="s">
        <v>361</v>
      </c>
      <c r="B3718" s="29">
        <v>40736</v>
      </c>
      <c r="C3718" t="s">
        <v>337</v>
      </c>
      <c r="AU3718">
        <v>14.5</v>
      </c>
      <c r="BF3718" s="14">
        <v>4.5</v>
      </c>
    </row>
    <row r="3719" spans="1:58" x14ac:dyDescent="0.35">
      <c r="A3719" s="7" t="s">
        <v>361</v>
      </c>
      <c r="B3719" s="29">
        <v>40746</v>
      </c>
      <c r="C3719" t="s">
        <v>337</v>
      </c>
      <c r="AU3719">
        <v>15</v>
      </c>
      <c r="BF3719" s="14">
        <v>4.9000000000000004</v>
      </c>
    </row>
    <row r="3720" spans="1:58" x14ac:dyDescent="0.35">
      <c r="A3720" s="7" t="s">
        <v>361</v>
      </c>
      <c r="B3720" s="29">
        <v>40756</v>
      </c>
      <c r="C3720" t="s">
        <v>337</v>
      </c>
      <c r="AU3720">
        <v>31</v>
      </c>
      <c r="BF3720" s="14">
        <v>5.0999999999999996</v>
      </c>
    </row>
    <row r="3721" spans="1:58" x14ac:dyDescent="0.35">
      <c r="A3721" s="7" t="s">
        <v>361</v>
      </c>
      <c r="B3721" s="29">
        <v>40765</v>
      </c>
      <c r="C3721" t="s">
        <v>337</v>
      </c>
      <c r="AU3721">
        <v>30</v>
      </c>
      <c r="BF3721" s="14"/>
    </row>
    <row r="3722" spans="1:58" x14ac:dyDescent="0.35">
      <c r="A3722" s="7" t="s">
        <v>361</v>
      </c>
      <c r="B3722" s="29">
        <v>40773</v>
      </c>
      <c r="C3722" t="s">
        <v>337</v>
      </c>
      <c r="AU3722">
        <v>37</v>
      </c>
      <c r="BF3722" s="14"/>
    </row>
    <row r="3723" spans="1:58" x14ac:dyDescent="0.35">
      <c r="A3723" s="7" t="s">
        <v>361</v>
      </c>
      <c r="B3723" s="29">
        <v>40784</v>
      </c>
      <c r="C3723" t="s">
        <v>337</v>
      </c>
      <c r="AU3723">
        <v>39</v>
      </c>
      <c r="BF3723" s="14"/>
    </row>
    <row r="3724" spans="1:58" x14ac:dyDescent="0.35">
      <c r="A3724" s="7" t="s">
        <v>361</v>
      </c>
      <c r="B3724" s="29">
        <v>40794</v>
      </c>
      <c r="C3724" t="s">
        <v>337</v>
      </c>
      <c r="AU3724">
        <v>39</v>
      </c>
      <c r="BF3724" s="14"/>
    </row>
    <row r="3725" spans="1:58" x14ac:dyDescent="0.35">
      <c r="A3725" s="7" t="s">
        <v>361</v>
      </c>
      <c r="B3725" s="29">
        <v>40807</v>
      </c>
      <c r="C3725" t="s">
        <v>337</v>
      </c>
      <c r="AU3725">
        <v>60</v>
      </c>
      <c r="BF3725" s="14"/>
    </row>
    <row r="3726" spans="1:58" x14ac:dyDescent="0.35">
      <c r="A3726" s="7" t="s">
        <v>361</v>
      </c>
      <c r="B3726" s="29">
        <v>40819</v>
      </c>
      <c r="C3726" t="s">
        <v>337</v>
      </c>
      <c r="AU3726">
        <v>68</v>
      </c>
      <c r="BF3726" s="14"/>
    </row>
    <row r="3727" spans="1:58" x14ac:dyDescent="0.35">
      <c r="A3727" s="7" t="s">
        <v>361</v>
      </c>
      <c r="B3727" s="29">
        <v>40826</v>
      </c>
      <c r="C3727" t="s">
        <v>337</v>
      </c>
      <c r="AU3727">
        <v>70</v>
      </c>
      <c r="BF3727" s="14"/>
    </row>
    <row r="3728" spans="1:58" x14ac:dyDescent="0.35">
      <c r="A3728" s="7" t="s">
        <v>361</v>
      </c>
      <c r="B3728" s="29">
        <v>40833</v>
      </c>
      <c r="C3728" t="s">
        <v>337</v>
      </c>
      <c r="AU3728">
        <v>75</v>
      </c>
      <c r="BF3728" s="14"/>
    </row>
    <row r="3729" spans="1:58" x14ac:dyDescent="0.35">
      <c r="A3729" s="7" t="s">
        <v>361</v>
      </c>
      <c r="B3729" s="29">
        <v>40841</v>
      </c>
      <c r="C3729" t="s">
        <v>337</v>
      </c>
      <c r="AU3729">
        <v>81</v>
      </c>
      <c r="BF3729" s="14"/>
    </row>
    <row r="3730" spans="1:58" x14ac:dyDescent="0.35">
      <c r="A3730" s="7" t="s">
        <v>361</v>
      </c>
      <c r="B3730" s="29">
        <v>40850</v>
      </c>
      <c r="C3730" t="s">
        <v>337</v>
      </c>
      <c r="AU3730">
        <v>83</v>
      </c>
      <c r="BF3730" s="14"/>
    </row>
    <row r="3731" spans="1:58" x14ac:dyDescent="0.35">
      <c r="A3731" s="7" t="s">
        <v>361</v>
      </c>
      <c r="B3731" s="29">
        <v>40857</v>
      </c>
      <c r="C3731" t="s">
        <v>337</v>
      </c>
      <c r="AU3731">
        <v>87</v>
      </c>
      <c r="BF3731" s="14"/>
    </row>
    <row r="3732" spans="1:58" x14ac:dyDescent="0.35">
      <c r="A3732" s="7" t="s">
        <v>361</v>
      </c>
      <c r="B3732" s="29">
        <v>40865</v>
      </c>
      <c r="C3732" t="s">
        <v>337</v>
      </c>
      <c r="AU3732">
        <v>90</v>
      </c>
      <c r="BF3732" s="14"/>
    </row>
    <row r="3733" spans="1:58" x14ac:dyDescent="0.35">
      <c r="A3733" s="7" t="s">
        <v>362</v>
      </c>
      <c r="B3733" s="29">
        <v>40703</v>
      </c>
      <c r="C3733" t="s">
        <v>338</v>
      </c>
      <c r="AU3733">
        <v>12</v>
      </c>
      <c r="BF3733" s="14">
        <v>1.9</v>
      </c>
    </row>
    <row r="3734" spans="1:58" x14ac:dyDescent="0.35">
      <c r="A3734" s="7" t="s">
        <v>362</v>
      </c>
      <c r="B3734" s="29">
        <v>40709</v>
      </c>
      <c r="C3734" t="s">
        <v>338</v>
      </c>
      <c r="AU3734">
        <v>12</v>
      </c>
      <c r="BF3734" s="14">
        <v>2.1</v>
      </c>
    </row>
    <row r="3735" spans="1:58" x14ac:dyDescent="0.35">
      <c r="A3735" s="7" t="s">
        <v>362</v>
      </c>
      <c r="B3735" s="29">
        <v>40716</v>
      </c>
      <c r="C3735" t="s">
        <v>338</v>
      </c>
      <c r="AU3735">
        <v>13</v>
      </c>
      <c r="BF3735" s="14">
        <v>2.8</v>
      </c>
    </row>
    <row r="3736" spans="1:58" x14ac:dyDescent="0.35">
      <c r="A3736" s="7" t="s">
        <v>362</v>
      </c>
      <c r="B3736" s="29">
        <v>40725</v>
      </c>
      <c r="C3736" t="s">
        <v>338</v>
      </c>
      <c r="AU3736">
        <v>14</v>
      </c>
      <c r="BF3736" s="14">
        <v>3.7</v>
      </c>
    </row>
    <row r="3737" spans="1:58" x14ac:dyDescent="0.35">
      <c r="A3737" s="7" t="s">
        <v>362</v>
      </c>
      <c r="B3737" s="29">
        <v>40736</v>
      </c>
      <c r="C3737" t="s">
        <v>338</v>
      </c>
      <c r="AU3737">
        <v>15</v>
      </c>
      <c r="BF3737" s="14">
        <v>4.8</v>
      </c>
    </row>
    <row r="3738" spans="1:58" x14ac:dyDescent="0.35">
      <c r="A3738" s="7" t="s">
        <v>362</v>
      </c>
      <c r="B3738" s="29">
        <v>40746</v>
      </c>
      <c r="C3738" t="s">
        <v>338</v>
      </c>
      <c r="AU3738">
        <v>15</v>
      </c>
      <c r="BF3738" s="14">
        <v>5</v>
      </c>
    </row>
    <row r="3739" spans="1:58" x14ac:dyDescent="0.35">
      <c r="A3739" s="7" t="s">
        <v>362</v>
      </c>
      <c r="B3739" s="29">
        <v>40756</v>
      </c>
      <c r="C3739" t="s">
        <v>338</v>
      </c>
      <c r="AU3739">
        <v>30</v>
      </c>
      <c r="BF3739" s="14">
        <v>5.2</v>
      </c>
    </row>
    <row r="3740" spans="1:58" x14ac:dyDescent="0.35">
      <c r="A3740" s="7" t="s">
        <v>362</v>
      </c>
      <c r="B3740" s="29">
        <v>40765</v>
      </c>
      <c r="C3740" t="s">
        <v>338</v>
      </c>
      <c r="AU3740">
        <v>30.5</v>
      </c>
      <c r="BF3740" s="14"/>
    </row>
    <row r="3741" spans="1:58" x14ac:dyDescent="0.35">
      <c r="A3741" s="7" t="s">
        <v>362</v>
      </c>
      <c r="B3741" s="29">
        <v>40773</v>
      </c>
      <c r="C3741" t="s">
        <v>338</v>
      </c>
      <c r="AU3741">
        <v>37</v>
      </c>
      <c r="BF3741" s="14"/>
    </row>
    <row r="3742" spans="1:58" x14ac:dyDescent="0.35">
      <c r="A3742" s="7" t="s">
        <v>362</v>
      </c>
      <c r="B3742" s="29">
        <v>40784</v>
      </c>
      <c r="C3742" t="s">
        <v>338</v>
      </c>
      <c r="AU3742">
        <v>37</v>
      </c>
      <c r="BF3742" s="14"/>
    </row>
    <row r="3743" spans="1:58" x14ac:dyDescent="0.35">
      <c r="A3743" s="7" t="s">
        <v>362</v>
      </c>
      <c r="B3743" s="29">
        <v>40794</v>
      </c>
      <c r="C3743" t="s">
        <v>338</v>
      </c>
      <c r="AU3743">
        <v>43</v>
      </c>
      <c r="BF3743" s="14"/>
    </row>
    <row r="3744" spans="1:58" x14ac:dyDescent="0.35">
      <c r="A3744" s="7" t="s">
        <v>362</v>
      </c>
      <c r="B3744" s="29">
        <v>40807</v>
      </c>
      <c r="C3744" t="s">
        <v>338</v>
      </c>
      <c r="AU3744">
        <v>55</v>
      </c>
      <c r="BF3744" s="14"/>
    </row>
    <row r="3745" spans="1:58" x14ac:dyDescent="0.35">
      <c r="A3745" s="7" t="s">
        <v>362</v>
      </c>
      <c r="B3745" s="29">
        <v>40819</v>
      </c>
      <c r="C3745" t="s">
        <v>338</v>
      </c>
      <c r="AU3745">
        <v>68</v>
      </c>
      <c r="BF3745" s="14"/>
    </row>
    <row r="3746" spans="1:58" x14ac:dyDescent="0.35">
      <c r="A3746" s="7" t="s">
        <v>362</v>
      </c>
      <c r="B3746" s="29">
        <v>40826</v>
      </c>
      <c r="C3746" t="s">
        <v>338</v>
      </c>
      <c r="AU3746">
        <v>70</v>
      </c>
      <c r="BF3746" s="14"/>
    </row>
    <row r="3747" spans="1:58" x14ac:dyDescent="0.35">
      <c r="A3747" s="7" t="s">
        <v>362</v>
      </c>
      <c r="B3747" s="29">
        <v>40833</v>
      </c>
      <c r="C3747" t="s">
        <v>338</v>
      </c>
      <c r="AU3747">
        <v>75</v>
      </c>
      <c r="BF3747" s="14"/>
    </row>
    <row r="3748" spans="1:58" x14ac:dyDescent="0.35">
      <c r="A3748" s="7" t="s">
        <v>362</v>
      </c>
      <c r="B3748" s="29">
        <v>40841</v>
      </c>
      <c r="C3748" t="s">
        <v>338</v>
      </c>
      <c r="AU3748">
        <v>81</v>
      </c>
      <c r="BF3748" s="14"/>
    </row>
    <row r="3749" spans="1:58" x14ac:dyDescent="0.35">
      <c r="A3749" s="7" t="s">
        <v>362</v>
      </c>
      <c r="B3749" s="29">
        <v>40850</v>
      </c>
      <c r="C3749" t="s">
        <v>338</v>
      </c>
      <c r="AU3749">
        <v>81</v>
      </c>
      <c r="BF3749" s="14"/>
    </row>
    <row r="3750" spans="1:58" x14ac:dyDescent="0.35">
      <c r="A3750" s="7" t="s">
        <v>362</v>
      </c>
      <c r="B3750" s="29">
        <v>40857</v>
      </c>
      <c r="C3750" t="s">
        <v>338</v>
      </c>
      <c r="AU3750">
        <v>87</v>
      </c>
      <c r="BF3750" s="14"/>
    </row>
    <row r="3751" spans="1:58" x14ac:dyDescent="0.35">
      <c r="A3751" s="7" t="s">
        <v>362</v>
      </c>
      <c r="B3751" s="29">
        <v>40865</v>
      </c>
      <c r="C3751" t="s">
        <v>338</v>
      </c>
      <c r="AU3751">
        <v>90</v>
      </c>
      <c r="BF3751" s="14"/>
    </row>
    <row r="3752" spans="1:58" x14ac:dyDescent="0.35">
      <c r="A3752" s="7" t="s">
        <v>363</v>
      </c>
      <c r="B3752" s="29">
        <v>40703</v>
      </c>
      <c r="C3752" t="s">
        <v>339</v>
      </c>
      <c r="AU3752">
        <v>12</v>
      </c>
      <c r="BF3752" s="14">
        <v>2</v>
      </c>
    </row>
    <row r="3753" spans="1:58" x14ac:dyDescent="0.35">
      <c r="A3753" s="7" t="s">
        <v>363</v>
      </c>
      <c r="B3753" s="29">
        <v>40709</v>
      </c>
      <c r="C3753" t="s">
        <v>339</v>
      </c>
      <c r="AU3753">
        <v>12</v>
      </c>
      <c r="BF3753" s="14">
        <v>2.2000000000000002</v>
      </c>
    </row>
    <row r="3754" spans="1:58" x14ac:dyDescent="0.35">
      <c r="A3754" s="7" t="s">
        <v>363</v>
      </c>
      <c r="B3754" s="29">
        <v>40716</v>
      </c>
      <c r="C3754" t="s">
        <v>339</v>
      </c>
      <c r="AU3754">
        <v>13</v>
      </c>
      <c r="BF3754" s="14">
        <v>2.9</v>
      </c>
    </row>
    <row r="3755" spans="1:58" x14ac:dyDescent="0.35">
      <c r="A3755" s="7" t="s">
        <v>363</v>
      </c>
      <c r="B3755" s="29">
        <v>40725</v>
      </c>
      <c r="C3755" t="s">
        <v>339</v>
      </c>
      <c r="AU3755">
        <v>14</v>
      </c>
      <c r="BF3755" s="14">
        <v>3.7</v>
      </c>
    </row>
    <row r="3756" spans="1:58" x14ac:dyDescent="0.35">
      <c r="A3756" s="7" t="s">
        <v>363</v>
      </c>
      <c r="B3756" s="29">
        <v>40736</v>
      </c>
      <c r="C3756" t="s">
        <v>339</v>
      </c>
      <c r="AU3756">
        <v>15</v>
      </c>
      <c r="BF3756" s="14">
        <v>4.5</v>
      </c>
    </row>
    <row r="3757" spans="1:58" x14ac:dyDescent="0.35">
      <c r="A3757" s="7" t="s">
        <v>363</v>
      </c>
      <c r="B3757" s="29">
        <v>40746</v>
      </c>
      <c r="C3757" t="s">
        <v>339</v>
      </c>
      <c r="AU3757">
        <v>30</v>
      </c>
      <c r="BF3757" s="14">
        <v>5.3</v>
      </c>
    </row>
    <row r="3758" spans="1:58" x14ac:dyDescent="0.35">
      <c r="A3758" s="7" t="s">
        <v>363</v>
      </c>
      <c r="B3758" s="29">
        <v>40756</v>
      </c>
      <c r="C3758" t="s">
        <v>339</v>
      </c>
      <c r="AU3758">
        <v>31</v>
      </c>
      <c r="BF3758" s="14"/>
    </row>
    <row r="3759" spans="1:58" x14ac:dyDescent="0.35">
      <c r="A3759" s="7" t="s">
        <v>363</v>
      </c>
      <c r="B3759" s="29">
        <v>40765</v>
      </c>
      <c r="C3759" t="s">
        <v>339</v>
      </c>
      <c r="AU3759">
        <v>31</v>
      </c>
      <c r="BF3759" s="14"/>
    </row>
    <row r="3760" spans="1:58" x14ac:dyDescent="0.35">
      <c r="A3760" s="7" t="s">
        <v>363</v>
      </c>
      <c r="B3760" s="29">
        <v>40773</v>
      </c>
      <c r="C3760" t="s">
        <v>339</v>
      </c>
      <c r="AU3760">
        <v>37</v>
      </c>
      <c r="BF3760" s="14"/>
    </row>
    <row r="3761" spans="1:58" x14ac:dyDescent="0.35">
      <c r="A3761" s="7" t="s">
        <v>363</v>
      </c>
      <c r="B3761" s="29">
        <v>40784</v>
      </c>
      <c r="C3761" t="s">
        <v>339</v>
      </c>
      <c r="AU3761">
        <v>37</v>
      </c>
      <c r="BF3761" s="14"/>
    </row>
    <row r="3762" spans="1:58" x14ac:dyDescent="0.35">
      <c r="A3762" s="7" t="s">
        <v>363</v>
      </c>
      <c r="B3762" s="29">
        <v>40794</v>
      </c>
      <c r="C3762" t="s">
        <v>339</v>
      </c>
      <c r="AU3762">
        <v>43</v>
      </c>
      <c r="BF3762" s="14"/>
    </row>
    <row r="3763" spans="1:58" x14ac:dyDescent="0.35">
      <c r="A3763" s="7" t="s">
        <v>363</v>
      </c>
      <c r="B3763" s="29">
        <v>40807</v>
      </c>
      <c r="C3763" t="s">
        <v>339</v>
      </c>
      <c r="AU3763">
        <v>58</v>
      </c>
      <c r="BF3763" s="14"/>
    </row>
    <row r="3764" spans="1:58" x14ac:dyDescent="0.35">
      <c r="A3764" s="7" t="s">
        <v>363</v>
      </c>
      <c r="B3764" s="29">
        <v>40819</v>
      </c>
      <c r="C3764" t="s">
        <v>339</v>
      </c>
      <c r="AU3764">
        <v>69</v>
      </c>
      <c r="BF3764" s="14"/>
    </row>
    <row r="3765" spans="1:58" x14ac:dyDescent="0.35">
      <c r="A3765" s="7" t="s">
        <v>363</v>
      </c>
      <c r="B3765" s="29">
        <v>40826</v>
      </c>
      <c r="C3765" t="s">
        <v>339</v>
      </c>
      <c r="AU3765">
        <v>70</v>
      </c>
      <c r="BF3765" s="14"/>
    </row>
    <row r="3766" spans="1:58" x14ac:dyDescent="0.35">
      <c r="A3766" s="7" t="s">
        <v>363</v>
      </c>
      <c r="B3766" s="29">
        <v>40833</v>
      </c>
      <c r="C3766" t="s">
        <v>339</v>
      </c>
      <c r="AU3766">
        <v>75</v>
      </c>
      <c r="BF3766" s="14"/>
    </row>
    <row r="3767" spans="1:58" x14ac:dyDescent="0.35">
      <c r="A3767" s="7" t="s">
        <v>363</v>
      </c>
      <c r="B3767" s="29">
        <v>40841</v>
      </c>
      <c r="C3767" t="s">
        <v>339</v>
      </c>
      <c r="AU3767">
        <v>81</v>
      </c>
      <c r="BF3767" s="14"/>
    </row>
    <row r="3768" spans="1:58" x14ac:dyDescent="0.35">
      <c r="A3768" s="7" t="s">
        <v>363</v>
      </c>
      <c r="B3768" s="29">
        <v>40850</v>
      </c>
      <c r="C3768" t="s">
        <v>339</v>
      </c>
      <c r="AU3768">
        <v>83</v>
      </c>
      <c r="BF3768" s="14"/>
    </row>
    <row r="3769" spans="1:58" x14ac:dyDescent="0.35">
      <c r="A3769" s="7" t="s">
        <v>363</v>
      </c>
      <c r="B3769" s="29">
        <v>40857</v>
      </c>
      <c r="C3769" t="s">
        <v>339</v>
      </c>
      <c r="AU3769">
        <v>87</v>
      </c>
      <c r="BF3769" s="14"/>
    </row>
    <row r="3770" spans="1:58" x14ac:dyDescent="0.35">
      <c r="A3770" s="7" t="s">
        <v>363</v>
      </c>
      <c r="B3770" s="29">
        <v>40865</v>
      </c>
      <c r="C3770" t="s">
        <v>339</v>
      </c>
      <c r="AU3770">
        <v>90</v>
      </c>
      <c r="BF3770" s="14"/>
    </row>
    <row r="3771" spans="1:58" x14ac:dyDescent="0.35">
      <c r="A3771" s="7" t="s">
        <v>364</v>
      </c>
      <c r="B3771" s="29">
        <v>40703</v>
      </c>
      <c r="C3771" t="s">
        <v>340</v>
      </c>
      <c r="AU3771">
        <v>12</v>
      </c>
      <c r="BF3771" s="14">
        <v>1.9</v>
      </c>
    </row>
    <row r="3772" spans="1:58" x14ac:dyDescent="0.35">
      <c r="A3772" s="7" t="s">
        <v>364</v>
      </c>
      <c r="B3772" s="29">
        <v>40709</v>
      </c>
      <c r="C3772" t="s">
        <v>340</v>
      </c>
      <c r="AU3772">
        <v>12</v>
      </c>
      <c r="BF3772" s="14">
        <v>2.4</v>
      </c>
    </row>
    <row r="3773" spans="1:58" x14ac:dyDescent="0.35">
      <c r="A3773" s="7" t="s">
        <v>364</v>
      </c>
      <c r="B3773" s="29">
        <v>40716</v>
      </c>
      <c r="C3773" t="s">
        <v>340</v>
      </c>
      <c r="AU3773">
        <v>13</v>
      </c>
      <c r="BF3773" s="14">
        <v>3.1</v>
      </c>
    </row>
    <row r="3774" spans="1:58" x14ac:dyDescent="0.35">
      <c r="A3774" s="7" t="s">
        <v>364</v>
      </c>
      <c r="B3774" s="29">
        <v>40725</v>
      </c>
      <c r="C3774" t="s">
        <v>340</v>
      </c>
      <c r="AU3774">
        <v>14</v>
      </c>
      <c r="BF3774" s="14">
        <v>4</v>
      </c>
    </row>
    <row r="3775" spans="1:58" x14ac:dyDescent="0.35">
      <c r="A3775" s="7" t="s">
        <v>364</v>
      </c>
      <c r="B3775" s="29">
        <v>40736</v>
      </c>
      <c r="C3775" t="s">
        <v>340</v>
      </c>
      <c r="AU3775">
        <v>15</v>
      </c>
      <c r="BF3775" s="14">
        <v>4.9000000000000004</v>
      </c>
    </row>
    <row r="3776" spans="1:58" x14ac:dyDescent="0.35">
      <c r="A3776" s="7" t="s">
        <v>364</v>
      </c>
      <c r="B3776" s="29">
        <v>40746</v>
      </c>
      <c r="C3776" t="s">
        <v>340</v>
      </c>
      <c r="AU3776">
        <v>15</v>
      </c>
      <c r="BF3776" s="14">
        <v>5.2</v>
      </c>
    </row>
    <row r="3777" spans="1:58" x14ac:dyDescent="0.35">
      <c r="A3777" s="7" t="s">
        <v>364</v>
      </c>
      <c r="B3777" s="29">
        <v>40756</v>
      </c>
      <c r="C3777" t="s">
        <v>340</v>
      </c>
      <c r="AU3777">
        <v>30</v>
      </c>
      <c r="BF3777" s="14">
        <v>5.9</v>
      </c>
    </row>
    <row r="3778" spans="1:58" x14ac:dyDescent="0.35">
      <c r="A3778" s="7" t="s">
        <v>364</v>
      </c>
      <c r="B3778" s="29">
        <v>40765</v>
      </c>
      <c r="C3778" t="s">
        <v>340</v>
      </c>
      <c r="AU3778">
        <v>30</v>
      </c>
      <c r="BF3778" s="14"/>
    </row>
    <row r="3779" spans="1:58" x14ac:dyDescent="0.35">
      <c r="A3779" s="7" t="s">
        <v>364</v>
      </c>
      <c r="B3779" s="29">
        <v>40773</v>
      </c>
      <c r="C3779" t="s">
        <v>340</v>
      </c>
      <c r="AU3779">
        <v>37</v>
      </c>
      <c r="BF3779" s="14"/>
    </row>
    <row r="3780" spans="1:58" x14ac:dyDescent="0.35">
      <c r="A3780" s="7" t="s">
        <v>364</v>
      </c>
      <c r="B3780" s="29">
        <v>40784</v>
      </c>
      <c r="C3780" t="s">
        <v>340</v>
      </c>
      <c r="AU3780">
        <v>37</v>
      </c>
      <c r="BF3780" s="14"/>
    </row>
    <row r="3781" spans="1:58" x14ac:dyDescent="0.35">
      <c r="A3781" s="7" t="s">
        <v>364</v>
      </c>
      <c r="B3781" s="29">
        <v>40794</v>
      </c>
      <c r="C3781" t="s">
        <v>340</v>
      </c>
      <c r="AU3781">
        <v>43</v>
      </c>
      <c r="BF3781" s="14"/>
    </row>
    <row r="3782" spans="1:58" x14ac:dyDescent="0.35">
      <c r="A3782" s="7" t="s">
        <v>364</v>
      </c>
      <c r="B3782" s="29">
        <v>40807</v>
      </c>
      <c r="C3782" t="s">
        <v>340</v>
      </c>
      <c r="AU3782">
        <v>58</v>
      </c>
      <c r="BF3782" s="14"/>
    </row>
    <row r="3783" spans="1:58" x14ac:dyDescent="0.35">
      <c r="A3783" s="7" t="s">
        <v>364</v>
      </c>
      <c r="B3783" s="29">
        <v>40819</v>
      </c>
      <c r="C3783" t="s">
        <v>340</v>
      </c>
      <c r="AU3783">
        <v>69</v>
      </c>
      <c r="BF3783" s="14"/>
    </row>
    <row r="3784" spans="1:58" x14ac:dyDescent="0.35">
      <c r="A3784" s="7" t="s">
        <v>364</v>
      </c>
      <c r="B3784" s="29">
        <v>40826</v>
      </c>
      <c r="C3784" t="s">
        <v>340</v>
      </c>
      <c r="AU3784">
        <v>70</v>
      </c>
      <c r="BF3784" s="14"/>
    </row>
    <row r="3785" spans="1:58" x14ac:dyDescent="0.35">
      <c r="A3785" s="7" t="s">
        <v>364</v>
      </c>
      <c r="B3785" s="29">
        <v>40833</v>
      </c>
      <c r="C3785" t="s">
        <v>340</v>
      </c>
      <c r="AU3785">
        <v>75</v>
      </c>
      <c r="BF3785" s="14"/>
    </row>
    <row r="3786" spans="1:58" x14ac:dyDescent="0.35">
      <c r="A3786" s="7" t="s">
        <v>364</v>
      </c>
      <c r="B3786" s="29">
        <v>40841</v>
      </c>
      <c r="C3786" t="s">
        <v>340</v>
      </c>
      <c r="AU3786">
        <v>81</v>
      </c>
      <c r="BF3786" s="14"/>
    </row>
    <row r="3787" spans="1:58" x14ac:dyDescent="0.35">
      <c r="A3787" s="7" t="s">
        <v>364</v>
      </c>
      <c r="B3787" s="29">
        <v>40850</v>
      </c>
      <c r="C3787" t="s">
        <v>340</v>
      </c>
      <c r="AU3787">
        <v>83</v>
      </c>
      <c r="BF3787" s="14"/>
    </row>
    <row r="3788" spans="1:58" x14ac:dyDescent="0.35">
      <c r="A3788" s="7" t="s">
        <v>364</v>
      </c>
      <c r="B3788" s="29">
        <v>40857</v>
      </c>
      <c r="C3788" t="s">
        <v>340</v>
      </c>
      <c r="AU3788">
        <v>87</v>
      </c>
      <c r="BF3788" s="14"/>
    </row>
    <row r="3789" spans="1:58" x14ac:dyDescent="0.35">
      <c r="A3789" s="7" t="s">
        <v>364</v>
      </c>
      <c r="B3789" s="29">
        <v>40865</v>
      </c>
      <c r="C3789" t="s">
        <v>340</v>
      </c>
      <c r="AU3789">
        <v>90</v>
      </c>
      <c r="BF3789" s="14"/>
    </row>
    <row r="3790" spans="1:58" x14ac:dyDescent="0.35">
      <c r="A3790" s="7" t="s">
        <v>365</v>
      </c>
      <c r="B3790" s="29">
        <v>40746</v>
      </c>
      <c r="C3790" t="s">
        <v>335</v>
      </c>
      <c r="AU3790">
        <v>11</v>
      </c>
      <c r="BF3790" s="14">
        <v>1</v>
      </c>
    </row>
    <row r="3791" spans="1:58" x14ac:dyDescent="0.35">
      <c r="A3791" s="7" t="s">
        <v>365</v>
      </c>
      <c r="B3791" s="29">
        <v>40756</v>
      </c>
      <c r="C3791" t="s">
        <v>335</v>
      </c>
      <c r="AU3791">
        <v>12</v>
      </c>
      <c r="BF3791" s="14">
        <v>2</v>
      </c>
    </row>
    <row r="3792" spans="1:58" x14ac:dyDescent="0.35">
      <c r="A3792" s="7" t="s">
        <v>365</v>
      </c>
      <c r="B3792" s="29">
        <v>40765</v>
      </c>
      <c r="C3792" t="s">
        <v>335</v>
      </c>
      <c r="AU3792">
        <v>12</v>
      </c>
      <c r="BF3792" s="14">
        <v>2.4</v>
      </c>
    </row>
    <row r="3793" spans="1:58" x14ac:dyDescent="0.35">
      <c r="A3793" s="7" t="s">
        <v>365</v>
      </c>
      <c r="B3793" s="29">
        <v>40773</v>
      </c>
      <c r="C3793" t="s">
        <v>335</v>
      </c>
      <c r="AU3793">
        <v>13</v>
      </c>
      <c r="BF3793" s="14">
        <v>3.3</v>
      </c>
    </row>
    <row r="3794" spans="1:58" x14ac:dyDescent="0.35">
      <c r="A3794" s="7" t="s">
        <v>365</v>
      </c>
      <c r="B3794" s="29">
        <v>40784</v>
      </c>
      <c r="C3794" t="s">
        <v>335</v>
      </c>
      <c r="AU3794">
        <v>14</v>
      </c>
      <c r="BF3794" s="14">
        <v>4.3</v>
      </c>
    </row>
    <row r="3795" spans="1:58" x14ac:dyDescent="0.35">
      <c r="A3795" s="7" t="s">
        <v>365</v>
      </c>
      <c r="B3795" s="29">
        <v>40794</v>
      </c>
      <c r="C3795" t="s">
        <v>335</v>
      </c>
      <c r="AU3795">
        <v>15</v>
      </c>
      <c r="BF3795" s="14">
        <v>5</v>
      </c>
    </row>
    <row r="3796" spans="1:58" x14ac:dyDescent="0.35">
      <c r="A3796" s="7" t="s">
        <v>365</v>
      </c>
      <c r="B3796" s="29">
        <v>40805</v>
      </c>
      <c r="C3796" t="s">
        <v>335</v>
      </c>
      <c r="AU3796">
        <v>31</v>
      </c>
      <c r="BF3796" s="14"/>
    </row>
    <row r="3797" spans="1:58" x14ac:dyDescent="0.35">
      <c r="A3797" s="7" t="s">
        <v>365</v>
      </c>
      <c r="B3797" s="29">
        <v>40819</v>
      </c>
      <c r="C3797" t="s">
        <v>335</v>
      </c>
      <c r="AU3797">
        <v>41</v>
      </c>
      <c r="BF3797" s="14"/>
    </row>
    <row r="3798" spans="1:58" x14ac:dyDescent="0.35">
      <c r="A3798" s="7" t="s">
        <v>365</v>
      </c>
      <c r="B3798" s="29">
        <v>40826</v>
      </c>
      <c r="C3798" t="s">
        <v>335</v>
      </c>
      <c r="AU3798">
        <v>49</v>
      </c>
      <c r="BF3798" s="14"/>
    </row>
    <row r="3799" spans="1:58" x14ac:dyDescent="0.35">
      <c r="A3799" s="7" t="s">
        <v>365</v>
      </c>
      <c r="B3799" s="29">
        <v>40833</v>
      </c>
      <c r="C3799" t="s">
        <v>335</v>
      </c>
      <c r="AU3799">
        <v>59</v>
      </c>
      <c r="BF3799" s="14"/>
    </row>
    <row r="3800" spans="1:58" x14ac:dyDescent="0.35">
      <c r="A3800" s="7" t="s">
        <v>365</v>
      </c>
      <c r="B3800" s="29">
        <v>40841</v>
      </c>
      <c r="C3800" t="s">
        <v>335</v>
      </c>
      <c r="AU3800">
        <v>70</v>
      </c>
      <c r="BF3800" s="14"/>
    </row>
    <row r="3801" spans="1:58" x14ac:dyDescent="0.35">
      <c r="A3801" s="7" t="s">
        <v>365</v>
      </c>
      <c r="B3801" s="29">
        <v>40850</v>
      </c>
      <c r="C3801" t="s">
        <v>335</v>
      </c>
      <c r="AU3801">
        <v>71</v>
      </c>
      <c r="BF3801" s="14"/>
    </row>
    <row r="3802" spans="1:58" x14ac:dyDescent="0.35">
      <c r="A3802" s="7" t="s">
        <v>365</v>
      </c>
      <c r="B3802" s="29">
        <v>40857</v>
      </c>
      <c r="C3802" t="s">
        <v>335</v>
      </c>
      <c r="AU3802">
        <v>81</v>
      </c>
      <c r="BF3802" s="14"/>
    </row>
    <row r="3803" spans="1:58" x14ac:dyDescent="0.35">
      <c r="A3803" s="7" t="s">
        <v>365</v>
      </c>
      <c r="B3803" s="29">
        <v>40865</v>
      </c>
      <c r="C3803" t="s">
        <v>335</v>
      </c>
      <c r="AU3803">
        <v>83</v>
      </c>
      <c r="BF3803" s="14"/>
    </row>
    <row r="3804" spans="1:58" x14ac:dyDescent="0.35">
      <c r="A3804" s="7" t="s">
        <v>365</v>
      </c>
      <c r="B3804" s="29">
        <v>40871</v>
      </c>
      <c r="C3804" t="s">
        <v>335</v>
      </c>
      <c r="AU3804">
        <v>87</v>
      </c>
      <c r="BF3804" s="14"/>
    </row>
    <row r="3805" spans="1:58" x14ac:dyDescent="0.35">
      <c r="A3805" s="7" t="s">
        <v>365</v>
      </c>
      <c r="B3805" s="29">
        <v>40878</v>
      </c>
      <c r="C3805" t="s">
        <v>335</v>
      </c>
      <c r="AU3805">
        <v>90</v>
      </c>
      <c r="BF3805" s="14"/>
    </row>
    <row r="3806" spans="1:58" x14ac:dyDescent="0.35">
      <c r="A3806" s="7" t="s">
        <v>366</v>
      </c>
      <c r="B3806" s="29">
        <v>40746</v>
      </c>
      <c r="C3806" t="s">
        <v>265</v>
      </c>
      <c r="AU3806">
        <v>11</v>
      </c>
      <c r="BF3806" s="14">
        <v>1</v>
      </c>
    </row>
    <row r="3807" spans="1:58" x14ac:dyDescent="0.35">
      <c r="A3807" s="7" t="s">
        <v>366</v>
      </c>
      <c r="B3807" s="29">
        <v>40756</v>
      </c>
      <c r="C3807" t="s">
        <v>265</v>
      </c>
      <c r="AU3807">
        <v>12</v>
      </c>
      <c r="BF3807" s="14">
        <v>1.8</v>
      </c>
    </row>
    <row r="3808" spans="1:58" x14ac:dyDescent="0.35">
      <c r="A3808" s="7" t="s">
        <v>366</v>
      </c>
      <c r="B3808" s="29">
        <v>40765</v>
      </c>
      <c r="C3808" t="s">
        <v>265</v>
      </c>
      <c r="AU3808">
        <v>12</v>
      </c>
      <c r="BF3808" s="14">
        <v>2.1</v>
      </c>
    </row>
    <row r="3809" spans="1:58" x14ac:dyDescent="0.35">
      <c r="A3809" s="7" t="s">
        <v>366</v>
      </c>
      <c r="B3809" s="29">
        <v>40773</v>
      </c>
      <c r="C3809" t="s">
        <v>265</v>
      </c>
      <c r="AU3809">
        <v>13</v>
      </c>
      <c r="BF3809" s="14">
        <v>2.9</v>
      </c>
    </row>
    <row r="3810" spans="1:58" x14ac:dyDescent="0.35">
      <c r="A3810" s="7" t="s">
        <v>366</v>
      </c>
      <c r="B3810" s="29">
        <v>40784</v>
      </c>
      <c r="C3810" t="s">
        <v>265</v>
      </c>
      <c r="AU3810">
        <v>14</v>
      </c>
      <c r="BF3810" s="14">
        <v>4.2</v>
      </c>
    </row>
    <row r="3811" spans="1:58" x14ac:dyDescent="0.35">
      <c r="A3811" s="7" t="s">
        <v>366</v>
      </c>
      <c r="B3811" s="29">
        <v>40794</v>
      </c>
      <c r="C3811" t="s">
        <v>265</v>
      </c>
      <c r="AU3811">
        <v>15</v>
      </c>
      <c r="BF3811" s="14">
        <v>5.0999999999999996</v>
      </c>
    </row>
    <row r="3812" spans="1:58" x14ac:dyDescent="0.35">
      <c r="A3812" s="7" t="s">
        <v>366</v>
      </c>
      <c r="B3812" s="29">
        <v>40805</v>
      </c>
      <c r="C3812" t="s">
        <v>265</v>
      </c>
      <c r="AU3812">
        <v>31</v>
      </c>
      <c r="BF3812" s="14"/>
    </row>
    <row r="3813" spans="1:58" x14ac:dyDescent="0.35">
      <c r="A3813" s="7" t="s">
        <v>366</v>
      </c>
      <c r="B3813" s="29">
        <v>40819</v>
      </c>
      <c r="C3813" t="s">
        <v>265</v>
      </c>
      <c r="AU3813">
        <v>37</v>
      </c>
      <c r="BF3813" s="14"/>
    </row>
    <row r="3814" spans="1:58" x14ac:dyDescent="0.35">
      <c r="A3814" s="7" t="s">
        <v>366</v>
      </c>
      <c r="B3814" s="29">
        <v>40826</v>
      </c>
      <c r="C3814" t="s">
        <v>265</v>
      </c>
      <c r="AU3814">
        <v>39</v>
      </c>
      <c r="BF3814" s="14"/>
    </row>
    <row r="3815" spans="1:58" x14ac:dyDescent="0.35">
      <c r="A3815" s="7" t="s">
        <v>366</v>
      </c>
      <c r="B3815" s="29">
        <v>40833</v>
      </c>
      <c r="C3815" t="s">
        <v>265</v>
      </c>
      <c r="AU3815">
        <v>45</v>
      </c>
      <c r="BF3815" s="14"/>
    </row>
    <row r="3816" spans="1:58" x14ac:dyDescent="0.35">
      <c r="A3816" s="7" t="s">
        <v>366</v>
      </c>
      <c r="B3816" s="29">
        <v>40841</v>
      </c>
      <c r="C3816" t="s">
        <v>265</v>
      </c>
      <c r="AU3816">
        <v>63</v>
      </c>
      <c r="BF3816" s="14"/>
    </row>
    <row r="3817" spans="1:58" x14ac:dyDescent="0.35">
      <c r="A3817" s="7" t="s">
        <v>366</v>
      </c>
      <c r="B3817" s="29">
        <v>40850</v>
      </c>
      <c r="C3817" t="s">
        <v>265</v>
      </c>
      <c r="AU3817">
        <v>70</v>
      </c>
      <c r="BF3817" s="14"/>
    </row>
    <row r="3818" spans="1:58" x14ac:dyDescent="0.35">
      <c r="A3818" s="7" t="s">
        <v>366</v>
      </c>
      <c r="B3818" s="29">
        <v>40857</v>
      </c>
      <c r="C3818" t="s">
        <v>265</v>
      </c>
      <c r="AU3818">
        <v>79</v>
      </c>
      <c r="BF3818" s="14"/>
    </row>
    <row r="3819" spans="1:58" x14ac:dyDescent="0.35">
      <c r="A3819" s="7" t="s">
        <v>366</v>
      </c>
      <c r="B3819" s="29">
        <v>40865</v>
      </c>
      <c r="C3819" t="s">
        <v>265</v>
      </c>
      <c r="AU3819">
        <v>85</v>
      </c>
      <c r="BF3819" s="14"/>
    </row>
    <row r="3820" spans="1:58" x14ac:dyDescent="0.35">
      <c r="A3820" s="7" t="s">
        <v>366</v>
      </c>
      <c r="B3820" s="29">
        <v>40871</v>
      </c>
      <c r="C3820" t="s">
        <v>265</v>
      </c>
      <c r="AU3820">
        <v>85</v>
      </c>
      <c r="BF3820" s="14"/>
    </row>
    <row r="3821" spans="1:58" x14ac:dyDescent="0.35">
      <c r="A3821" s="7" t="s">
        <v>366</v>
      </c>
      <c r="B3821" s="29">
        <v>40878</v>
      </c>
      <c r="C3821" t="s">
        <v>265</v>
      </c>
      <c r="AU3821">
        <v>90</v>
      </c>
      <c r="BF3821" s="14"/>
    </row>
    <row r="3822" spans="1:58" x14ac:dyDescent="0.35">
      <c r="A3822" s="7" t="s">
        <v>367</v>
      </c>
      <c r="B3822" s="29">
        <v>40746</v>
      </c>
      <c r="C3822" t="s">
        <v>266</v>
      </c>
      <c r="AU3822">
        <v>11</v>
      </c>
      <c r="BF3822" s="14">
        <v>1</v>
      </c>
    </row>
    <row r="3823" spans="1:58" x14ac:dyDescent="0.35">
      <c r="A3823" s="7" t="s">
        <v>367</v>
      </c>
      <c r="B3823" s="29">
        <v>40756</v>
      </c>
      <c r="C3823" t="s">
        <v>266</v>
      </c>
      <c r="AU3823">
        <v>12</v>
      </c>
      <c r="BF3823" s="14">
        <v>2.4</v>
      </c>
    </row>
    <row r="3824" spans="1:58" x14ac:dyDescent="0.35">
      <c r="A3824" s="7" t="s">
        <v>367</v>
      </c>
      <c r="B3824" s="29">
        <v>40765</v>
      </c>
      <c r="C3824" t="s">
        <v>266</v>
      </c>
      <c r="AU3824">
        <v>12</v>
      </c>
      <c r="BF3824" s="14">
        <v>2.4</v>
      </c>
    </row>
    <row r="3825" spans="1:58" x14ac:dyDescent="0.35">
      <c r="A3825" s="7" t="s">
        <v>367</v>
      </c>
      <c r="B3825" s="29">
        <v>40773</v>
      </c>
      <c r="C3825" t="s">
        <v>266</v>
      </c>
      <c r="AU3825">
        <v>13</v>
      </c>
      <c r="BF3825" s="14">
        <v>3.2</v>
      </c>
    </row>
    <row r="3826" spans="1:58" x14ac:dyDescent="0.35">
      <c r="A3826" s="7" t="s">
        <v>367</v>
      </c>
      <c r="B3826" s="29">
        <v>40784</v>
      </c>
      <c r="C3826" t="s">
        <v>266</v>
      </c>
      <c r="AU3826">
        <v>15</v>
      </c>
      <c r="BF3826" s="14">
        <v>4.5</v>
      </c>
    </row>
    <row r="3827" spans="1:58" x14ac:dyDescent="0.35">
      <c r="A3827" s="7" t="s">
        <v>367</v>
      </c>
      <c r="B3827" s="29">
        <v>40794</v>
      </c>
      <c r="C3827" t="s">
        <v>266</v>
      </c>
      <c r="AU3827">
        <v>15</v>
      </c>
      <c r="BF3827" s="14">
        <v>5.6</v>
      </c>
    </row>
    <row r="3828" spans="1:58" x14ac:dyDescent="0.35">
      <c r="A3828" s="7" t="s">
        <v>367</v>
      </c>
      <c r="B3828" s="29">
        <v>40805</v>
      </c>
      <c r="C3828" t="s">
        <v>266</v>
      </c>
      <c r="AU3828">
        <v>32</v>
      </c>
      <c r="BF3828" s="14"/>
    </row>
    <row r="3829" spans="1:58" x14ac:dyDescent="0.35">
      <c r="A3829" s="7" t="s">
        <v>367</v>
      </c>
      <c r="B3829" s="29">
        <v>40819</v>
      </c>
      <c r="C3829" t="s">
        <v>266</v>
      </c>
      <c r="AU3829">
        <v>37</v>
      </c>
      <c r="BF3829" s="14"/>
    </row>
    <row r="3830" spans="1:58" x14ac:dyDescent="0.35">
      <c r="A3830" s="7" t="s">
        <v>367</v>
      </c>
      <c r="B3830" s="29">
        <v>40826</v>
      </c>
      <c r="C3830" t="s">
        <v>266</v>
      </c>
      <c r="AU3830">
        <v>45</v>
      </c>
      <c r="BF3830" s="14"/>
    </row>
    <row r="3831" spans="1:58" x14ac:dyDescent="0.35">
      <c r="A3831" s="7" t="s">
        <v>367</v>
      </c>
      <c r="B3831" s="29">
        <v>40833</v>
      </c>
      <c r="C3831" t="s">
        <v>266</v>
      </c>
      <c r="AU3831">
        <v>55</v>
      </c>
      <c r="BF3831" s="14"/>
    </row>
    <row r="3832" spans="1:58" x14ac:dyDescent="0.35">
      <c r="A3832" s="7" t="s">
        <v>367</v>
      </c>
      <c r="B3832" s="29">
        <v>40841</v>
      </c>
      <c r="C3832" t="s">
        <v>266</v>
      </c>
      <c r="AU3832">
        <v>70</v>
      </c>
      <c r="BF3832" s="14"/>
    </row>
    <row r="3833" spans="1:58" x14ac:dyDescent="0.35">
      <c r="A3833" s="7" t="s">
        <v>367</v>
      </c>
      <c r="B3833" s="29">
        <v>40850</v>
      </c>
      <c r="C3833" t="s">
        <v>266</v>
      </c>
      <c r="AU3833">
        <v>70</v>
      </c>
      <c r="BF3833" s="14"/>
    </row>
    <row r="3834" spans="1:58" x14ac:dyDescent="0.35">
      <c r="A3834" s="7" t="s">
        <v>367</v>
      </c>
      <c r="B3834" s="29">
        <v>40857</v>
      </c>
      <c r="C3834" t="s">
        <v>266</v>
      </c>
      <c r="AU3834">
        <v>81</v>
      </c>
      <c r="BF3834" s="14"/>
    </row>
    <row r="3835" spans="1:58" x14ac:dyDescent="0.35">
      <c r="A3835" s="7" t="s">
        <v>367</v>
      </c>
      <c r="B3835" s="29">
        <v>40865</v>
      </c>
      <c r="C3835" t="s">
        <v>266</v>
      </c>
      <c r="AU3835">
        <v>83</v>
      </c>
      <c r="BF3835" s="14"/>
    </row>
    <row r="3836" spans="1:58" x14ac:dyDescent="0.35">
      <c r="A3836" s="7" t="s">
        <v>367</v>
      </c>
      <c r="B3836" s="29">
        <v>40871</v>
      </c>
      <c r="C3836" t="s">
        <v>266</v>
      </c>
      <c r="AU3836">
        <v>90</v>
      </c>
      <c r="BF3836" s="14"/>
    </row>
    <row r="3837" spans="1:58" x14ac:dyDescent="0.35">
      <c r="A3837" s="7" t="s">
        <v>367</v>
      </c>
      <c r="B3837" s="29">
        <v>40878</v>
      </c>
      <c r="C3837" t="s">
        <v>266</v>
      </c>
      <c r="AU3837">
        <v>90</v>
      </c>
      <c r="BF3837" s="14"/>
    </row>
    <row r="3838" spans="1:58" x14ac:dyDescent="0.35">
      <c r="A3838" s="7" t="s">
        <v>368</v>
      </c>
      <c r="B3838" s="29">
        <v>40746</v>
      </c>
      <c r="C3838" t="s">
        <v>336</v>
      </c>
      <c r="AU3838">
        <v>11</v>
      </c>
      <c r="BF3838" s="14">
        <v>1</v>
      </c>
    </row>
    <row r="3839" spans="1:58" x14ac:dyDescent="0.35">
      <c r="A3839" s="7" t="s">
        <v>368</v>
      </c>
      <c r="B3839" s="29">
        <v>40756</v>
      </c>
      <c r="C3839" t="s">
        <v>336</v>
      </c>
      <c r="AU3839">
        <v>12</v>
      </c>
      <c r="BF3839" s="14">
        <v>1.9</v>
      </c>
    </row>
    <row r="3840" spans="1:58" x14ac:dyDescent="0.35">
      <c r="A3840" s="7" t="s">
        <v>368</v>
      </c>
      <c r="B3840" s="29">
        <v>40765</v>
      </c>
      <c r="C3840" t="s">
        <v>336</v>
      </c>
      <c r="AU3840">
        <v>12</v>
      </c>
      <c r="BF3840" s="14">
        <v>2.5</v>
      </c>
    </row>
    <row r="3841" spans="1:58" x14ac:dyDescent="0.35">
      <c r="A3841" s="7" t="s">
        <v>368</v>
      </c>
      <c r="B3841" s="29">
        <v>40773</v>
      </c>
      <c r="C3841" t="s">
        <v>336</v>
      </c>
      <c r="AU3841">
        <v>14</v>
      </c>
      <c r="BF3841" s="14">
        <v>3.5</v>
      </c>
    </row>
    <row r="3842" spans="1:58" x14ac:dyDescent="0.35">
      <c r="A3842" s="7" t="s">
        <v>368</v>
      </c>
      <c r="B3842" s="29">
        <v>40784</v>
      </c>
      <c r="C3842" t="s">
        <v>336</v>
      </c>
      <c r="AU3842">
        <v>14</v>
      </c>
      <c r="BF3842" s="14">
        <v>4.4000000000000004</v>
      </c>
    </row>
    <row r="3843" spans="1:58" x14ac:dyDescent="0.35">
      <c r="A3843" s="7" t="s">
        <v>368</v>
      </c>
      <c r="B3843" s="29">
        <v>40794</v>
      </c>
      <c r="C3843" t="s">
        <v>336</v>
      </c>
      <c r="AU3843">
        <v>15</v>
      </c>
      <c r="BF3843" s="14">
        <v>5.0999999999999996</v>
      </c>
    </row>
    <row r="3844" spans="1:58" x14ac:dyDescent="0.35">
      <c r="A3844" s="7" t="s">
        <v>368</v>
      </c>
      <c r="B3844" s="29">
        <v>40805</v>
      </c>
      <c r="C3844" t="s">
        <v>336</v>
      </c>
      <c r="AU3844">
        <v>31</v>
      </c>
      <c r="BF3844" s="14"/>
    </row>
    <row r="3845" spans="1:58" x14ac:dyDescent="0.35">
      <c r="A3845" s="7" t="s">
        <v>368</v>
      </c>
      <c r="B3845" s="29">
        <v>40819</v>
      </c>
      <c r="C3845" t="s">
        <v>336</v>
      </c>
      <c r="AU3845">
        <v>37</v>
      </c>
      <c r="BF3845" s="14"/>
    </row>
    <row r="3846" spans="1:58" x14ac:dyDescent="0.35">
      <c r="A3846" s="7" t="s">
        <v>368</v>
      </c>
      <c r="B3846" s="29">
        <v>40826</v>
      </c>
      <c r="C3846" t="s">
        <v>336</v>
      </c>
      <c r="AU3846">
        <v>38</v>
      </c>
      <c r="BF3846" s="14"/>
    </row>
    <row r="3847" spans="1:58" x14ac:dyDescent="0.35">
      <c r="A3847" s="7" t="s">
        <v>368</v>
      </c>
      <c r="B3847" s="29">
        <v>40833</v>
      </c>
      <c r="C3847" t="s">
        <v>336</v>
      </c>
      <c r="AU3847">
        <v>45</v>
      </c>
      <c r="BF3847" s="14"/>
    </row>
    <row r="3848" spans="1:58" x14ac:dyDescent="0.35">
      <c r="A3848" s="7" t="s">
        <v>368</v>
      </c>
      <c r="B3848" s="29">
        <v>40841</v>
      </c>
      <c r="C3848" t="s">
        <v>336</v>
      </c>
      <c r="AU3848">
        <v>61</v>
      </c>
      <c r="BF3848" s="14"/>
    </row>
    <row r="3849" spans="1:58" x14ac:dyDescent="0.35">
      <c r="A3849" s="7" t="s">
        <v>368</v>
      </c>
      <c r="B3849" s="29">
        <v>40850</v>
      </c>
      <c r="C3849" t="s">
        <v>336</v>
      </c>
      <c r="AU3849">
        <v>70</v>
      </c>
      <c r="BF3849" s="14"/>
    </row>
    <row r="3850" spans="1:58" x14ac:dyDescent="0.35">
      <c r="A3850" s="7" t="s">
        <v>368</v>
      </c>
      <c r="B3850" s="29">
        <v>40857</v>
      </c>
      <c r="C3850" t="s">
        <v>336</v>
      </c>
      <c r="AU3850">
        <v>79</v>
      </c>
      <c r="BF3850" s="14"/>
    </row>
    <row r="3851" spans="1:58" x14ac:dyDescent="0.35">
      <c r="A3851" s="7" t="s">
        <v>368</v>
      </c>
      <c r="B3851" s="29">
        <v>40865</v>
      </c>
      <c r="C3851" t="s">
        <v>336</v>
      </c>
      <c r="AU3851">
        <v>83</v>
      </c>
      <c r="BF3851" s="14"/>
    </row>
    <row r="3852" spans="1:58" x14ac:dyDescent="0.35">
      <c r="A3852" s="7" t="s">
        <v>368</v>
      </c>
      <c r="B3852" s="29">
        <v>40871</v>
      </c>
      <c r="C3852" t="s">
        <v>336</v>
      </c>
      <c r="AU3852">
        <v>85</v>
      </c>
      <c r="BF3852" s="14"/>
    </row>
    <row r="3853" spans="1:58" x14ac:dyDescent="0.35">
      <c r="A3853" s="7" t="s">
        <v>368</v>
      </c>
      <c r="B3853" s="29">
        <v>40878</v>
      </c>
      <c r="C3853" t="s">
        <v>336</v>
      </c>
      <c r="AU3853">
        <v>88.5</v>
      </c>
      <c r="BF3853" s="14"/>
    </row>
    <row r="3854" spans="1:58" x14ac:dyDescent="0.35">
      <c r="A3854" s="7" t="s">
        <v>369</v>
      </c>
      <c r="B3854" s="29">
        <v>40746</v>
      </c>
      <c r="C3854" t="s">
        <v>337</v>
      </c>
      <c r="AU3854">
        <v>11</v>
      </c>
      <c r="BF3854" s="14">
        <v>1</v>
      </c>
    </row>
    <row r="3855" spans="1:58" x14ac:dyDescent="0.35">
      <c r="A3855" s="7" t="s">
        <v>369</v>
      </c>
      <c r="B3855" s="29">
        <v>40756</v>
      </c>
      <c r="C3855" t="s">
        <v>337</v>
      </c>
      <c r="AU3855">
        <v>12</v>
      </c>
      <c r="BF3855" s="14">
        <v>1.9</v>
      </c>
    </row>
    <row r="3856" spans="1:58" x14ac:dyDescent="0.35">
      <c r="A3856" s="7" t="s">
        <v>369</v>
      </c>
      <c r="B3856" s="29">
        <v>40765</v>
      </c>
      <c r="C3856" t="s">
        <v>337</v>
      </c>
      <c r="AU3856">
        <v>12</v>
      </c>
      <c r="BF3856" s="14">
        <v>2.4</v>
      </c>
    </row>
    <row r="3857" spans="1:58" x14ac:dyDescent="0.35">
      <c r="A3857" s="7" t="s">
        <v>369</v>
      </c>
      <c r="B3857" s="29">
        <v>40773</v>
      </c>
      <c r="C3857" t="s">
        <v>337</v>
      </c>
      <c r="AU3857">
        <v>13</v>
      </c>
      <c r="BF3857" s="14">
        <v>3.3</v>
      </c>
    </row>
    <row r="3858" spans="1:58" x14ac:dyDescent="0.35">
      <c r="A3858" s="7" t="s">
        <v>369</v>
      </c>
      <c r="B3858" s="29">
        <v>40784</v>
      </c>
      <c r="C3858" t="s">
        <v>337</v>
      </c>
      <c r="AU3858">
        <v>15</v>
      </c>
      <c r="BF3858" s="14">
        <v>4.7</v>
      </c>
    </row>
    <row r="3859" spans="1:58" x14ac:dyDescent="0.35">
      <c r="A3859" s="7" t="s">
        <v>369</v>
      </c>
      <c r="B3859" s="29">
        <v>40794</v>
      </c>
      <c r="C3859" t="s">
        <v>337</v>
      </c>
      <c r="AU3859">
        <v>16</v>
      </c>
      <c r="BF3859" s="14">
        <v>5.6</v>
      </c>
    </row>
    <row r="3860" spans="1:58" x14ac:dyDescent="0.35">
      <c r="A3860" s="7" t="s">
        <v>369</v>
      </c>
      <c r="B3860" s="29">
        <v>40805</v>
      </c>
      <c r="C3860" t="s">
        <v>337</v>
      </c>
      <c r="AU3860">
        <v>32</v>
      </c>
      <c r="BF3860" s="14"/>
    </row>
    <row r="3861" spans="1:58" x14ac:dyDescent="0.35">
      <c r="A3861" s="7" t="s">
        <v>369</v>
      </c>
      <c r="B3861" s="29">
        <v>40819</v>
      </c>
      <c r="C3861" t="s">
        <v>337</v>
      </c>
      <c r="AU3861">
        <v>41</v>
      </c>
      <c r="BF3861" s="14"/>
    </row>
    <row r="3862" spans="1:58" x14ac:dyDescent="0.35">
      <c r="A3862" s="7" t="s">
        <v>369</v>
      </c>
      <c r="B3862" s="29">
        <v>40826</v>
      </c>
      <c r="C3862" t="s">
        <v>337</v>
      </c>
      <c r="AU3862">
        <v>45</v>
      </c>
      <c r="BF3862" s="14"/>
    </row>
    <row r="3863" spans="1:58" x14ac:dyDescent="0.35">
      <c r="A3863" s="7" t="s">
        <v>369</v>
      </c>
      <c r="B3863" s="29">
        <v>40833</v>
      </c>
      <c r="C3863" t="s">
        <v>337</v>
      </c>
      <c r="AU3863">
        <v>60</v>
      </c>
      <c r="BF3863" s="14"/>
    </row>
    <row r="3864" spans="1:58" x14ac:dyDescent="0.35">
      <c r="A3864" s="7" t="s">
        <v>369</v>
      </c>
      <c r="B3864" s="29">
        <v>40841</v>
      </c>
      <c r="C3864" t="s">
        <v>337</v>
      </c>
      <c r="AU3864">
        <v>70</v>
      </c>
      <c r="BF3864" s="14"/>
    </row>
    <row r="3865" spans="1:58" x14ac:dyDescent="0.35">
      <c r="A3865" s="7" t="s">
        <v>369</v>
      </c>
      <c r="B3865" s="29">
        <v>40850</v>
      </c>
      <c r="C3865" t="s">
        <v>337</v>
      </c>
      <c r="AU3865">
        <v>79</v>
      </c>
      <c r="BF3865" s="14"/>
    </row>
    <row r="3866" spans="1:58" x14ac:dyDescent="0.35">
      <c r="A3866" s="7" t="s">
        <v>369</v>
      </c>
      <c r="B3866" s="29">
        <v>40857</v>
      </c>
      <c r="C3866" t="s">
        <v>337</v>
      </c>
      <c r="AU3866">
        <v>81</v>
      </c>
      <c r="BF3866" s="14"/>
    </row>
    <row r="3867" spans="1:58" x14ac:dyDescent="0.35">
      <c r="A3867" s="7" t="s">
        <v>369</v>
      </c>
      <c r="B3867" s="29">
        <v>40865</v>
      </c>
      <c r="C3867" t="s">
        <v>337</v>
      </c>
      <c r="AU3867">
        <v>87</v>
      </c>
      <c r="BF3867" s="14"/>
    </row>
    <row r="3868" spans="1:58" x14ac:dyDescent="0.35">
      <c r="A3868" s="7" t="s">
        <v>369</v>
      </c>
      <c r="B3868" s="29">
        <v>40871</v>
      </c>
      <c r="C3868" t="s">
        <v>337</v>
      </c>
      <c r="AU3868">
        <v>87</v>
      </c>
      <c r="BF3868" s="14"/>
    </row>
    <row r="3869" spans="1:58" x14ac:dyDescent="0.35">
      <c r="A3869" s="7" t="s">
        <v>369</v>
      </c>
      <c r="B3869" s="29">
        <v>40878</v>
      </c>
      <c r="C3869" t="s">
        <v>337</v>
      </c>
      <c r="AU3869">
        <v>90</v>
      </c>
      <c r="BF3869" s="14"/>
    </row>
    <row r="3870" spans="1:58" x14ac:dyDescent="0.35">
      <c r="A3870" s="7" t="s">
        <v>370</v>
      </c>
      <c r="B3870" s="29">
        <v>40746</v>
      </c>
      <c r="C3870" t="s">
        <v>338</v>
      </c>
      <c r="AU3870">
        <v>11</v>
      </c>
      <c r="BF3870" s="14">
        <v>1</v>
      </c>
    </row>
    <row r="3871" spans="1:58" x14ac:dyDescent="0.35">
      <c r="A3871" s="7" t="s">
        <v>370</v>
      </c>
      <c r="B3871" s="29">
        <v>40756</v>
      </c>
      <c r="C3871" t="s">
        <v>338</v>
      </c>
      <c r="AU3871">
        <v>12</v>
      </c>
      <c r="BF3871" s="14">
        <v>1.8</v>
      </c>
    </row>
    <row r="3872" spans="1:58" x14ac:dyDescent="0.35">
      <c r="A3872" s="7" t="s">
        <v>370</v>
      </c>
      <c r="B3872" s="29">
        <v>40765</v>
      </c>
      <c r="C3872" t="s">
        <v>338</v>
      </c>
      <c r="AU3872">
        <v>12</v>
      </c>
      <c r="BF3872" s="14">
        <v>2.4</v>
      </c>
    </row>
    <row r="3873" spans="1:58" x14ac:dyDescent="0.35">
      <c r="A3873" s="7" t="s">
        <v>370</v>
      </c>
      <c r="B3873" s="29">
        <v>40773</v>
      </c>
      <c r="C3873" t="s">
        <v>338</v>
      </c>
      <c r="AU3873">
        <v>13</v>
      </c>
      <c r="BF3873" s="14">
        <v>4</v>
      </c>
    </row>
    <row r="3874" spans="1:58" x14ac:dyDescent="0.35">
      <c r="A3874" s="7" t="s">
        <v>370</v>
      </c>
      <c r="B3874" s="29">
        <v>40784</v>
      </c>
      <c r="C3874" t="s">
        <v>338</v>
      </c>
      <c r="AU3874">
        <v>14</v>
      </c>
      <c r="BF3874" s="14">
        <v>4.4000000000000004</v>
      </c>
    </row>
    <row r="3875" spans="1:58" x14ac:dyDescent="0.35">
      <c r="A3875" s="7" t="s">
        <v>370</v>
      </c>
      <c r="B3875" s="29">
        <v>40794</v>
      </c>
      <c r="C3875" t="s">
        <v>338</v>
      </c>
      <c r="AU3875">
        <v>15</v>
      </c>
      <c r="BF3875" s="14">
        <v>5.3</v>
      </c>
    </row>
    <row r="3876" spans="1:58" x14ac:dyDescent="0.35">
      <c r="A3876" s="7" t="s">
        <v>370</v>
      </c>
      <c r="B3876" s="29">
        <v>40805</v>
      </c>
      <c r="C3876" t="s">
        <v>338</v>
      </c>
      <c r="AU3876">
        <v>31</v>
      </c>
      <c r="BF3876" s="14"/>
    </row>
    <row r="3877" spans="1:58" x14ac:dyDescent="0.35">
      <c r="A3877" s="7" t="s">
        <v>370</v>
      </c>
      <c r="B3877" s="29">
        <v>40819</v>
      </c>
      <c r="C3877" t="s">
        <v>338</v>
      </c>
      <c r="AU3877">
        <v>37</v>
      </c>
      <c r="BF3877" s="14"/>
    </row>
    <row r="3878" spans="1:58" x14ac:dyDescent="0.35">
      <c r="A3878" s="7" t="s">
        <v>370</v>
      </c>
      <c r="B3878" s="29">
        <v>40826</v>
      </c>
      <c r="C3878" t="s">
        <v>338</v>
      </c>
      <c r="AU3878">
        <v>45</v>
      </c>
      <c r="BF3878" s="14"/>
    </row>
    <row r="3879" spans="1:58" x14ac:dyDescent="0.35">
      <c r="A3879" s="7" t="s">
        <v>370</v>
      </c>
      <c r="B3879" s="29">
        <v>40833</v>
      </c>
      <c r="C3879" t="s">
        <v>338</v>
      </c>
      <c r="AU3879">
        <v>58</v>
      </c>
      <c r="BF3879" s="14"/>
    </row>
    <row r="3880" spans="1:58" x14ac:dyDescent="0.35">
      <c r="A3880" s="7" t="s">
        <v>370</v>
      </c>
      <c r="B3880" s="29">
        <v>40841</v>
      </c>
      <c r="C3880" t="s">
        <v>338</v>
      </c>
      <c r="AU3880">
        <v>70</v>
      </c>
      <c r="BF3880" s="14"/>
    </row>
    <row r="3881" spans="1:58" x14ac:dyDescent="0.35">
      <c r="A3881" s="7" t="s">
        <v>370</v>
      </c>
      <c r="B3881" s="29">
        <v>40850</v>
      </c>
      <c r="C3881" t="s">
        <v>338</v>
      </c>
      <c r="AU3881">
        <v>75</v>
      </c>
      <c r="BF3881" s="14"/>
    </row>
    <row r="3882" spans="1:58" x14ac:dyDescent="0.35">
      <c r="A3882" s="7" t="s">
        <v>370</v>
      </c>
      <c r="B3882" s="29">
        <v>40857</v>
      </c>
      <c r="C3882" t="s">
        <v>338</v>
      </c>
      <c r="AU3882">
        <v>81</v>
      </c>
      <c r="BF3882" s="14"/>
    </row>
    <row r="3883" spans="1:58" x14ac:dyDescent="0.35">
      <c r="A3883" s="7" t="s">
        <v>370</v>
      </c>
      <c r="B3883" s="29">
        <v>40865</v>
      </c>
      <c r="C3883" t="s">
        <v>338</v>
      </c>
      <c r="AU3883">
        <v>85</v>
      </c>
      <c r="BF3883" s="14"/>
    </row>
    <row r="3884" spans="1:58" x14ac:dyDescent="0.35">
      <c r="A3884" s="7" t="s">
        <v>370</v>
      </c>
      <c r="B3884" s="29">
        <v>40871</v>
      </c>
      <c r="C3884" t="s">
        <v>338</v>
      </c>
      <c r="AU3884">
        <v>87</v>
      </c>
      <c r="BF3884" s="14"/>
    </row>
    <row r="3885" spans="1:58" x14ac:dyDescent="0.35">
      <c r="A3885" s="7" t="s">
        <v>370</v>
      </c>
      <c r="B3885" s="29">
        <v>40878</v>
      </c>
      <c r="C3885" t="s">
        <v>338</v>
      </c>
      <c r="AU3885">
        <v>90</v>
      </c>
      <c r="BF3885" s="14"/>
    </row>
    <row r="3886" spans="1:58" x14ac:dyDescent="0.35">
      <c r="A3886" s="7" t="s">
        <v>371</v>
      </c>
      <c r="B3886" s="29">
        <v>40746</v>
      </c>
      <c r="C3886" t="s">
        <v>339</v>
      </c>
      <c r="AU3886">
        <v>11</v>
      </c>
      <c r="BF3886" s="14">
        <v>1</v>
      </c>
    </row>
    <row r="3887" spans="1:58" x14ac:dyDescent="0.35">
      <c r="A3887" s="7" t="s">
        <v>371</v>
      </c>
      <c r="B3887" s="29">
        <v>40756</v>
      </c>
      <c r="C3887" t="s">
        <v>339</v>
      </c>
      <c r="AU3887">
        <v>12</v>
      </c>
      <c r="BF3887" s="14">
        <v>1.8</v>
      </c>
    </row>
    <row r="3888" spans="1:58" x14ac:dyDescent="0.35">
      <c r="A3888" s="7" t="s">
        <v>371</v>
      </c>
      <c r="B3888" s="29">
        <v>40765</v>
      </c>
      <c r="C3888" t="s">
        <v>339</v>
      </c>
      <c r="AU3888">
        <v>12</v>
      </c>
      <c r="BF3888" s="14">
        <v>2.2000000000000002</v>
      </c>
    </row>
    <row r="3889" spans="1:58" x14ac:dyDescent="0.35">
      <c r="A3889" s="7" t="s">
        <v>371</v>
      </c>
      <c r="B3889" s="29">
        <v>40773</v>
      </c>
      <c r="C3889" t="s">
        <v>339</v>
      </c>
      <c r="AU3889">
        <v>13</v>
      </c>
      <c r="BF3889" s="14">
        <v>3.1</v>
      </c>
    </row>
    <row r="3890" spans="1:58" x14ac:dyDescent="0.35">
      <c r="A3890" s="7" t="s">
        <v>371</v>
      </c>
      <c r="B3890" s="29">
        <v>40784</v>
      </c>
      <c r="C3890" t="s">
        <v>339</v>
      </c>
      <c r="AU3890">
        <v>15</v>
      </c>
      <c r="BF3890" s="14">
        <v>4.5</v>
      </c>
    </row>
    <row r="3891" spans="1:58" x14ac:dyDescent="0.35">
      <c r="A3891" s="7" t="s">
        <v>371</v>
      </c>
      <c r="B3891" s="29">
        <v>40794</v>
      </c>
      <c r="C3891" t="s">
        <v>339</v>
      </c>
      <c r="AU3891">
        <v>15</v>
      </c>
      <c r="BF3891" s="14">
        <v>4.9000000000000004</v>
      </c>
    </row>
    <row r="3892" spans="1:58" x14ac:dyDescent="0.35">
      <c r="A3892" s="7" t="s">
        <v>371</v>
      </c>
      <c r="B3892" s="29">
        <v>40805</v>
      </c>
      <c r="C3892" t="s">
        <v>339</v>
      </c>
      <c r="AU3892">
        <v>32</v>
      </c>
      <c r="BF3892" s="14"/>
    </row>
    <row r="3893" spans="1:58" x14ac:dyDescent="0.35">
      <c r="A3893" s="7" t="s">
        <v>371</v>
      </c>
      <c r="B3893" s="29">
        <v>40819</v>
      </c>
      <c r="C3893" t="s">
        <v>339</v>
      </c>
      <c r="AU3893">
        <v>45</v>
      </c>
      <c r="BF3893" s="14"/>
    </row>
    <row r="3894" spans="1:58" x14ac:dyDescent="0.35">
      <c r="A3894" s="7" t="s">
        <v>371</v>
      </c>
      <c r="B3894" s="29">
        <v>40826</v>
      </c>
      <c r="C3894" t="s">
        <v>339</v>
      </c>
      <c r="AU3894">
        <v>53</v>
      </c>
      <c r="BF3894" s="14"/>
    </row>
    <row r="3895" spans="1:58" x14ac:dyDescent="0.35">
      <c r="A3895" s="7" t="s">
        <v>371</v>
      </c>
      <c r="B3895" s="29">
        <v>40833</v>
      </c>
      <c r="C3895" t="s">
        <v>339</v>
      </c>
      <c r="AU3895">
        <v>59</v>
      </c>
      <c r="BF3895" s="14"/>
    </row>
    <row r="3896" spans="1:58" x14ac:dyDescent="0.35">
      <c r="A3896" s="7" t="s">
        <v>371</v>
      </c>
      <c r="B3896" s="29">
        <v>40841</v>
      </c>
      <c r="C3896" t="s">
        <v>339</v>
      </c>
      <c r="AU3896">
        <v>70</v>
      </c>
      <c r="BF3896" s="14"/>
    </row>
    <row r="3897" spans="1:58" x14ac:dyDescent="0.35">
      <c r="A3897" s="7" t="s">
        <v>371</v>
      </c>
      <c r="B3897" s="29">
        <v>40850</v>
      </c>
      <c r="C3897" t="s">
        <v>339</v>
      </c>
      <c r="AU3897">
        <v>75</v>
      </c>
      <c r="BF3897" s="14"/>
    </row>
    <row r="3898" spans="1:58" x14ac:dyDescent="0.35">
      <c r="A3898" s="7" t="s">
        <v>371</v>
      </c>
      <c r="B3898" s="29">
        <v>40857</v>
      </c>
      <c r="C3898" t="s">
        <v>339</v>
      </c>
      <c r="AU3898">
        <v>81</v>
      </c>
      <c r="BF3898" s="14"/>
    </row>
    <row r="3899" spans="1:58" x14ac:dyDescent="0.35">
      <c r="A3899" s="7" t="s">
        <v>371</v>
      </c>
      <c r="B3899" s="29">
        <v>40865</v>
      </c>
      <c r="C3899" t="s">
        <v>339</v>
      </c>
      <c r="AU3899">
        <v>85</v>
      </c>
      <c r="BF3899" s="14"/>
    </row>
    <row r="3900" spans="1:58" x14ac:dyDescent="0.35">
      <c r="A3900" s="7" t="s">
        <v>371</v>
      </c>
      <c r="B3900" s="29">
        <v>40871</v>
      </c>
      <c r="C3900" t="s">
        <v>339</v>
      </c>
      <c r="AU3900">
        <v>87</v>
      </c>
      <c r="BF3900" s="14"/>
    </row>
    <row r="3901" spans="1:58" x14ac:dyDescent="0.35">
      <c r="A3901" s="7" t="s">
        <v>371</v>
      </c>
      <c r="B3901" s="29">
        <v>40878</v>
      </c>
      <c r="C3901" t="s">
        <v>339</v>
      </c>
      <c r="AU3901">
        <v>90</v>
      </c>
      <c r="BF3901" s="14"/>
    </row>
    <row r="3902" spans="1:58" x14ac:dyDescent="0.35">
      <c r="A3902" s="7" t="s">
        <v>372</v>
      </c>
      <c r="B3902" s="29">
        <v>40746</v>
      </c>
      <c r="C3902" t="s">
        <v>340</v>
      </c>
      <c r="AU3902">
        <v>11</v>
      </c>
      <c r="BF3902" s="14">
        <v>1</v>
      </c>
    </row>
    <row r="3903" spans="1:58" x14ac:dyDescent="0.35">
      <c r="A3903" s="7" t="s">
        <v>372</v>
      </c>
      <c r="B3903" s="29">
        <v>40756</v>
      </c>
      <c r="C3903" t="s">
        <v>340</v>
      </c>
      <c r="AU3903">
        <v>12</v>
      </c>
      <c r="BF3903" s="14">
        <v>1.9</v>
      </c>
    </row>
    <row r="3904" spans="1:58" x14ac:dyDescent="0.35">
      <c r="A3904" s="7" t="s">
        <v>372</v>
      </c>
      <c r="B3904" s="29">
        <v>40765</v>
      </c>
      <c r="C3904" t="s">
        <v>340</v>
      </c>
      <c r="AU3904">
        <v>12</v>
      </c>
      <c r="BF3904" s="14">
        <v>2.5</v>
      </c>
    </row>
    <row r="3905" spans="1:58" x14ac:dyDescent="0.35">
      <c r="A3905" s="7" t="s">
        <v>372</v>
      </c>
      <c r="B3905" s="29">
        <v>40773</v>
      </c>
      <c r="C3905" t="s">
        <v>340</v>
      </c>
      <c r="AU3905">
        <v>13</v>
      </c>
      <c r="BF3905" s="14">
        <v>3.4</v>
      </c>
    </row>
    <row r="3906" spans="1:58" x14ac:dyDescent="0.35">
      <c r="A3906" s="7" t="s">
        <v>372</v>
      </c>
      <c r="B3906" s="29">
        <v>40784</v>
      </c>
      <c r="C3906" t="s">
        <v>340</v>
      </c>
      <c r="AU3906">
        <v>15</v>
      </c>
      <c r="BF3906" s="14">
        <v>4.8</v>
      </c>
    </row>
    <row r="3907" spans="1:58" x14ac:dyDescent="0.35">
      <c r="A3907" s="7" t="s">
        <v>372</v>
      </c>
      <c r="B3907" s="29">
        <v>40794</v>
      </c>
      <c r="C3907" t="s">
        <v>340</v>
      </c>
      <c r="AU3907">
        <v>16</v>
      </c>
      <c r="BF3907" s="14">
        <v>6</v>
      </c>
    </row>
    <row r="3908" spans="1:58" x14ac:dyDescent="0.35">
      <c r="A3908" s="7" t="s">
        <v>372</v>
      </c>
      <c r="B3908" s="29">
        <v>40805</v>
      </c>
      <c r="C3908" t="s">
        <v>340</v>
      </c>
      <c r="AU3908">
        <v>31</v>
      </c>
      <c r="BF3908" s="14"/>
    </row>
    <row r="3909" spans="1:58" x14ac:dyDescent="0.35">
      <c r="A3909" s="7" t="s">
        <v>372</v>
      </c>
      <c r="B3909" s="29">
        <v>40819</v>
      </c>
      <c r="C3909" t="s">
        <v>340</v>
      </c>
      <c r="AU3909">
        <v>41</v>
      </c>
      <c r="BF3909" s="14"/>
    </row>
    <row r="3910" spans="1:58" x14ac:dyDescent="0.35">
      <c r="A3910" s="7" t="s">
        <v>372</v>
      </c>
      <c r="B3910" s="29">
        <v>40826</v>
      </c>
      <c r="C3910" t="s">
        <v>340</v>
      </c>
      <c r="AU3910">
        <v>45</v>
      </c>
      <c r="BF3910" s="14"/>
    </row>
    <row r="3911" spans="1:58" x14ac:dyDescent="0.35">
      <c r="A3911" s="7" t="s">
        <v>372</v>
      </c>
      <c r="B3911" s="29">
        <v>40833</v>
      </c>
      <c r="C3911" t="s">
        <v>340</v>
      </c>
      <c r="AU3911">
        <v>56</v>
      </c>
      <c r="BF3911" s="14"/>
    </row>
    <row r="3912" spans="1:58" x14ac:dyDescent="0.35">
      <c r="A3912" s="7" t="s">
        <v>372</v>
      </c>
      <c r="B3912" s="29">
        <v>40841</v>
      </c>
      <c r="C3912" t="s">
        <v>340</v>
      </c>
      <c r="AU3912">
        <v>70</v>
      </c>
      <c r="BF3912" s="14"/>
    </row>
    <row r="3913" spans="1:58" x14ac:dyDescent="0.35">
      <c r="A3913" s="7" t="s">
        <v>372</v>
      </c>
      <c r="B3913" s="29">
        <v>40850</v>
      </c>
      <c r="C3913" t="s">
        <v>340</v>
      </c>
      <c r="AU3913">
        <v>75</v>
      </c>
      <c r="BF3913" s="14"/>
    </row>
    <row r="3914" spans="1:58" x14ac:dyDescent="0.35">
      <c r="A3914" s="7" t="s">
        <v>372</v>
      </c>
      <c r="B3914" s="29">
        <v>40857</v>
      </c>
      <c r="C3914" t="s">
        <v>340</v>
      </c>
      <c r="AU3914">
        <v>81</v>
      </c>
      <c r="BF3914" s="14"/>
    </row>
    <row r="3915" spans="1:58" x14ac:dyDescent="0.35">
      <c r="A3915" s="7" t="s">
        <v>372</v>
      </c>
      <c r="B3915" s="29">
        <v>40865</v>
      </c>
      <c r="C3915" t="s">
        <v>340</v>
      </c>
      <c r="AU3915">
        <v>85</v>
      </c>
      <c r="BF3915" s="14"/>
    </row>
    <row r="3916" spans="1:58" x14ac:dyDescent="0.35">
      <c r="A3916" s="7" t="s">
        <v>372</v>
      </c>
      <c r="B3916" s="29">
        <v>40871</v>
      </c>
      <c r="C3916" t="s">
        <v>340</v>
      </c>
      <c r="AU3916">
        <v>87</v>
      </c>
      <c r="BF3916" s="14"/>
    </row>
    <row r="3917" spans="1:58" x14ac:dyDescent="0.35">
      <c r="A3917" s="7" t="s">
        <v>372</v>
      </c>
      <c r="B3917" s="29">
        <v>40878</v>
      </c>
      <c r="C3917" t="s">
        <v>340</v>
      </c>
      <c r="AU3917">
        <v>90</v>
      </c>
      <c r="BF3917" s="14"/>
    </row>
    <row r="3918" spans="1:58" x14ac:dyDescent="0.35">
      <c r="A3918" s="3" t="s">
        <v>373</v>
      </c>
      <c r="B3918" s="29">
        <v>40735</v>
      </c>
      <c r="C3918" t="s">
        <v>335</v>
      </c>
      <c r="AU3918" s="14">
        <v>15</v>
      </c>
      <c r="BF3918" s="14">
        <v>4.7</v>
      </c>
    </row>
    <row r="3919" spans="1:58" x14ac:dyDescent="0.35">
      <c r="A3919" s="3" t="s">
        <v>373</v>
      </c>
      <c r="B3919" s="29">
        <v>40746</v>
      </c>
      <c r="C3919" t="s">
        <v>335</v>
      </c>
      <c r="AU3919" s="14">
        <v>16</v>
      </c>
      <c r="BF3919" s="14">
        <v>5.7</v>
      </c>
    </row>
    <row r="3920" spans="1:58" x14ac:dyDescent="0.35">
      <c r="A3920" s="3" t="s">
        <v>373</v>
      </c>
      <c r="B3920" s="29">
        <v>40753</v>
      </c>
      <c r="C3920" t="s">
        <v>335</v>
      </c>
      <c r="AU3920" s="14">
        <v>30</v>
      </c>
      <c r="BF3920" s="14">
        <v>6.2</v>
      </c>
    </row>
    <row r="3921" spans="1:58" x14ac:dyDescent="0.35">
      <c r="A3921" s="3" t="s">
        <v>373</v>
      </c>
      <c r="B3921" s="29">
        <v>40771</v>
      </c>
      <c r="C3921" t="s">
        <v>335</v>
      </c>
      <c r="AU3921" s="14">
        <v>32</v>
      </c>
      <c r="BF3921" s="14">
        <v>7.1</v>
      </c>
    </row>
    <row r="3922" spans="1:58" x14ac:dyDescent="0.35">
      <c r="A3922" s="3" t="s">
        <v>373</v>
      </c>
      <c r="B3922" s="29">
        <v>40782</v>
      </c>
      <c r="C3922" t="s">
        <v>335</v>
      </c>
      <c r="AU3922" s="14">
        <v>39</v>
      </c>
      <c r="BF3922" s="14"/>
    </row>
    <row r="3923" spans="1:58" x14ac:dyDescent="0.35">
      <c r="A3923" s="3" t="s">
        <v>373</v>
      </c>
      <c r="B3923" s="29">
        <v>40793</v>
      </c>
      <c r="C3923" t="s">
        <v>335</v>
      </c>
      <c r="AU3923" s="14">
        <v>53</v>
      </c>
      <c r="BF3923" s="14"/>
    </row>
    <row r="3924" spans="1:58" x14ac:dyDescent="0.35">
      <c r="A3924" s="3" t="s">
        <v>373</v>
      </c>
      <c r="B3924" s="29">
        <v>40810</v>
      </c>
      <c r="C3924" t="s">
        <v>335</v>
      </c>
      <c r="AU3924" s="14">
        <v>69</v>
      </c>
      <c r="BF3924" s="14"/>
    </row>
    <row r="3925" spans="1:58" x14ac:dyDescent="0.35">
      <c r="A3925" s="3" t="s">
        <v>373</v>
      </c>
      <c r="B3925" s="29">
        <v>40828</v>
      </c>
      <c r="C3925" t="s">
        <v>335</v>
      </c>
      <c r="AU3925" s="14">
        <v>70</v>
      </c>
      <c r="BF3925" s="14"/>
    </row>
    <row r="3926" spans="1:58" x14ac:dyDescent="0.35">
      <c r="A3926" s="3" t="s">
        <v>373</v>
      </c>
      <c r="B3926" s="29">
        <v>40836</v>
      </c>
      <c r="C3926" t="s">
        <v>335</v>
      </c>
      <c r="AU3926" s="14">
        <v>79</v>
      </c>
      <c r="BF3926" s="14"/>
    </row>
    <row r="3927" spans="1:58" x14ac:dyDescent="0.35">
      <c r="A3927" s="3" t="s">
        <v>373</v>
      </c>
      <c r="B3927" s="29">
        <v>40855</v>
      </c>
      <c r="C3927" t="s">
        <v>335</v>
      </c>
      <c r="AU3927" s="14">
        <v>87</v>
      </c>
      <c r="BF3927" s="14"/>
    </row>
    <row r="3928" spans="1:58" x14ac:dyDescent="0.35">
      <c r="A3928" s="3" t="s">
        <v>374</v>
      </c>
      <c r="B3928" s="29">
        <v>40735</v>
      </c>
      <c r="C3928" t="s">
        <v>265</v>
      </c>
      <c r="AU3928" s="14">
        <v>15</v>
      </c>
      <c r="BF3928" s="14">
        <v>4.7</v>
      </c>
    </row>
    <row r="3929" spans="1:58" x14ac:dyDescent="0.35">
      <c r="A3929" s="3" t="s">
        <v>374</v>
      </c>
      <c r="B3929" s="29">
        <v>40746</v>
      </c>
      <c r="C3929" t="s">
        <v>265</v>
      </c>
      <c r="AU3929" s="14">
        <v>16</v>
      </c>
      <c r="BF3929" s="14">
        <v>5.6</v>
      </c>
    </row>
    <row r="3930" spans="1:58" x14ac:dyDescent="0.35">
      <c r="A3930" s="3" t="s">
        <v>374</v>
      </c>
      <c r="B3930" s="29">
        <v>40753</v>
      </c>
      <c r="C3930" t="s">
        <v>265</v>
      </c>
      <c r="AU3930" s="14">
        <v>30</v>
      </c>
      <c r="BF3930" s="14">
        <v>6.2</v>
      </c>
    </row>
    <row r="3931" spans="1:58" x14ac:dyDescent="0.35">
      <c r="A3931" s="3" t="s">
        <v>374</v>
      </c>
      <c r="B3931" s="29">
        <v>40771</v>
      </c>
      <c r="C3931" t="s">
        <v>265</v>
      </c>
      <c r="AU3931" s="14">
        <v>32</v>
      </c>
      <c r="BF3931" s="14">
        <v>7.1</v>
      </c>
    </row>
    <row r="3932" spans="1:58" x14ac:dyDescent="0.35">
      <c r="A3932" s="3" t="s">
        <v>374</v>
      </c>
      <c r="B3932" s="29">
        <v>40782</v>
      </c>
      <c r="C3932" t="s">
        <v>265</v>
      </c>
      <c r="AU3932" s="14">
        <v>32</v>
      </c>
      <c r="BF3932" s="14"/>
    </row>
    <row r="3933" spans="1:58" x14ac:dyDescent="0.35">
      <c r="A3933" s="3" t="s">
        <v>374</v>
      </c>
      <c r="B3933" s="29">
        <v>40793</v>
      </c>
      <c r="C3933" t="s">
        <v>265</v>
      </c>
      <c r="AU3933" s="14">
        <v>37</v>
      </c>
      <c r="BF3933" s="14"/>
    </row>
    <row r="3934" spans="1:58" x14ac:dyDescent="0.35">
      <c r="A3934" s="3" t="s">
        <v>374</v>
      </c>
      <c r="B3934" s="29">
        <v>40810</v>
      </c>
      <c r="C3934" t="s">
        <v>265</v>
      </c>
      <c r="AU3934" s="14">
        <v>53</v>
      </c>
      <c r="BF3934" s="14"/>
    </row>
    <row r="3935" spans="1:58" x14ac:dyDescent="0.35">
      <c r="A3935" s="3" t="s">
        <v>374</v>
      </c>
      <c r="B3935" s="29">
        <v>40828</v>
      </c>
      <c r="C3935" t="s">
        <v>265</v>
      </c>
      <c r="AU3935" s="14">
        <v>62</v>
      </c>
      <c r="BF3935" s="14"/>
    </row>
    <row r="3936" spans="1:58" x14ac:dyDescent="0.35">
      <c r="A3936" s="3" t="s">
        <v>374</v>
      </c>
      <c r="B3936" s="29">
        <v>40836</v>
      </c>
      <c r="C3936" t="s">
        <v>265</v>
      </c>
      <c r="AU3936" s="14">
        <v>69</v>
      </c>
      <c r="BF3936" s="14"/>
    </row>
    <row r="3937" spans="1:58" x14ac:dyDescent="0.35">
      <c r="A3937" s="3" t="s">
        <v>374</v>
      </c>
      <c r="B3937" s="29">
        <v>40855</v>
      </c>
      <c r="C3937" t="s">
        <v>265</v>
      </c>
      <c r="AU3937" s="14">
        <v>80</v>
      </c>
      <c r="BF3937" s="14"/>
    </row>
    <row r="3938" spans="1:58" x14ac:dyDescent="0.35">
      <c r="A3938" s="3" t="s">
        <v>375</v>
      </c>
      <c r="B3938" s="29">
        <v>40735</v>
      </c>
      <c r="C3938" t="s">
        <v>266</v>
      </c>
      <c r="AU3938" s="14"/>
      <c r="BF3938" s="14">
        <v>0</v>
      </c>
    </row>
    <row r="3939" spans="1:58" x14ac:dyDescent="0.35">
      <c r="A3939" s="3" t="s">
        <v>375</v>
      </c>
      <c r="B3939" s="29">
        <v>40746</v>
      </c>
      <c r="C3939" t="s">
        <v>266</v>
      </c>
      <c r="AU3939" s="14">
        <v>16</v>
      </c>
      <c r="BF3939" s="14">
        <v>5.6</v>
      </c>
    </row>
    <row r="3940" spans="1:58" x14ac:dyDescent="0.35">
      <c r="A3940" s="3" t="s">
        <v>375</v>
      </c>
      <c r="B3940" s="29">
        <v>40753</v>
      </c>
      <c r="C3940" t="s">
        <v>266</v>
      </c>
      <c r="AU3940" s="14">
        <v>30</v>
      </c>
      <c r="BF3940" s="14">
        <v>5.8</v>
      </c>
    </row>
    <row r="3941" spans="1:58" x14ac:dyDescent="0.35">
      <c r="A3941" s="3" t="s">
        <v>375</v>
      </c>
      <c r="B3941" s="29">
        <v>40771</v>
      </c>
      <c r="C3941" t="s">
        <v>266</v>
      </c>
      <c r="AU3941" s="14">
        <v>32</v>
      </c>
      <c r="BF3941" s="14">
        <v>7.3</v>
      </c>
    </row>
    <row r="3942" spans="1:58" x14ac:dyDescent="0.35">
      <c r="A3942" s="3" t="s">
        <v>375</v>
      </c>
      <c r="B3942" s="29">
        <v>40782</v>
      </c>
      <c r="C3942" t="s">
        <v>266</v>
      </c>
      <c r="AU3942" s="14">
        <v>32</v>
      </c>
      <c r="BF3942" s="14"/>
    </row>
    <row r="3943" spans="1:58" x14ac:dyDescent="0.35">
      <c r="A3943" s="3" t="s">
        <v>375</v>
      </c>
      <c r="B3943" s="29">
        <v>40793</v>
      </c>
      <c r="C3943" t="s">
        <v>266</v>
      </c>
      <c r="AU3943" s="14">
        <v>39</v>
      </c>
      <c r="BF3943" s="14"/>
    </row>
    <row r="3944" spans="1:58" x14ac:dyDescent="0.35">
      <c r="A3944" s="3" t="s">
        <v>375</v>
      </c>
      <c r="B3944" s="29">
        <v>40810</v>
      </c>
      <c r="C3944" t="s">
        <v>266</v>
      </c>
      <c r="AU3944" s="14">
        <v>57</v>
      </c>
      <c r="BF3944" s="14"/>
    </row>
    <row r="3945" spans="1:58" x14ac:dyDescent="0.35">
      <c r="A3945" s="3" t="s">
        <v>375</v>
      </c>
      <c r="B3945" s="29">
        <v>40828</v>
      </c>
      <c r="C3945" t="s">
        <v>266</v>
      </c>
      <c r="AU3945" s="14">
        <v>67</v>
      </c>
      <c r="BF3945" s="14"/>
    </row>
    <row r="3946" spans="1:58" x14ac:dyDescent="0.35">
      <c r="A3946" s="3" t="s">
        <v>375</v>
      </c>
      <c r="B3946" s="29">
        <v>40836</v>
      </c>
      <c r="C3946" t="s">
        <v>266</v>
      </c>
      <c r="AU3946" s="14">
        <v>73</v>
      </c>
      <c r="BF3946" s="14"/>
    </row>
    <row r="3947" spans="1:58" x14ac:dyDescent="0.35">
      <c r="A3947" s="3" t="s">
        <v>375</v>
      </c>
      <c r="B3947" s="29">
        <v>40855</v>
      </c>
      <c r="C3947" t="s">
        <v>266</v>
      </c>
      <c r="AU3947" s="14">
        <v>85</v>
      </c>
      <c r="BF3947" s="14"/>
    </row>
    <row r="3948" spans="1:58" x14ac:dyDescent="0.35">
      <c r="A3948" s="3" t="s">
        <v>376</v>
      </c>
      <c r="B3948" s="29">
        <v>40735</v>
      </c>
      <c r="C3948" t="s">
        <v>336</v>
      </c>
      <c r="AU3948" s="14">
        <v>16</v>
      </c>
      <c r="BF3948" s="14">
        <v>5.6</v>
      </c>
    </row>
    <row r="3949" spans="1:58" x14ac:dyDescent="0.35">
      <c r="A3949" s="3" t="s">
        <v>376</v>
      </c>
      <c r="B3949" s="29">
        <v>40746</v>
      </c>
      <c r="C3949" t="s">
        <v>336</v>
      </c>
      <c r="AU3949" s="14">
        <v>16</v>
      </c>
      <c r="BF3949" s="14">
        <v>5.5</v>
      </c>
    </row>
    <row r="3950" spans="1:58" x14ac:dyDescent="0.35">
      <c r="A3950" s="3" t="s">
        <v>376</v>
      </c>
      <c r="B3950" s="29">
        <v>40753</v>
      </c>
      <c r="C3950" t="s">
        <v>336</v>
      </c>
      <c r="AU3950" s="14">
        <v>30</v>
      </c>
      <c r="BF3950" s="14">
        <v>6</v>
      </c>
    </row>
    <row r="3951" spans="1:58" x14ac:dyDescent="0.35">
      <c r="A3951" s="3" t="s">
        <v>376</v>
      </c>
      <c r="B3951" s="29">
        <v>40771</v>
      </c>
      <c r="C3951" t="s">
        <v>336</v>
      </c>
      <c r="AU3951" s="14">
        <v>33</v>
      </c>
      <c r="BF3951" s="14">
        <v>7.7</v>
      </c>
    </row>
    <row r="3952" spans="1:58" x14ac:dyDescent="0.35">
      <c r="A3952" s="3" t="s">
        <v>376</v>
      </c>
      <c r="B3952" s="29">
        <v>40782</v>
      </c>
      <c r="C3952" t="s">
        <v>336</v>
      </c>
      <c r="AU3952" s="14">
        <v>37</v>
      </c>
      <c r="BF3952" s="14"/>
    </row>
    <row r="3953" spans="1:58" x14ac:dyDescent="0.35">
      <c r="A3953" s="3" t="s">
        <v>376</v>
      </c>
      <c r="B3953" s="29">
        <v>40793</v>
      </c>
      <c r="C3953" t="s">
        <v>336</v>
      </c>
      <c r="AU3953" s="14">
        <v>37</v>
      </c>
      <c r="BF3953" s="14"/>
    </row>
    <row r="3954" spans="1:58" x14ac:dyDescent="0.35">
      <c r="A3954" s="3" t="s">
        <v>376</v>
      </c>
      <c r="B3954" s="29">
        <v>40810</v>
      </c>
      <c r="C3954" t="s">
        <v>336</v>
      </c>
      <c r="AU3954" s="14">
        <v>53</v>
      </c>
      <c r="BF3954" s="14"/>
    </row>
    <row r="3955" spans="1:58" x14ac:dyDescent="0.35">
      <c r="A3955" s="3" t="s">
        <v>376</v>
      </c>
      <c r="B3955" s="29">
        <v>40828</v>
      </c>
      <c r="C3955" t="s">
        <v>336</v>
      </c>
      <c r="AU3955" s="14">
        <v>61</v>
      </c>
      <c r="BF3955" s="14"/>
    </row>
    <row r="3956" spans="1:58" x14ac:dyDescent="0.35">
      <c r="A3956" s="3" t="s">
        <v>376</v>
      </c>
      <c r="B3956" s="29">
        <v>40836</v>
      </c>
      <c r="C3956" t="s">
        <v>336</v>
      </c>
      <c r="AU3956" s="14">
        <v>71</v>
      </c>
      <c r="BF3956" s="14"/>
    </row>
    <row r="3957" spans="1:58" x14ac:dyDescent="0.35">
      <c r="A3957" s="3" t="s">
        <v>376</v>
      </c>
      <c r="B3957" s="29">
        <v>40855</v>
      </c>
      <c r="C3957" t="s">
        <v>336</v>
      </c>
      <c r="AU3957" s="14">
        <v>83</v>
      </c>
      <c r="BF3957" s="14"/>
    </row>
    <row r="3958" spans="1:58" x14ac:dyDescent="0.35">
      <c r="A3958" s="3" t="s">
        <v>377</v>
      </c>
      <c r="B3958" s="29">
        <v>40735</v>
      </c>
      <c r="C3958" t="s">
        <v>337</v>
      </c>
      <c r="AU3958" s="14">
        <v>15</v>
      </c>
      <c r="BF3958" s="14">
        <v>4.5999999999999996</v>
      </c>
    </row>
    <row r="3959" spans="1:58" x14ac:dyDescent="0.35">
      <c r="A3959" s="3" t="s">
        <v>377</v>
      </c>
      <c r="B3959" s="29">
        <v>40746</v>
      </c>
      <c r="C3959" t="s">
        <v>337</v>
      </c>
      <c r="AU3959" s="14">
        <v>16</v>
      </c>
      <c r="BF3959" s="14">
        <v>5.6</v>
      </c>
    </row>
    <row r="3960" spans="1:58" x14ac:dyDescent="0.35">
      <c r="A3960" s="3" t="s">
        <v>377</v>
      </c>
      <c r="B3960" s="29">
        <v>40753</v>
      </c>
      <c r="C3960" t="s">
        <v>337</v>
      </c>
      <c r="AU3960" s="14">
        <v>30</v>
      </c>
      <c r="BF3960" s="14">
        <v>6.4</v>
      </c>
    </row>
    <row r="3961" spans="1:58" x14ac:dyDescent="0.35">
      <c r="A3961" s="3" t="s">
        <v>377</v>
      </c>
      <c r="B3961" s="29">
        <v>40771</v>
      </c>
      <c r="C3961" t="s">
        <v>337</v>
      </c>
      <c r="AU3961" s="14">
        <v>32</v>
      </c>
      <c r="BF3961" s="14">
        <v>7.2</v>
      </c>
    </row>
    <row r="3962" spans="1:58" x14ac:dyDescent="0.35">
      <c r="A3962" s="3" t="s">
        <v>377</v>
      </c>
      <c r="B3962" s="29">
        <v>40782</v>
      </c>
      <c r="C3962" t="s">
        <v>337</v>
      </c>
      <c r="AU3962" s="14">
        <v>32</v>
      </c>
      <c r="BF3962" s="14"/>
    </row>
    <row r="3963" spans="1:58" x14ac:dyDescent="0.35">
      <c r="A3963" s="3" t="s">
        <v>377</v>
      </c>
      <c r="B3963" s="29">
        <v>40793</v>
      </c>
      <c r="C3963" t="s">
        <v>337</v>
      </c>
      <c r="AU3963" s="14">
        <v>39</v>
      </c>
      <c r="BF3963" s="14"/>
    </row>
    <row r="3964" spans="1:58" x14ac:dyDescent="0.35">
      <c r="A3964" s="3" t="s">
        <v>377</v>
      </c>
      <c r="B3964" s="29">
        <v>40810</v>
      </c>
      <c r="C3964" t="s">
        <v>337</v>
      </c>
      <c r="AU3964" s="14">
        <v>69</v>
      </c>
      <c r="BF3964" s="14"/>
    </row>
    <row r="3965" spans="1:58" x14ac:dyDescent="0.35">
      <c r="A3965" s="3" t="s">
        <v>377</v>
      </c>
      <c r="B3965" s="29">
        <v>40828</v>
      </c>
      <c r="C3965" t="s">
        <v>337</v>
      </c>
      <c r="AU3965" s="14">
        <v>71</v>
      </c>
      <c r="BF3965" s="14"/>
    </row>
    <row r="3966" spans="1:58" x14ac:dyDescent="0.35">
      <c r="A3966" s="3" t="s">
        <v>377</v>
      </c>
      <c r="B3966" s="29">
        <v>40836</v>
      </c>
      <c r="C3966" t="s">
        <v>337</v>
      </c>
      <c r="AU3966" s="14">
        <v>79</v>
      </c>
      <c r="BF3966" s="14"/>
    </row>
    <row r="3967" spans="1:58" x14ac:dyDescent="0.35">
      <c r="A3967" s="3" t="s">
        <v>377</v>
      </c>
      <c r="B3967" s="29">
        <v>40855</v>
      </c>
      <c r="C3967" t="s">
        <v>337</v>
      </c>
      <c r="AU3967" s="14">
        <v>87</v>
      </c>
      <c r="BF3967" s="14"/>
    </row>
    <row r="3968" spans="1:58" x14ac:dyDescent="0.35">
      <c r="A3968" s="3" t="s">
        <v>378</v>
      </c>
      <c r="B3968" s="29">
        <v>40735</v>
      </c>
      <c r="C3968" t="s">
        <v>338</v>
      </c>
      <c r="AU3968" s="14"/>
      <c r="BF3968" s="14">
        <v>0</v>
      </c>
    </row>
    <row r="3969" spans="1:58" x14ac:dyDescent="0.35">
      <c r="A3969" s="3" t="s">
        <v>378</v>
      </c>
      <c r="B3969" s="29">
        <v>40746</v>
      </c>
      <c r="C3969" t="s">
        <v>338</v>
      </c>
      <c r="AU3969" s="14">
        <v>15</v>
      </c>
      <c r="BF3969" s="14">
        <v>5.5</v>
      </c>
    </row>
    <row r="3970" spans="1:58" x14ac:dyDescent="0.35">
      <c r="A3970" s="3" t="s">
        <v>378</v>
      </c>
      <c r="B3970" s="29">
        <v>40753</v>
      </c>
      <c r="C3970" t="s">
        <v>338</v>
      </c>
      <c r="AU3970" s="14">
        <v>17</v>
      </c>
      <c r="BF3970" s="14">
        <v>6.5</v>
      </c>
    </row>
    <row r="3971" spans="1:58" x14ac:dyDescent="0.35">
      <c r="A3971" s="3" t="s">
        <v>378</v>
      </c>
      <c r="B3971" s="29">
        <v>40771</v>
      </c>
      <c r="C3971" t="s">
        <v>338</v>
      </c>
      <c r="AU3971" s="14">
        <v>31</v>
      </c>
      <c r="BF3971" s="14">
        <v>7.1</v>
      </c>
    </row>
    <row r="3972" spans="1:58" x14ac:dyDescent="0.35">
      <c r="A3972" s="3" t="s">
        <v>378</v>
      </c>
      <c r="B3972" s="29">
        <v>40782</v>
      </c>
      <c r="C3972" t="s">
        <v>338</v>
      </c>
      <c r="AU3972" s="14">
        <v>32</v>
      </c>
      <c r="BF3972" s="14"/>
    </row>
    <row r="3973" spans="1:58" x14ac:dyDescent="0.35">
      <c r="A3973" s="3" t="s">
        <v>378</v>
      </c>
      <c r="B3973" s="29">
        <v>40793</v>
      </c>
      <c r="C3973" t="s">
        <v>338</v>
      </c>
      <c r="AU3973" s="14">
        <v>39</v>
      </c>
      <c r="BF3973" s="14"/>
    </row>
    <row r="3974" spans="1:58" x14ac:dyDescent="0.35">
      <c r="A3974" s="3" t="s">
        <v>378</v>
      </c>
      <c r="B3974" s="29">
        <v>40810</v>
      </c>
      <c r="C3974" t="s">
        <v>338</v>
      </c>
      <c r="AU3974" s="14">
        <v>69</v>
      </c>
      <c r="BF3974" s="14"/>
    </row>
    <row r="3975" spans="1:58" x14ac:dyDescent="0.35">
      <c r="A3975" s="3" t="s">
        <v>378</v>
      </c>
      <c r="B3975" s="29">
        <v>40828</v>
      </c>
      <c r="C3975" t="s">
        <v>338</v>
      </c>
      <c r="AU3975" s="14">
        <v>71</v>
      </c>
      <c r="BF3975" s="14"/>
    </row>
    <row r="3976" spans="1:58" x14ac:dyDescent="0.35">
      <c r="A3976" s="3" t="s">
        <v>378</v>
      </c>
      <c r="B3976" s="29">
        <v>40836</v>
      </c>
      <c r="C3976" t="s">
        <v>338</v>
      </c>
      <c r="AU3976" s="14">
        <v>80</v>
      </c>
      <c r="BF3976" s="14"/>
    </row>
    <row r="3977" spans="1:58" x14ac:dyDescent="0.35">
      <c r="A3977" s="3" t="s">
        <v>378</v>
      </c>
      <c r="B3977" s="29">
        <v>40855</v>
      </c>
      <c r="C3977" t="s">
        <v>338</v>
      </c>
      <c r="AU3977" s="14">
        <v>87</v>
      </c>
      <c r="BF3977" s="14"/>
    </row>
    <row r="3978" spans="1:58" x14ac:dyDescent="0.35">
      <c r="A3978" s="3" t="s">
        <v>379</v>
      </c>
      <c r="B3978" s="29">
        <v>40735</v>
      </c>
      <c r="C3978" t="s">
        <v>339</v>
      </c>
      <c r="AU3978" s="14"/>
      <c r="BF3978" s="14">
        <v>0</v>
      </c>
    </row>
    <row r="3979" spans="1:58" x14ac:dyDescent="0.35">
      <c r="A3979" s="3" t="s">
        <v>379</v>
      </c>
      <c r="B3979" s="29">
        <v>40746</v>
      </c>
      <c r="C3979" t="s">
        <v>339</v>
      </c>
      <c r="AU3979" s="14">
        <v>16</v>
      </c>
      <c r="BF3979" s="14">
        <v>5.5</v>
      </c>
    </row>
    <row r="3980" spans="1:58" x14ac:dyDescent="0.35">
      <c r="A3980" s="3" t="s">
        <v>379</v>
      </c>
      <c r="B3980" s="29">
        <v>40753</v>
      </c>
      <c r="C3980" t="s">
        <v>339</v>
      </c>
      <c r="AU3980" s="14">
        <v>30</v>
      </c>
      <c r="BF3980" s="14">
        <v>6.6</v>
      </c>
    </row>
    <row r="3981" spans="1:58" x14ac:dyDescent="0.35">
      <c r="A3981" s="3" t="s">
        <v>379</v>
      </c>
      <c r="B3981" s="29">
        <v>40771</v>
      </c>
      <c r="C3981" t="s">
        <v>339</v>
      </c>
      <c r="AU3981" s="14">
        <v>32</v>
      </c>
      <c r="BF3981" s="14">
        <v>7.1</v>
      </c>
    </row>
    <row r="3982" spans="1:58" x14ac:dyDescent="0.35">
      <c r="A3982" s="3" t="s">
        <v>379</v>
      </c>
      <c r="B3982" s="29">
        <v>40782</v>
      </c>
      <c r="C3982" t="s">
        <v>339</v>
      </c>
      <c r="AU3982" s="14">
        <v>32</v>
      </c>
      <c r="BF3982" s="14"/>
    </row>
    <row r="3983" spans="1:58" x14ac:dyDescent="0.35">
      <c r="A3983" s="3" t="s">
        <v>379</v>
      </c>
      <c r="B3983" s="29">
        <v>40793</v>
      </c>
      <c r="C3983" t="s">
        <v>339</v>
      </c>
      <c r="AU3983" s="14">
        <v>43</v>
      </c>
      <c r="BF3983" s="14"/>
    </row>
    <row r="3984" spans="1:58" x14ac:dyDescent="0.35">
      <c r="A3984" s="3" t="s">
        <v>379</v>
      </c>
      <c r="B3984" s="29">
        <v>40810</v>
      </c>
      <c r="C3984" t="s">
        <v>339</v>
      </c>
      <c r="AU3984" s="14">
        <v>69</v>
      </c>
      <c r="BF3984" s="14"/>
    </row>
    <row r="3985" spans="1:58" x14ac:dyDescent="0.35">
      <c r="A3985" s="3" t="s">
        <v>379</v>
      </c>
      <c r="B3985" s="29">
        <v>40828</v>
      </c>
      <c r="C3985" t="s">
        <v>339</v>
      </c>
      <c r="AU3985" s="14">
        <v>70</v>
      </c>
      <c r="BF3985" s="14"/>
    </row>
    <row r="3986" spans="1:58" x14ac:dyDescent="0.35">
      <c r="A3986" s="3" t="s">
        <v>379</v>
      </c>
      <c r="B3986" s="29">
        <v>40836</v>
      </c>
      <c r="C3986" t="s">
        <v>339</v>
      </c>
      <c r="AU3986" s="14">
        <v>73</v>
      </c>
      <c r="BF3986" s="14"/>
    </row>
    <row r="3987" spans="1:58" x14ac:dyDescent="0.35">
      <c r="A3987" s="3" t="s">
        <v>379</v>
      </c>
      <c r="B3987" s="29">
        <v>40855</v>
      </c>
      <c r="C3987" t="s">
        <v>339</v>
      </c>
      <c r="AU3987" s="14">
        <v>87</v>
      </c>
      <c r="BF3987" s="14"/>
    </row>
    <row r="3988" spans="1:58" x14ac:dyDescent="0.35">
      <c r="A3988" s="3" t="s">
        <v>380</v>
      </c>
      <c r="B3988" s="29">
        <v>40735</v>
      </c>
      <c r="C3988" t="s">
        <v>340</v>
      </c>
      <c r="AU3988" s="14"/>
      <c r="BF3988" s="14">
        <v>0</v>
      </c>
    </row>
    <row r="3989" spans="1:58" x14ac:dyDescent="0.35">
      <c r="A3989" s="3" t="s">
        <v>380</v>
      </c>
      <c r="B3989" s="29">
        <v>40746</v>
      </c>
      <c r="C3989" t="s">
        <v>340</v>
      </c>
      <c r="AU3989" s="14">
        <v>16</v>
      </c>
      <c r="BF3989" s="14">
        <v>5.5</v>
      </c>
    </row>
    <row r="3990" spans="1:58" x14ac:dyDescent="0.35">
      <c r="A3990" s="3" t="s">
        <v>380</v>
      </c>
      <c r="B3990" s="29">
        <v>40753</v>
      </c>
      <c r="C3990" t="s">
        <v>340</v>
      </c>
      <c r="AU3990" s="14">
        <v>30</v>
      </c>
      <c r="BF3990" s="14">
        <v>6</v>
      </c>
    </row>
    <row r="3991" spans="1:58" x14ac:dyDescent="0.35">
      <c r="A3991" s="3" t="s">
        <v>380</v>
      </c>
      <c r="B3991" s="29">
        <v>40771</v>
      </c>
      <c r="C3991" t="s">
        <v>340</v>
      </c>
      <c r="AU3991" s="14">
        <v>30</v>
      </c>
      <c r="BF3991" s="14">
        <v>7.5</v>
      </c>
    </row>
    <row r="3992" spans="1:58" x14ac:dyDescent="0.35">
      <c r="A3992" s="3" t="s">
        <v>380</v>
      </c>
      <c r="B3992" s="29">
        <v>40782</v>
      </c>
      <c r="C3992" t="s">
        <v>340</v>
      </c>
      <c r="AU3992" s="14">
        <v>32</v>
      </c>
      <c r="BF3992" s="14"/>
    </row>
    <row r="3993" spans="1:58" x14ac:dyDescent="0.35">
      <c r="A3993" s="3" t="s">
        <v>380</v>
      </c>
      <c r="B3993" s="29">
        <v>40793</v>
      </c>
      <c r="C3993" t="s">
        <v>340</v>
      </c>
      <c r="AU3993" s="14">
        <v>39</v>
      </c>
      <c r="BF3993" s="14"/>
    </row>
    <row r="3994" spans="1:58" x14ac:dyDescent="0.35">
      <c r="A3994" s="3" t="s">
        <v>380</v>
      </c>
      <c r="B3994" s="29">
        <v>40810</v>
      </c>
      <c r="C3994" t="s">
        <v>340</v>
      </c>
      <c r="AU3994" s="14">
        <v>63</v>
      </c>
      <c r="BF3994" s="14"/>
    </row>
    <row r="3995" spans="1:58" x14ac:dyDescent="0.35">
      <c r="A3995" s="3" t="s">
        <v>380</v>
      </c>
      <c r="B3995" s="29">
        <v>40828</v>
      </c>
      <c r="C3995" t="s">
        <v>340</v>
      </c>
      <c r="AU3995" s="14">
        <v>70</v>
      </c>
      <c r="BF3995" s="14"/>
    </row>
    <row r="3996" spans="1:58" x14ac:dyDescent="0.35">
      <c r="A3996" s="3" t="s">
        <v>380</v>
      </c>
      <c r="B3996" s="29">
        <v>40836</v>
      </c>
      <c r="C3996" t="s">
        <v>340</v>
      </c>
      <c r="AU3996" s="14">
        <v>73</v>
      </c>
      <c r="BF3996" s="14"/>
    </row>
    <row r="3997" spans="1:58" x14ac:dyDescent="0.35">
      <c r="A3997" s="3" t="s">
        <v>380</v>
      </c>
      <c r="B3997" s="29">
        <v>40855</v>
      </c>
      <c r="C3997" t="s">
        <v>340</v>
      </c>
      <c r="AU3997" s="14">
        <v>85</v>
      </c>
      <c r="BF3997" s="14"/>
    </row>
    <row r="3998" spans="1:58" x14ac:dyDescent="0.35">
      <c r="A3998" s="3" t="s">
        <v>381</v>
      </c>
      <c r="B3998" s="29">
        <v>40771</v>
      </c>
      <c r="C3998" t="s">
        <v>335</v>
      </c>
      <c r="AU3998" s="14">
        <v>13</v>
      </c>
      <c r="BF3998" s="14">
        <v>2.7</v>
      </c>
    </row>
    <row r="3999" spans="1:58" x14ac:dyDescent="0.35">
      <c r="A3999" s="3" t="s">
        <v>381</v>
      </c>
      <c r="B3999" s="29">
        <v>40782</v>
      </c>
      <c r="C3999" t="s">
        <v>335</v>
      </c>
      <c r="AU3999" s="14">
        <v>14</v>
      </c>
      <c r="BF3999" s="14">
        <v>3.7</v>
      </c>
    </row>
    <row r="4000" spans="1:58" x14ac:dyDescent="0.35">
      <c r="A4000" s="3" t="s">
        <v>381</v>
      </c>
      <c r="B4000" s="29">
        <v>40793</v>
      </c>
      <c r="C4000" t="s">
        <v>335</v>
      </c>
      <c r="AU4000" s="14">
        <v>30</v>
      </c>
      <c r="BF4000" s="14">
        <v>5.7</v>
      </c>
    </row>
    <row r="4001" spans="1:58" x14ac:dyDescent="0.35">
      <c r="A4001" s="3" t="s">
        <v>381</v>
      </c>
      <c r="B4001" s="29">
        <v>40810</v>
      </c>
      <c r="C4001" t="s">
        <v>335</v>
      </c>
      <c r="AU4001" s="14">
        <v>16</v>
      </c>
      <c r="BF4001" s="14">
        <v>6</v>
      </c>
    </row>
    <row r="4002" spans="1:58" x14ac:dyDescent="0.35">
      <c r="A4002" s="3" t="s">
        <v>381</v>
      </c>
      <c r="B4002" s="29">
        <v>40828</v>
      </c>
      <c r="C4002" t="s">
        <v>335</v>
      </c>
      <c r="AU4002" s="14">
        <v>39</v>
      </c>
      <c r="BF4002" s="14"/>
    </row>
    <row r="4003" spans="1:58" x14ac:dyDescent="0.35">
      <c r="A4003" s="3" t="s">
        <v>381</v>
      </c>
      <c r="B4003" s="29">
        <v>40836</v>
      </c>
      <c r="C4003" t="s">
        <v>335</v>
      </c>
      <c r="AU4003" s="14">
        <v>65</v>
      </c>
      <c r="BF4003" s="14"/>
    </row>
    <row r="4004" spans="1:58" x14ac:dyDescent="0.35">
      <c r="A4004" s="3" t="s">
        <v>381</v>
      </c>
      <c r="B4004" s="29">
        <v>40855</v>
      </c>
      <c r="C4004" t="s">
        <v>335</v>
      </c>
      <c r="AU4004" s="14">
        <v>75</v>
      </c>
      <c r="BF4004" s="14"/>
    </row>
    <row r="4005" spans="1:58" x14ac:dyDescent="0.35">
      <c r="A4005" s="3" t="s">
        <v>382</v>
      </c>
      <c r="B4005" s="29">
        <v>40771</v>
      </c>
      <c r="C4005" t="s">
        <v>265</v>
      </c>
      <c r="AU4005" s="14">
        <v>13</v>
      </c>
      <c r="BF4005" s="14">
        <v>2.2999999999999998</v>
      </c>
    </row>
    <row r="4006" spans="1:58" x14ac:dyDescent="0.35">
      <c r="A4006" s="3" t="s">
        <v>382</v>
      </c>
      <c r="B4006" s="29">
        <v>40782</v>
      </c>
      <c r="C4006" t="s">
        <v>265</v>
      </c>
      <c r="AU4006" s="14">
        <v>14</v>
      </c>
      <c r="BF4006" s="14">
        <v>3.8</v>
      </c>
    </row>
    <row r="4007" spans="1:58" x14ac:dyDescent="0.35">
      <c r="A4007" s="3" t="s">
        <v>382</v>
      </c>
      <c r="B4007" s="29">
        <v>40793</v>
      </c>
      <c r="C4007" t="s">
        <v>265</v>
      </c>
      <c r="AU4007" s="14">
        <v>15</v>
      </c>
      <c r="BF4007" s="14">
        <v>5.2</v>
      </c>
    </row>
    <row r="4008" spans="1:58" x14ac:dyDescent="0.35">
      <c r="A4008" s="3" t="s">
        <v>382</v>
      </c>
      <c r="B4008" s="29">
        <v>40810</v>
      </c>
      <c r="C4008" t="s">
        <v>265</v>
      </c>
      <c r="AU4008" s="14">
        <v>16</v>
      </c>
      <c r="BF4008" s="14">
        <v>6.1</v>
      </c>
    </row>
    <row r="4009" spans="1:58" x14ac:dyDescent="0.35">
      <c r="A4009" s="3" t="s">
        <v>382</v>
      </c>
      <c r="B4009" s="29">
        <v>40828</v>
      </c>
      <c r="C4009" t="s">
        <v>265</v>
      </c>
      <c r="AU4009" s="14">
        <v>32</v>
      </c>
      <c r="BF4009" s="14"/>
    </row>
    <row r="4010" spans="1:58" x14ac:dyDescent="0.35">
      <c r="A4010" s="3" t="s">
        <v>382</v>
      </c>
      <c r="B4010" s="29">
        <v>40836</v>
      </c>
      <c r="C4010" t="s">
        <v>265</v>
      </c>
      <c r="AU4010" s="14">
        <v>49</v>
      </c>
      <c r="BF4010" s="14"/>
    </row>
    <row r="4011" spans="1:58" x14ac:dyDescent="0.35">
      <c r="A4011" s="3" t="s">
        <v>382</v>
      </c>
      <c r="B4011" s="29">
        <v>40855</v>
      </c>
      <c r="C4011" t="s">
        <v>265</v>
      </c>
      <c r="AU4011" s="14">
        <v>71</v>
      </c>
      <c r="BF4011" s="14"/>
    </row>
    <row r="4012" spans="1:58" x14ac:dyDescent="0.35">
      <c r="A4012" s="3" t="s">
        <v>383</v>
      </c>
      <c r="B4012" s="29">
        <v>40771</v>
      </c>
      <c r="C4012" t="s">
        <v>266</v>
      </c>
      <c r="AU4012" s="14">
        <v>13</v>
      </c>
      <c r="BF4012" s="14">
        <v>2.6</v>
      </c>
    </row>
    <row r="4013" spans="1:58" x14ac:dyDescent="0.35">
      <c r="A4013" s="3" t="s">
        <v>383</v>
      </c>
      <c r="B4013" s="29">
        <v>40782</v>
      </c>
      <c r="C4013" t="s">
        <v>266</v>
      </c>
      <c r="AU4013" s="14">
        <v>14</v>
      </c>
      <c r="BF4013" s="14">
        <v>3.8</v>
      </c>
    </row>
    <row r="4014" spans="1:58" x14ac:dyDescent="0.35">
      <c r="A4014" s="3" t="s">
        <v>383</v>
      </c>
      <c r="B4014" s="29">
        <v>40793</v>
      </c>
      <c r="C4014" t="s">
        <v>266</v>
      </c>
      <c r="AU4014" s="14">
        <v>15</v>
      </c>
      <c r="BF4014" s="14">
        <v>5.0999999999999996</v>
      </c>
    </row>
    <row r="4015" spans="1:58" x14ac:dyDescent="0.35">
      <c r="A4015" s="3" t="s">
        <v>383</v>
      </c>
      <c r="B4015" s="29">
        <v>40810</v>
      </c>
      <c r="C4015" t="s">
        <v>266</v>
      </c>
      <c r="AU4015" s="14">
        <v>16</v>
      </c>
      <c r="BF4015" s="14">
        <v>6</v>
      </c>
    </row>
    <row r="4016" spans="1:58" x14ac:dyDescent="0.35">
      <c r="A4016" s="3" t="s">
        <v>383</v>
      </c>
      <c r="B4016" s="29">
        <v>40828</v>
      </c>
      <c r="C4016" t="s">
        <v>266</v>
      </c>
      <c r="AU4016" s="14">
        <v>32</v>
      </c>
      <c r="BF4016" s="14"/>
    </row>
    <row r="4017" spans="1:58" x14ac:dyDescent="0.35">
      <c r="A4017" s="3" t="s">
        <v>383</v>
      </c>
      <c r="B4017" s="29">
        <v>40836</v>
      </c>
      <c r="C4017" t="s">
        <v>266</v>
      </c>
      <c r="AU4017" s="14">
        <v>57</v>
      </c>
      <c r="BF4017" s="14"/>
    </row>
    <row r="4018" spans="1:58" x14ac:dyDescent="0.35">
      <c r="A4018" s="3" t="s">
        <v>383</v>
      </c>
      <c r="B4018" s="29">
        <v>40855</v>
      </c>
      <c r="C4018" t="s">
        <v>266</v>
      </c>
      <c r="AU4018" s="14">
        <v>73</v>
      </c>
      <c r="BF4018" s="14"/>
    </row>
    <row r="4019" spans="1:58" x14ac:dyDescent="0.35">
      <c r="A4019" s="3" t="s">
        <v>384</v>
      </c>
      <c r="B4019" s="29">
        <v>40771</v>
      </c>
      <c r="C4019" t="s">
        <v>336</v>
      </c>
      <c r="AU4019" s="14">
        <v>13</v>
      </c>
      <c r="BF4019" s="14">
        <v>2.6</v>
      </c>
    </row>
    <row r="4020" spans="1:58" x14ac:dyDescent="0.35">
      <c r="A4020" s="3" t="s">
        <v>384</v>
      </c>
      <c r="B4020" s="29">
        <v>40782</v>
      </c>
      <c r="C4020" t="s">
        <v>336</v>
      </c>
      <c r="AU4020" s="14">
        <v>14</v>
      </c>
      <c r="BF4020" s="14">
        <v>3.8</v>
      </c>
    </row>
    <row r="4021" spans="1:58" x14ac:dyDescent="0.35">
      <c r="A4021" s="3" t="s">
        <v>384</v>
      </c>
      <c r="B4021" s="29">
        <v>40793</v>
      </c>
      <c r="C4021" t="s">
        <v>336</v>
      </c>
      <c r="AU4021" s="14">
        <v>15</v>
      </c>
      <c r="BF4021" s="14">
        <v>4.9000000000000004</v>
      </c>
    </row>
    <row r="4022" spans="1:58" x14ac:dyDescent="0.35">
      <c r="A4022" s="3" t="s">
        <v>384</v>
      </c>
      <c r="B4022" s="29">
        <v>40810</v>
      </c>
      <c r="C4022" t="s">
        <v>336</v>
      </c>
      <c r="AU4022" s="14">
        <v>15</v>
      </c>
      <c r="BF4022" s="14">
        <v>6.1</v>
      </c>
    </row>
    <row r="4023" spans="1:58" x14ac:dyDescent="0.35">
      <c r="A4023" s="3" t="s">
        <v>384</v>
      </c>
      <c r="B4023" s="29">
        <v>40828</v>
      </c>
      <c r="C4023" t="s">
        <v>336</v>
      </c>
      <c r="AU4023" s="14">
        <v>31</v>
      </c>
      <c r="BF4023" s="14"/>
    </row>
    <row r="4024" spans="1:58" x14ac:dyDescent="0.35">
      <c r="A4024" s="3" t="s">
        <v>384</v>
      </c>
      <c r="B4024" s="29">
        <v>40836</v>
      </c>
      <c r="C4024" t="s">
        <v>336</v>
      </c>
      <c r="AU4024" s="14">
        <v>39</v>
      </c>
      <c r="BF4024" s="14"/>
    </row>
    <row r="4025" spans="1:58" x14ac:dyDescent="0.35">
      <c r="A4025" s="3" t="s">
        <v>384</v>
      </c>
      <c r="B4025" s="29">
        <v>40855</v>
      </c>
      <c r="C4025" t="s">
        <v>336</v>
      </c>
      <c r="AU4025" s="14">
        <v>71</v>
      </c>
      <c r="BF4025" s="14"/>
    </row>
    <row r="4026" spans="1:58" x14ac:dyDescent="0.35">
      <c r="A4026" s="3" t="s">
        <v>385</v>
      </c>
      <c r="B4026" s="29">
        <v>40771</v>
      </c>
      <c r="C4026" t="s">
        <v>337</v>
      </c>
      <c r="AU4026" s="14">
        <v>13</v>
      </c>
      <c r="BF4026" s="14">
        <v>2.9</v>
      </c>
    </row>
    <row r="4027" spans="1:58" x14ac:dyDescent="0.35">
      <c r="A4027" s="3" t="s">
        <v>385</v>
      </c>
      <c r="B4027" s="29">
        <v>40782</v>
      </c>
      <c r="C4027" t="s">
        <v>337</v>
      </c>
      <c r="AU4027" s="14">
        <v>15</v>
      </c>
      <c r="BF4027" s="14">
        <v>4.7</v>
      </c>
    </row>
    <row r="4028" spans="1:58" x14ac:dyDescent="0.35">
      <c r="A4028" s="3" t="s">
        <v>385</v>
      </c>
      <c r="B4028" s="29">
        <v>40793</v>
      </c>
      <c r="C4028" t="s">
        <v>337</v>
      </c>
      <c r="AU4028" s="14">
        <v>15</v>
      </c>
      <c r="BF4028" s="14">
        <v>5.2</v>
      </c>
    </row>
    <row r="4029" spans="1:58" x14ac:dyDescent="0.35">
      <c r="A4029" s="3" t="s">
        <v>385</v>
      </c>
      <c r="B4029" s="29">
        <v>40810</v>
      </c>
      <c r="C4029" t="s">
        <v>337</v>
      </c>
      <c r="AU4029" s="14">
        <v>17</v>
      </c>
      <c r="BF4029" s="14">
        <v>6.6</v>
      </c>
    </row>
    <row r="4030" spans="1:58" x14ac:dyDescent="0.35">
      <c r="A4030" s="3" t="s">
        <v>385</v>
      </c>
      <c r="B4030" s="29">
        <v>40828</v>
      </c>
      <c r="C4030" t="s">
        <v>337</v>
      </c>
      <c r="AU4030" s="14">
        <v>32</v>
      </c>
      <c r="BF4030" s="14"/>
    </row>
    <row r="4031" spans="1:58" x14ac:dyDescent="0.35">
      <c r="A4031" s="3" t="s">
        <v>385</v>
      </c>
      <c r="B4031" s="29">
        <v>40836</v>
      </c>
      <c r="C4031" t="s">
        <v>337</v>
      </c>
      <c r="AU4031" s="14">
        <v>51</v>
      </c>
      <c r="BF4031" s="14"/>
    </row>
    <row r="4032" spans="1:58" x14ac:dyDescent="0.35">
      <c r="A4032" s="3" t="s">
        <v>385</v>
      </c>
      <c r="B4032" s="29">
        <v>40855</v>
      </c>
      <c r="C4032" t="s">
        <v>337</v>
      </c>
      <c r="AU4032" s="14">
        <v>72</v>
      </c>
      <c r="BF4032" s="14"/>
    </row>
    <row r="4033" spans="1:58" x14ac:dyDescent="0.35">
      <c r="A4033" s="3" t="s">
        <v>386</v>
      </c>
      <c r="B4033" s="29">
        <v>40771</v>
      </c>
      <c r="C4033" t="s">
        <v>338</v>
      </c>
      <c r="AU4033" s="14">
        <v>13</v>
      </c>
      <c r="BF4033" s="14">
        <v>2.5</v>
      </c>
    </row>
    <row r="4034" spans="1:58" x14ac:dyDescent="0.35">
      <c r="A4034" s="3" t="s">
        <v>386</v>
      </c>
      <c r="B4034" s="29">
        <v>40782</v>
      </c>
      <c r="C4034" t="s">
        <v>338</v>
      </c>
      <c r="AU4034" s="14">
        <v>14</v>
      </c>
      <c r="BF4034" s="14">
        <v>4</v>
      </c>
    </row>
    <row r="4035" spans="1:58" x14ac:dyDescent="0.35">
      <c r="A4035" s="3" t="s">
        <v>386</v>
      </c>
      <c r="B4035" s="29">
        <v>40793</v>
      </c>
      <c r="C4035" t="s">
        <v>338</v>
      </c>
      <c r="AU4035" s="14">
        <v>15</v>
      </c>
      <c r="BF4035" s="14">
        <v>4.9000000000000004</v>
      </c>
    </row>
    <row r="4036" spans="1:58" x14ac:dyDescent="0.35">
      <c r="A4036" s="3" t="s">
        <v>386</v>
      </c>
      <c r="B4036" s="29">
        <v>40810</v>
      </c>
      <c r="C4036" t="s">
        <v>338</v>
      </c>
      <c r="AU4036" s="14">
        <v>16</v>
      </c>
      <c r="BF4036" s="14">
        <v>6.1</v>
      </c>
    </row>
    <row r="4037" spans="1:58" x14ac:dyDescent="0.35">
      <c r="A4037" s="3" t="s">
        <v>386</v>
      </c>
      <c r="B4037" s="29">
        <v>40828</v>
      </c>
      <c r="C4037" t="s">
        <v>338</v>
      </c>
      <c r="AU4037" s="14">
        <v>37</v>
      </c>
      <c r="BF4037" s="14"/>
    </row>
    <row r="4038" spans="1:58" x14ac:dyDescent="0.35">
      <c r="A4038" s="3" t="s">
        <v>386</v>
      </c>
      <c r="B4038" s="29">
        <v>40836</v>
      </c>
      <c r="C4038" t="s">
        <v>338</v>
      </c>
      <c r="AU4038" s="14">
        <v>57</v>
      </c>
      <c r="BF4038" s="14"/>
    </row>
    <row r="4039" spans="1:58" x14ac:dyDescent="0.35">
      <c r="A4039" s="3" t="s">
        <v>386</v>
      </c>
      <c r="B4039" s="29">
        <v>40855</v>
      </c>
      <c r="C4039" t="s">
        <v>338</v>
      </c>
      <c r="AU4039" s="14">
        <v>73</v>
      </c>
      <c r="BF4039" s="14"/>
    </row>
    <row r="4040" spans="1:58" x14ac:dyDescent="0.35">
      <c r="A4040" s="3" t="s">
        <v>387</v>
      </c>
      <c r="B4040" s="29">
        <v>40771</v>
      </c>
      <c r="C4040" t="s">
        <v>339</v>
      </c>
      <c r="AU4040" s="14">
        <v>13</v>
      </c>
      <c r="BF4040" s="14">
        <v>2.7</v>
      </c>
    </row>
    <row r="4041" spans="1:58" x14ac:dyDescent="0.35">
      <c r="A4041" s="3" t="s">
        <v>387</v>
      </c>
      <c r="B4041" s="29">
        <v>40782</v>
      </c>
      <c r="C4041" t="s">
        <v>339</v>
      </c>
      <c r="AU4041" s="14">
        <v>14</v>
      </c>
      <c r="BF4041" s="14">
        <v>3.5</v>
      </c>
    </row>
    <row r="4042" spans="1:58" x14ac:dyDescent="0.35">
      <c r="A4042" s="3" t="s">
        <v>387</v>
      </c>
      <c r="B4042" s="29">
        <v>40793</v>
      </c>
      <c r="C4042" t="s">
        <v>339</v>
      </c>
      <c r="AU4042" s="14">
        <v>15</v>
      </c>
      <c r="BF4042" s="14">
        <v>5.3</v>
      </c>
    </row>
    <row r="4043" spans="1:58" x14ac:dyDescent="0.35">
      <c r="A4043" s="3" t="s">
        <v>387</v>
      </c>
      <c r="B4043" s="29">
        <v>40810</v>
      </c>
      <c r="C4043" t="s">
        <v>339</v>
      </c>
      <c r="AU4043" s="14">
        <v>17</v>
      </c>
      <c r="BF4043" s="14">
        <v>6.6</v>
      </c>
    </row>
    <row r="4044" spans="1:58" x14ac:dyDescent="0.35">
      <c r="A4044" s="3" t="s">
        <v>387</v>
      </c>
      <c r="B4044" s="29">
        <v>40828</v>
      </c>
      <c r="C4044" t="s">
        <v>339</v>
      </c>
      <c r="AU4044" s="14">
        <v>39</v>
      </c>
      <c r="BF4044" s="14"/>
    </row>
    <row r="4045" spans="1:58" x14ac:dyDescent="0.35">
      <c r="A4045" s="3" t="s">
        <v>387</v>
      </c>
      <c r="B4045" s="29">
        <v>40836</v>
      </c>
      <c r="C4045" t="s">
        <v>339</v>
      </c>
      <c r="AU4045" s="14">
        <v>61</v>
      </c>
      <c r="BF4045" s="14"/>
    </row>
    <row r="4046" spans="1:58" x14ac:dyDescent="0.35">
      <c r="A4046" s="3" t="s">
        <v>387</v>
      </c>
      <c r="B4046" s="29">
        <v>40855</v>
      </c>
      <c r="C4046" t="s">
        <v>339</v>
      </c>
      <c r="AU4046" s="14">
        <v>73</v>
      </c>
      <c r="BF4046" s="14"/>
    </row>
    <row r="4047" spans="1:58" x14ac:dyDescent="0.35">
      <c r="A4047" s="3" t="s">
        <v>388</v>
      </c>
      <c r="B4047" s="29">
        <v>40771</v>
      </c>
      <c r="C4047" t="s">
        <v>340</v>
      </c>
      <c r="AU4047" s="14">
        <v>13</v>
      </c>
      <c r="BF4047" s="14">
        <v>2.7</v>
      </c>
    </row>
    <row r="4048" spans="1:58" x14ac:dyDescent="0.35">
      <c r="A4048" s="3" t="s">
        <v>388</v>
      </c>
      <c r="B4048" s="29">
        <v>40782</v>
      </c>
      <c r="C4048" t="s">
        <v>340</v>
      </c>
      <c r="AU4048" s="14">
        <v>14</v>
      </c>
      <c r="BF4048" s="14">
        <v>3.8</v>
      </c>
    </row>
    <row r="4049" spans="1:77" x14ac:dyDescent="0.35">
      <c r="A4049" s="3" t="s">
        <v>388</v>
      </c>
      <c r="B4049" s="29">
        <v>40793</v>
      </c>
      <c r="C4049" t="s">
        <v>340</v>
      </c>
      <c r="AU4049" s="14">
        <v>15</v>
      </c>
      <c r="BF4049" s="14">
        <v>5.0999999999999996</v>
      </c>
    </row>
    <row r="4050" spans="1:77" x14ac:dyDescent="0.35">
      <c r="A4050" s="3" t="s">
        <v>388</v>
      </c>
      <c r="B4050" s="29">
        <v>40810</v>
      </c>
      <c r="C4050" t="s">
        <v>340</v>
      </c>
      <c r="AU4050" s="14">
        <v>17</v>
      </c>
      <c r="BF4050" s="14">
        <v>6.4</v>
      </c>
    </row>
    <row r="4051" spans="1:77" x14ac:dyDescent="0.35">
      <c r="A4051" s="3" t="s">
        <v>388</v>
      </c>
      <c r="B4051" s="29">
        <v>40828</v>
      </c>
      <c r="C4051" t="s">
        <v>340</v>
      </c>
      <c r="AU4051" s="14">
        <v>37</v>
      </c>
      <c r="BF4051" s="14"/>
    </row>
    <row r="4052" spans="1:77" x14ac:dyDescent="0.35">
      <c r="A4052" s="3" t="s">
        <v>388</v>
      </c>
      <c r="B4052" s="29">
        <v>40836</v>
      </c>
      <c r="C4052" t="s">
        <v>340</v>
      </c>
      <c r="AU4052" s="14">
        <v>59</v>
      </c>
      <c r="BF4052" s="14"/>
    </row>
    <row r="4053" spans="1:77" x14ac:dyDescent="0.35">
      <c r="A4053" s="3" t="s">
        <v>388</v>
      </c>
      <c r="B4053" s="29">
        <v>40855</v>
      </c>
      <c r="C4053" t="s">
        <v>340</v>
      </c>
      <c r="AU4053" s="14">
        <v>73</v>
      </c>
      <c r="BF4053" s="14"/>
    </row>
    <row r="4054" spans="1:77" x14ac:dyDescent="0.35">
      <c r="A4054" s="45" t="s">
        <v>328</v>
      </c>
      <c r="B4054" s="46">
        <v>42284</v>
      </c>
      <c r="C4054" s="47" t="s">
        <v>325</v>
      </c>
      <c r="D4054" s="47"/>
      <c r="E4054" s="47"/>
      <c r="F4054" s="47"/>
      <c r="G4054" s="47"/>
      <c r="H4054" s="47"/>
      <c r="I4054" s="47"/>
      <c r="J4054" s="47"/>
      <c r="K4054" s="47"/>
      <c r="L4054" s="47"/>
      <c r="M4054" s="47"/>
      <c r="N4054" s="47"/>
      <c r="O4054" s="47"/>
      <c r="P4054" s="47"/>
      <c r="Q4054" s="47"/>
      <c r="R4054" s="47"/>
      <c r="S4054" s="47"/>
      <c r="T4054" s="47"/>
      <c r="U4054" s="47"/>
      <c r="V4054" s="47"/>
      <c r="W4054" s="47"/>
      <c r="X4054" s="47"/>
      <c r="Y4054" s="47"/>
      <c r="Z4054" s="47"/>
      <c r="AA4054" s="47"/>
      <c r="AB4054" s="47">
        <v>2</v>
      </c>
      <c r="AC4054" s="47"/>
      <c r="AD4054" s="47"/>
      <c r="AE4054" s="47"/>
      <c r="AF4054" s="47"/>
      <c r="AG4054" s="47"/>
      <c r="AH4054" s="47">
        <v>0</v>
      </c>
      <c r="AI4054" s="47">
        <v>1</v>
      </c>
      <c r="AJ4054" s="47"/>
      <c r="AK4054" s="47"/>
      <c r="AL4054" s="47"/>
      <c r="AM4054" s="47"/>
      <c r="AN4054" s="47"/>
      <c r="AO4054" s="47"/>
      <c r="AP4054" s="47"/>
      <c r="AQ4054" s="47"/>
      <c r="AR4054" s="47"/>
      <c r="AS4054" s="47"/>
      <c r="AT4054" s="47"/>
      <c r="AU4054" s="47"/>
      <c r="AV4054" s="47"/>
      <c r="AW4054" s="47"/>
      <c r="AX4054" s="47"/>
      <c r="AY4054" s="47"/>
      <c r="AZ4054" s="47"/>
      <c r="BA4054" s="47"/>
      <c r="BB4054" s="47"/>
      <c r="BC4054" s="47"/>
      <c r="BD4054" s="47"/>
      <c r="BE4054" s="47"/>
      <c r="BF4054" s="47"/>
      <c r="BG4054" s="47"/>
      <c r="BH4054" s="47"/>
      <c r="BI4054" s="47"/>
      <c r="BJ4054" s="47"/>
      <c r="BK4054" s="47"/>
      <c r="BL4054" s="47"/>
      <c r="BM4054" s="47"/>
      <c r="BN4054" s="47"/>
      <c r="BO4054" s="47"/>
      <c r="BP4054" s="47"/>
      <c r="BQ4054" s="47"/>
      <c r="BR4054" s="47"/>
      <c r="BS4054" s="47"/>
      <c r="BT4054" s="47"/>
      <c r="BU4054" s="47"/>
      <c r="BV4054" s="47"/>
      <c r="BW4054" s="47"/>
      <c r="BX4054" s="47"/>
      <c r="BY4054" s="47"/>
    </row>
    <row r="4055" spans="1:77" x14ac:dyDescent="0.35">
      <c r="A4055" s="45" t="s">
        <v>328</v>
      </c>
      <c r="B4055" s="46">
        <v>42286</v>
      </c>
      <c r="C4055" s="47" t="s">
        <v>325</v>
      </c>
      <c r="D4055" s="47"/>
      <c r="E4055" s="47"/>
      <c r="F4055" s="47"/>
      <c r="G4055" s="47"/>
      <c r="H4055" s="47"/>
      <c r="I4055" s="47"/>
      <c r="J4055" s="47"/>
      <c r="K4055" s="47"/>
      <c r="L4055" s="47"/>
      <c r="M4055" s="47"/>
      <c r="N4055" s="47"/>
      <c r="O4055" s="47"/>
      <c r="P4055" s="47"/>
      <c r="Q4055" s="47"/>
      <c r="R4055" s="47"/>
      <c r="S4055" s="47"/>
      <c r="T4055" s="47"/>
      <c r="U4055" s="47"/>
      <c r="V4055" s="47"/>
      <c r="W4055" s="47"/>
      <c r="X4055" s="47"/>
      <c r="Y4055" s="47"/>
      <c r="Z4055" s="47"/>
      <c r="AA4055" s="47"/>
      <c r="AB4055" s="47"/>
      <c r="AC4055" s="47"/>
      <c r="AD4055" s="47">
        <v>0</v>
      </c>
      <c r="AE4055" s="47"/>
      <c r="AF4055" s="47"/>
      <c r="AG4055" s="47"/>
      <c r="AH4055" s="47"/>
      <c r="AI4055" s="47"/>
      <c r="AJ4055" s="47"/>
      <c r="AK4055" s="47"/>
      <c r="AL4055" s="47"/>
      <c r="AM4055" s="47"/>
      <c r="AN4055" s="47"/>
      <c r="AO4055" s="47"/>
      <c r="AP4055" s="47"/>
      <c r="AQ4055" s="47"/>
      <c r="AR4055" s="47"/>
      <c r="AS4055" s="47"/>
      <c r="AT4055" s="47"/>
      <c r="AU4055" s="47"/>
      <c r="AV4055" s="47"/>
      <c r="AW4055" s="47"/>
      <c r="AX4055" s="47"/>
      <c r="AY4055" s="47"/>
      <c r="AZ4055" s="47"/>
      <c r="BA4055" s="47"/>
      <c r="BB4055" s="47"/>
      <c r="BC4055" s="47"/>
      <c r="BD4055" s="47"/>
      <c r="BE4055" s="47"/>
      <c r="BF4055" s="47"/>
      <c r="BG4055" s="47"/>
      <c r="BH4055" s="47"/>
      <c r="BI4055" s="47"/>
      <c r="BJ4055" s="47"/>
      <c r="BK4055" s="47"/>
      <c r="BL4055" s="47"/>
      <c r="BM4055" s="47"/>
      <c r="BN4055" s="47"/>
      <c r="BO4055" s="47"/>
      <c r="BP4055" s="47"/>
      <c r="BQ4055" s="47"/>
      <c r="BR4055" s="47"/>
      <c r="BS4055" s="47"/>
      <c r="BT4055" s="47"/>
      <c r="BU4055" s="47"/>
      <c r="BV4055" s="47"/>
      <c r="BW4055" s="47"/>
      <c r="BX4055" s="47"/>
      <c r="BY4055" s="47"/>
    </row>
    <row r="4056" spans="1:77" x14ac:dyDescent="0.35">
      <c r="A4056" s="45" t="s">
        <v>328</v>
      </c>
      <c r="B4056" s="46">
        <v>42289</v>
      </c>
      <c r="C4056" s="47" t="s">
        <v>325</v>
      </c>
      <c r="D4056" s="47"/>
      <c r="E4056" s="47"/>
      <c r="F4056" s="47"/>
      <c r="G4056" s="47"/>
      <c r="H4056" s="47"/>
      <c r="I4056" s="47"/>
      <c r="J4056" s="47"/>
      <c r="K4056" s="47"/>
      <c r="L4056" s="47"/>
      <c r="M4056" s="47"/>
      <c r="N4056" s="47"/>
      <c r="O4056" s="47"/>
      <c r="P4056" s="47"/>
      <c r="Q4056" s="47"/>
      <c r="R4056" s="47"/>
      <c r="S4056" s="47"/>
      <c r="T4056" s="47"/>
      <c r="U4056" s="47"/>
      <c r="V4056" s="47"/>
      <c r="W4056" s="47"/>
      <c r="X4056" s="47"/>
      <c r="Y4056" s="47"/>
      <c r="Z4056" s="47"/>
      <c r="AA4056" s="47"/>
      <c r="AB4056" s="47">
        <v>3.35</v>
      </c>
      <c r="AC4056" s="47"/>
      <c r="AD4056" s="47">
        <v>2.7913152990919413E-3</v>
      </c>
      <c r="AE4056" s="47"/>
      <c r="AF4056" s="47"/>
      <c r="AG4056" s="47"/>
      <c r="AH4056" s="47">
        <v>0</v>
      </c>
      <c r="AI4056" s="47">
        <v>2</v>
      </c>
      <c r="AJ4056" s="47"/>
      <c r="AK4056" s="47"/>
      <c r="AL4056" s="47"/>
      <c r="AM4056" s="47"/>
      <c r="AN4056" s="47"/>
      <c r="AO4056" s="47"/>
      <c r="AP4056" s="47"/>
      <c r="AQ4056" s="47"/>
      <c r="AR4056" s="47"/>
      <c r="AS4056" s="47"/>
      <c r="AT4056" s="47"/>
      <c r="AU4056" s="47"/>
      <c r="AV4056" s="47"/>
      <c r="AW4056" s="47"/>
      <c r="AX4056" s="47"/>
      <c r="AY4056" s="47"/>
      <c r="AZ4056" s="47"/>
      <c r="BA4056" s="47"/>
      <c r="BB4056" s="47"/>
      <c r="BC4056" s="47"/>
      <c r="BD4056" s="47"/>
      <c r="BE4056" s="47"/>
      <c r="BF4056" s="47"/>
      <c r="BG4056" s="47"/>
      <c r="BH4056" s="47"/>
      <c r="BI4056" s="47"/>
      <c r="BJ4056" s="47"/>
      <c r="BK4056" s="47"/>
      <c r="BL4056" s="47"/>
      <c r="BM4056" s="47"/>
      <c r="BN4056" s="47"/>
      <c r="BO4056" s="47"/>
      <c r="BP4056" s="47"/>
      <c r="BQ4056" s="47"/>
      <c r="BR4056" s="47"/>
      <c r="BS4056" s="47"/>
      <c r="BT4056" s="47"/>
      <c r="BU4056" s="47"/>
      <c r="BV4056" s="47"/>
      <c r="BW4056" s="47"/>
      <c r="BX4056" s="47"/>
      <c r="BY4056" s="47"/>
    </row>
    <row r="4057" spans="1:77" x14ac:dyDescent="0.35">
      <c r="A4057" s="45" t="s">
        <v>328</v>
      </c>
      <c r="B4057" s="46">
        <v>42291</v>
      </c>
      <c r="C4057" s="47" t="s">
        <v>325</v>
      </c>
      <c r="D4057" s="47"/>
      <c r="E4057" s="47">
        <v>501.4425</v>
      </c>
      <c r="F4057" s="47">
        <v>0.17896875000000001</v>
      </c>
      <c r="G4057" s="47">
        <v>0.25140625</v>
      </c>
      <c r="H4057" s="47">
        <v>0.30069374999999998</v>
      </c>
      <c r="I4057" s="47">
        <v>0.27531250000000002</v>
      </c>
      <c r="J4057" s="47">
        <v>0.27040625000000001</v>
      </c>
      <c r="K4057" s="47">
        <v>0.34392500000000004</v>
      </c>
      <c r="L4057" s="47">
        <v>0.26595000000000002</v>
      </c>
      <c r="M4057" s="47"/>
      <c r="N4057" s="47"/>
      <c r="O4057" s="47"/>
      <c r="P4057" s="47"/>
      <c r="Q4057" s="47"/>
      <c r="R4057" s="47"/>
      <c r="S4057" s="47"/>
      <c r="T4057" s="47"/>
      <c r="U4057" s="47"/>
      <c r="V4057" s="47"/>
      <c r="W4057" s="47"/>
      <c r="X4057" s="47"/>
      <c r="Y4057" s="47"/>
      <c r="Z4057" s="47"/>
      <c r="AA4057" s="47"/>
      <c r="AB4057" s="47"/>
      <c r="AC4057" s="47"/>
      <c r="AD4057" s="47"/>
      <c r="AE4057" s="47"/>
      <c r="AF4057" s="47"/>
      <c r="AG4057" s="47"/>
      <c r="AH4057" s="47"/>
      <c r="AI4057" s="47"/>
      <c r="AJ4057" s="47"/>
      <c r="AK4057" s="47"/>
      <c r="AL4057" s="47"/>
      <c r="AM4057" s="47"/>
      <c r="AN4057" s="47"/>
      <c r="AO4057" s="47"/>
      <c r="AP4057" s="47"/>
      <c r="AQ4057" s="47"/>
      <c r="AR4057" s="47"/>
      <c r="AS4057" s="47"/>
      <c r="AT4057" s="47"/>
      <c r="AU4057" s="47"/>
      <c r="AV4057" s="47"/>
      <c r="AW4057" s="47"/>
      <c r="AX4057" s="47"/>
      <c r="AY4057" s="47"/>
      <c r="AZ4057" s="47"/>
      <c r="BA4057" s="47"/>
      <c r="BB4057" s="47"/>
      <c r="BC4057" s="47"/>
      <c r="BD4057" s="47"/>
      <c r="BE4057" s="47"/>
      <c r="BF4057" s="47"/>
      <c r="BG4057" s="47"/>
      <c r="BH4057" s="47"/>
      <c r="BI4057" s="47"/>
      <c r="BJ4057" s="47"/>
      <c r="BK4057" s="47"/>
      <c r="BL4057" s="47"/>
      <c r="BM4057" s="47"/>
      <c r="BN4057" s="47"/>
      <c r="BO4057" s="47"/>
      <c r="BP4057" s="47"/>
      <c r="BQ4057" s="47"/>
      <c r="BR4057" s="47"/>
      <c r="BS4057" s="47"/>
      <c r="BT4057" s="47"/>
      <c r="BU4057" s="47"/>
      <c r="BV4057" s="47"/>
      <c r="BW4057" s="47"/>
      <c r="BX4057" s="47"/>
      <c r="BY4057" s="47"/>
    </row>
    <row r="4058" spans="1:77" x14ac:dyDescent="0.35">
      <c r="A4058" s="45" t="s">
        <v>328</v>
      </c>
      <c r="B4058" s="46">
        <v>42292</v>
      </c>
      <c r="C4058" s="47" t="s">
        <v>325</v>
      </c>
      <c r="D4058" s="47"/>
      <c r="E4058" s="47">
        <v>500.59406249999995</v>
      </c>
      <c r="F4058" s="47">
        <v>0.17385624999999999</v>
      </c>
      <c r="G4058" s="47">
        <v>0.24987500000000001</v>
      </c>
      <c r="H4058" s="47">
        <v>0.30059999999999998</v>
      </c>
      <c r="I4058" s="47">
        <v>0.27553124999999995</v>
      </c>
      <c r="J4058" s="47">
        <v>0.27058749999999998</v>
      </c>
      <c r="K4058" s="47">
        <v>0.34396875000000005</v>
      </c>
      <c r="L4058" s="47">
        <v>0.26609375000000002</v>
      </c>
      <c r="M4058" s="47"/>
      <c r="N4058" s="47"/>
      <c r="O4058" s="47"/>
      <c r="P4058" s="47"/>
      <c r="Q4058" s="47"/>
      <c r="R4058" s="47"/>
      <c r="S4058" s="47"/>
      <c r="T4058" s="47"/>
      <c r="U4058" s="47"/>
      <c r="V4058" s="47"/>
      <c r="W4058" s="47"/>
      <c r="X4058" s="47"/>
      <c r="Y4058" s="47"/>
      <c r="Z4058" s="47"/>
      <c r="AA4058" s="47"/>
      <c r="AB4058" s="47"/>
      <c r="AC4058" s="47">
        <v>0.11463964334801467</v>
      </c>
      <c r="AD4058" s="47">
        <v>3.7658653049432292E-2</v>
      </c>
      <c r="AE4058" s="47"/>
      <c r="AF4058" s="47"/>
      <c r="AG4058" s="47"/>
      <c r="AH4058" s="47"/>
      <c r="AI4058" s="47"/>
      <c r="AJ4058" s="47"/>
      <c r="AK4058" s="47"/>
      <c r="AL4058" s="47"/>
      <c r="AM4058" s="47"/>
      <c r="AN4058" s="47"/>
      <c r="AO4058" s="47"/>
      <c r="AP4058" s="47"/>
      <c r="AQ4058" s="47"/>
      <c r="AR4058" s="47"/>
      <c r="AS4058" s="47"/>
      <c r="AT4058" s="47"/>
      <c r="AU4058" s="47"/>
      <c r="AV4058" s="47"/>
      <c r="AW4058" s="47"/>
      <c r="AX4058" s="47"/>
      <c r="AY4058" s="47"/>
      <c r="AZ4058" s="47"/>
      <c r="BA4058" s="47"/>
      <c r="BB4058" s="47"/>
      <c r="BC4058" s="47"/>
      <c r="BD4058" s="47"/>
      <c r="BE4058" s="47"/>
      <c r="BF4058" s="47"/>
      <c r="BG4058" s="47"/>
      <c r="BH4058" s="47"/>
      <c r="BI4058" s="47"/>
      <c r="BJ4058" s="47"/>
      <c r="BK4058" s="47"/>
      <c r="BL4058" s="47"/>
      <c r="BM4058" s="47"/>
      <c r="BN4058" s="47"/>
      <c r="BO4058" s="47"/>
      <c r="BP4058" s="47"/>
      <c r="BQ4058" s="47"/>
      <c r="BR4058" s="47"/>
      <c r="BS4058" s="47"/>
      <c r="BT4058" s="47"/>
      <c r="BU4058" s="47"/>
      <c r="BV4058" s="47"/>
      <c r="BW4058" s="47"/>
      <c r="BX4058" s="47"/>
      <c r="BY4058" s="47"/>
    </row>
    <row r="4059" spans="1:77" x14ac:dyDescent="0.35">
      <c r="A4059" s="45" t="s">
        <v>328</v>
      </c>
      <c r="B4059" s="46">
        <v>42293</v>
      </c>
      <c r="C4059" s="47" t="s">
        <v>325</v>
      </c>
      <c r="D4059" s="47"/>
      <c r="E4059" s="47">
        <v>499.96781250000009</v>
      </c>
      <c r="F4059" s="47">
        <v>0.1690875</v>
      </c>
      <c r="G4059" s="47">
        <v>0.24856875</v>
      </c>
      <c r="H4059" s="47">
        <v>0.30078749999999999</v>
      </c>
      <c r="I4059" s="47">
        <v>0.27584375</v>
      </c>
      <c r="J4059" s="47">
        <v>0.27078750000000001</v>
      </c>
      <c r="K4059" s="47">
        <v>0.34409999999999996</v>
      </c>
      <c r="L4059" s="47">
        <v>0.26621250000000002</v>
      </c>
      <c r="M4059" s="47"/>
      <c r="N4059" s="47"/>
      <c r="O4059" s="47"/>
      <c r="P4059" s="47"/>
      <c r="Q4059" s="47"/>
      <c r="R4059" s="47"/>
      <c r="S4059" s="47"/>
      <c r="T4059" s="47"/>
      <c r="U4059" s="47"/>
      <c r="V4059" s="47"/>
      <c r="W4059" s="47"/>
      <c r="X4059" s="47"/>
      <c r="Y4059" s="47"/>
      <c r="Z4059" s="47"/>
      <c r="AA4059" s="47"/>
      <c r="AB4059" s="47"/>
      <c r="AC4059" s="47"/>
      <c r="AD4059" s="47"/>
      <c r="AE4059" s="47"/>
      <c r="AF4059" s="47"/>
      <c r="AG4059" s="47"/>
      <c r="AH4059" s="47"/>
      <c r="AI4059" s="47"/>
      <c r="AJ4059" s="47"/>
      <c r="AK4059" s="47"/>
      <c r="AL4059" s="47"/>
      <c r="AM4059" s="47"/>
      <c r="AN4059" s="47"/>
      <c r="AO4059" s="47"/>
      <c r="AP4059" s="47"/>
      <c r="AQ4059" s="47"/>
      <c r="AR4059" s="47"/>
      <c r="AS4059" s="47"/>
      <c r="AT4059" s="47"/>
      <c r="AU4059" s="47"/>
      <c r="AV4059" s="47"/>
      <c r="AW4059" s="47"/>
      <c r="AX4059" s="47"/>
      <c r="AY4059" s="47"/>
      <c r="AZ4059" s="47"/>
      <c r="BA4059" s="47"/>
      <c r="BB4059" s="47"/>
      <c r="BC4059" s="47"/>
      <c r="BD4059" s="47"/>
      <c r="BE4059" s="47"/>
      <c r="BF4059" s="47"/>
      <c r="BG4059" s="47"/>
      <c r="BH4059" s="47"/>
      <c r="BI4059" s="47"/>
      <c r="BJ4059" s="47"/>
      <c r="BK4059" s="47"/>
      <c r="BL4059" s="47"/>
      <c r="BM4059" s="47"/>
      <c r="BN4059" s="47"/>
      <c r="BO4059" s="47"/>
      <c r="BP4059" s="47"/>
      <c r="BQ4059" s="47"/>
      <c r="BR4059" s="47"/>
      <c r="BS4059" s="47"/>
      <c r="BT4059" s="47"/>
      <c r="BU4059" s="47"/>
      <c r="BV4059" s="47"/>
      <c r="BW4059" s="47"/>
      <c r="BX4059" s="47"/>
      <c r="BY4059" s="47"/>
    </row>
    <row r="4060" spans="1:77" x14ac:dyDescent="0.35">
      <c r="A4060" s="45" t="s">
        <v>328</v>
      </c>
      <c r="B4060" s="46">
        <v>42294</v>
      </c>
      <c r="C4060" s="47" t="s">
        <v>325</v>
      </c>
      <c r="D4060" s="47"/>
      <c r="E4060" s="47">
        <v>499.29703125000003</v>
      </c>
      <c r="F4060" s="47">
        <v>0.164765625</v>
      </c>
      <c r="G4060" s="47">
        <v>0.24638125000000002</v>
      </c>
      <c r="H4060" s="47">
        <v>0.30091250000000003</v>
      </c>
      <c r="I4060" s="47">
        <v>0.27638125000000002</v>
      </c>
      <c r="J4060" s="47">
        <v>0.27094374999999998</v>
      </c>
      <c r="K4060" s="47">
        <v>0.34426249999999997</v>
      </c>
      <c r="L4060" s="47">
        <v>0.26624999999999999</v>
      </c>
      <c r="M4060" s="47"/>
      <c r="N4060" s="47"/>
      <c r="O4060" s="47"/>
      <c r="P4060" s="47"/>
      <c r="Q4060" s="47"/>
      <c r="R4060" s="47"/>
      <c r="S4060" s="47"/>
      <c r="T4060" s="47"/>
      <c r="U4060" s="47"/>
      <c r="V4060" s="47"/>
      <c r="W4060" s="47"/>
      <c r="X4060" s="47"/>
      <c r="Y4060" s="47"/>
      <c r="Z4060" s="47"/>
      <c r="AA4060" s="47"/>
      <c r="AB4060" s="47"/>
      <c r="AC4060" s="47"/>
      <c r="AD4060" s="47"/>
      <c r="AE4060" s="47"/>
      <c r="AF4060" s="47"/>
      <c r="AG4060" s="47"/>
      <c r="AH4060" s="47"/>
      <c r="AI4060" s="47"/>
      <c r="AJ4060" s="47"/>
      <c r="AK4060" s="47"/>
      <c r="AL4060" s="47"/>
      <c r="AM4060" s="47"/>
      <c r="AN4060" s="47"/>
      <c r="AO4060" s="47"/>
      <c r="AP4060" s="47"/>
      <c r="AQ4060" s="47"/>
      <c r="AR4060" s="47"/>
      <c r="AS4060" s="47"/>
      <c r="AT4060" s="47"/>
      <c r="AU4060" s="47"/>
      <c r="AV4060" s="47"/>
      <c r="AW4060" s="47"/>
      <c r="AX4060" s="47"/>
      <c r="AY4060" s="47"/>
      <c r="AZ4060" s="47"/>
      <c r="BA4060" s="47"/>
      <c r="BB4060" s="47"/>
      <c r="BC4060" s="47"/>
      <c r="BD4060" s="47"/>
      <c r="BE4060" s="47"/>
      <c r="BF4060" s="47"/>
      <c r="BG4060" s="47"/>
      <c r="BH4060" s="47"/>
      <c r="BI4060" s="47"/>
      <c r="BJ4060" s="47"/>
      <c r="BK4060" s="47"/>
      <c r="BL4060" s="47"/>
      <c r="BM4060" s="47"/>
      <c r="BN4060" s="47"/>
      <c r="BO4060" s="47"/>
      <c r="BP4060" s="47"/>
      <c r="BQ4060" s="47"/>
      <c r="BR4060" s="47"/>
      <c r="BS4060" s="47"/>
      <c r="BT4060" s="47"/>
      <c r="BU4060" s="47"/>
      <c r="BV4060" s="47"/>
      <c r="BW4060" s="47"/>
      <c r="BX4060" s="47"/>
      <c r="BY4060" s="47"/>
    </row>
    <row r="4061" spans="1:77" x14ac:dyDescent="0.35">
      <c r="A4061" s="45" t="s">
        <v>328</v>
      </c>
      <c r="B4061" s="46">
        <v>42295</v>
      </c>
      <c r="C4061" s="47" t="s">
        <v>325</v>
      </c>
      <c r="D4061" s="47"/>
      <c r="E4061" s="47">
        <v>498.26343750000001</v>
      </c>
      <c r="F4061" s="47">
        <v>0.15938750000000002</v>
      </c>
      <c r="G4061" s="47">
        <v>0.24446875000000001</v>
      </c>
      <c r="H4061" s="47">
        <v>0.30046875000000006</v>
      </c>
      <c r="I4061" s="47">
        <v>0.27661875000000002</v>
      </c>
      <c r="J4061" s="47">
        <v>0.27108749999999998</v>
      </c>
      <c r="K4061" s="47">
        <v>0.34434375</v>
      </c>
      <c r="L4061" s="47">
        <v>0.26643125000000001</v>
      </c>
      <c r="M4061" s="47"/>
      <c r="N4061" s="47"/>
      <c r="O4061" s="47"/>
      <c r="P4061" s="47"/>
      <c r="Q4061" s="47"/>
      <c r="R4061" s="47"/>
      <c r="S4061" s="47"/>
      <c r="T4061" s="47"/>
      <c r="U4061" s="47"/>
      <c r="V4061" s="47"/>
      <c r="W4061" s="47"/>
      <c r="X4061" s="47"/>
      <c r="Y4061" s="47"/>
      <c r="Z4061" s="47"/>
      <c r="AA4061" s="47"/>
      <c r="AB4061" s="47"/>
      <c r="AC4061" s="47"/>
      <c r="AD4061" s="47"/>
      <c r="AE4061" s="47"/>
      <c r="AF4061" s="47"/>
      <c r="AG4061" s="47"/>
      <c r="AH4061" s="47"/>
      <c r="AI4061" s="47"/>
      <c r="AJ4061" s="47"/>
      <c r="AK4061" s="47"/>
      <c r="AL4061" s="47"/>
      <c r="AM4061" s="47"/>
      <c r="AN4061" s="47"/>
      <c r="AO4061" s="47"/>
      <c r="AP4061" s="47"/>
      <c r="AQ4061" s="47"/>
      <c r="AR4061" s="47"/>
      <c r="AS4061" s="47"/>
      <c r="AT4061" s="47"/>
      <c r="AU4061" s="47"/>
      <c r="AV4061" s="47"/>
      <c r="AW4061" s="47"/>
      <c r="AX4061" s="47"/>
      <c r="AY4061" s="47"/>
      <c r="AZ4061" s="47"/>
      <c r="BA4061" s="47"/>
      <c r="BB4061" s="47"/>
      <c r="BC4061" s="47"/>
      <c r="BD4061" s="47"/>
      <c r="BE4061" s="47"/>
      <c r="BF4061" s="47"/>
      <c r="BG4061" s="47"/>
      <c r="BH4061" s="47"/>
      <c r="BI4061" s="47"/>
      <c r="BJ4061" s="47"/>
      <c r="BK4061" s="47"/>
      <c r="BL4061" s="47"/>
      <c r="BM4061" s="47"/>
      <c r="BN4061" s="47"/>
      <c r="BO4061" s="47"/>
      <c r="BP4061" s="47"/>
      <c r="BQ4061" s="47"/>
      <c r="BR4061" s="47"/>
      <c r="BS4061" s="47"/>
      <c r="BT4061" s="47"/>
      <c r="BU4061" s="47"/>
      <c r="BV4061" s="47"/>
      <c r="BW4061" s="47"/>
      <c r="BX4061" s="47"/>
      <c r="BY4061" s="47"/>
    </row>
    <row r="4062" spans="1:77" x14ac:dyDescent="0.35">
      <c r="A4062" s="45" t="s">
        <v>328</v>
      </c>
      <c r="B4062" s="46">
        <v>42296</v>
      </c>
      <c r="C4062" s="47" t="s">
        <v>325</v>
      </c>
      <c r="D4062" s="47"/>
      <c r="E4062" s="47">
        <v>497.31140624999995</v>
      </c>
      <c r="F4062" s="47">
        <v>0.15457812499999998</v>
      </c>
      <c r="G4062" s="47">
        <v>0.24164375000000002</v>
      </c>
      <c r="H4062" s="47">
        <v>0.30019374999999998</v>
      </c>
      <c r="I4062" s="47">
        <v>0.27710625</v>
      </c>
      <c r="J4062" s="47">
        <v>0.27134999999999998</v>
      </c>
      <c r="K4062" s="47">
        <v>0.3444625</v>
      </c>
      <c r="L4062" s="47">
        <v>0.26648125</v>
      </c>
      <c r="M4062" s="47"/>
      <c r="N4062" s="47"/>
      <c r="O4062" s="47"/>
      <c r="P4062" s="47"/>
      <c r="Q4062" s="47"/>
      <c r="R4062" s="47"/>
      <c r="S4062" s="47"/>
      <c r="T4062" s="47"/>
      <c r="U4062" s="47"/>
      <c r="V4062" s="47"/>
      <c r="W4062" s="47"/>
      <c r="X4062" s="47"/>
      <c r="Y4062" s="47"/>
      <c r="Z4062" s="47"/>
      <c r="AA4062" s="47"/>
      <c r="AB4062" s="47"/>
      <c r="AC4062" s="47"/>
      <c r="AD4062" s="47"/>
      <c r="AE4062" s="47"/>
      <c r="AF4062" s="47"/>
      <c r="AG4062" s="47"/>
      <c r="AH4062" s="47"/>
      <c r="AI4062" s="47"/>
      <c r="AJ4062" s="47"/>
      <c r="AK4062" s="47"/>
      <c r="AL4062" s="47"/>
      <c r="AM4062" s="47"/>
      <c r="AN4062" s="47"/>
      <c r="AO4062" s="47"/>
      <c r="AP4062" s="47"/>
      <c r="AQ4062" s="47"/>
      <c r="AR4062" s="47"/>
      <c r="AS4062" s="47"/>
      <c r="AT4062" s="47"/>
      <c r="AU4062" s="47"/>
      <c r="AV4062" s="47"/>
      <c r="AW4062" s="47"/>
      <c r="AX4062" s="47"/>
      <c r="AY4062" s="47"/>
      <c r="AZ4062" s="47"/>
      <c r="BA4062" s="47"/>
      <c r="BB4062" s="47"/>
      <c r="BC4062" s="47"/>
      <c r="BD4062" s="47"/>
      <c r="BE4062" s="47"/>
      <c r="BF4062" s="47"/>
      <c r="BG4062" s="47"/>
      <c r="BH4062" s="47"/>
      <c r="BI4062" s="47"/>
      <c r="BJ4062" s="47"/>
      <c r="BK4062" s="47"/>
      <c r="BL4062" s="47"/>
      <c r="BM4062" s="47"/>
      <c r="BN4062" s="47"/>
      <c r="BO4062" s="47"/>
      <c r="BP4062" s="47"/>
      <c r="BQ4062" s="47"/>
      <c r="BR4062" s="47"/>
      <c r="BS4062" s="47"/>
      <c r="BT4062" s="47"/>
      <c r="BU4062" s="47"/>
      <c r="BV4062" s="47"/>
      <c r="BW4062" s="47"/>
      <c r="BX4062" s="47"/>
      <c r="BY4062" s="47"/>
    </row>
    <row r="4063" spans="1:77" x14ac:dyDescent="0.35">
      <c r="A4063" s="45" t="s">
        <v>328</v>
      </c>
      <c r="B4063" s="46">
        <v>42297</v>
      </c>
      <c r="C4063" s="47" t="s">
        <v>325</v>
      </c>
      <c r="D4063" s="47"/>
      <c r="E4063" s="47">
        <v>496.12546874999998</v>
      </c>
      <c r="F4063" s="47">
        <v>0.14992187499999998</v>
      </c>
      <c r="G4063" s="47">
        <v>0.23864375000000002</v>
      </c>
      <c r="H4063" s="47">
        <v>0.29928125</v>
      </c>
      <c r="I4063" s="47">
        <v>0.27739374999999999</v>
      </c>
      <c r="J4063" s="47">
        <v>0.27155000000000001</v>
      </c>
      <c r="K4063" s="47">
        <v>0.34461875000000003</v>
      </c>
      <c r="L4063" s="47">
        <v>0.266625</v>
      </c>
      <c r="M4063" s="47"/>
      <c r="N4063" s="47"/>
      <c r="O4063" s="47"/>
      <c r="P4063" s="47"/>
      <c r="Q4063" s="47"/>
      <c r="R4063" s="47"/>
      <c r="S4063" s="47"/>
      <c r="T4063" s="47"/>
      <c r="U4063" s="47"/>
      <c r="V4063" s="47"/>
      <c r="W4063" s="47"/>
      <c r="X4063" s="47"/>
      <c r="Y4063" s="47"/>
      <c r="Z4063" s="47"/>
      <c r="AA4063" s="47"/>
      <c r="AB4063" s="47">
        <v>4.8</v>
      </c>
      <c r="AC4063" s="47">
        <v>0.14794912173015881</v>
      </c>
      <c r="AD4063" s="47">
        <v>7.7223752059420364E-2</v>
      </c>
      <c r="AE4063" s="47"/>
      <c r="AF4063" s="47"/>
      <c r="AG4063" s="47"/>
      <c r="AH4063" s="47">
        <v>0</v>
      </c>
      <c r="AI4063" s="47">
        <v>3.2</v>
      </c>
      <c r="AJ4063" s="47"/>
      <c r="AK4063" s="47"/>
      <c r="AL4063" s="47"/>
      <c r="AM4063" s="47"/>
      <c r="AN4063" s="47"/>
      <c r="AO4063" s="47"/>
      <c r="AP4063" s="47"/>
      <c r="AQ4063" s="47"/>
      <c r="AR4063" s="47"/>
      <c r="AS4063" s="47"/>
      <c r="AT4063" s="47"/>
      <c r="AU4063" s="47"/>
      <c r="AV4063" s="47"/>
      <c r="AW4063" s="47"/>
      <c r="AX4063" s="47"/>
      <c r="AY4063" s="47"/>
      <c r="AZ4063" s="47"/>
      <c r="BA4063" s="47"/>
      <c r="BB4063" s="47"/>
      <c r="BC4063" s="47"/>
      <c r="BD4063" s="47"/>
      <c r="BE4063" s="47"/>
      <c r="BF4063" s="47"/>
      <c r="BG4063" s="47"/>
      <c r="BH4063" s="47"/>
      <c r="BI4063" s="47"/>
      <c r="BJ4063" s="47"/>
      <c r="BK4063" s="47"/>
      <c r="BL4063" s="47"/>
      <c r="BM4063" s="47"/>
      <c r="BN4063" s="47"/>
      <c r="BO4063" s="47"/>
      <c r="BP4063" s="47"/>
      <c r="BQ4063" s="47"/>
      <c r="BR4063" s="47"/>
      <c r="BS4063" s="47"/>
      <c r="BT4063" s="47"/>
      <c r="BU4063" s="47"/>
      <c r="BV4063" s="47"/>
      <c r="BW4063" s="47"/>
      <c r="BX4063" s="47"/>
      <c r="BY4063" s="47"/>
    </row>
    <row r="4064" spans="1:77" x14ac:dyDescent="0.35">
      <c r="A4064" s="45" t="s">
        <v>328</v>
      </c>
      <c r="B4064" s="46">
        <v>42298</v>
      </c>
      <c r="C4064" s="47" t="s">
        <v>325</v>
      </c>
      <c r="D4064" s="47"/>
      <c r="E4064" s="47">
        <v>494.86218750000006</v>
      </c>
      <c r="F4064" s="47">
        <v>0.14481250000000001</v>
      </c>
      <c r="G4064" s="47">
        <v>0.23509374999999999</v>
      </c>
      <c r="H4064" s="47">
        <v>0.29864374999999999</v>
      </c>
      <c r="I4064" s="47">
        <v>0.27765000000000001</v>
      </c>
      <c r="J4064" s="47">
        <v>0.27181250000000001</v>
      </c>
      <c r="K4064" s="47">
        <v>0.34478750000000002</v>
      </c>
      <c r="L4064" s="47">
        <v>0.26669375000000001</v>
      </c>
      <c r="M4064" s="47"/>
      <c r="N4064" s="47"/>
      <c r="O4064" s="47"/>
      <c r="P4064" s="47"/>
      <c r="Q4064" s="47"/>
      <c r="R4064" s="47"/>
      <c r="S4064" s="47"/>
      <c r="T4064" s="47"/>
      <c r="U4064" s="47"/>
      <c r="V4064" s="47"/>
      <c r="W4064" s="47"/>
      <c r="X4064" s="47"/>
      <c r="Y4064" s="47"/>
      <c r="Z4064" s="47"/>
      <c r="AA4064" s="47"/>
      <c r="AB4064" s="47"/>
      <c r="AC4064" s="47"/>
      <c r="AD4064" s="47"/>
      <c r="AE4064" s="47"/>
      <c r="AF4064" s="47"/>
      <c r="AG4064" s="47"/>
      <c r="AH4064" s="47"/>
      <c r="AI4064" s="47"/>
      <c r="AJ4064" s="47"/>
      <c r="AK4064" s="47"/>
      <c r="AL4064" s="47"/>
      <c r="AM4064" s="47"/>
      <c r="AN4064" s="47"/>
      <c r="AO4064" s="47"/>
      <c r="AP4064" s="47"/>
      <c r="AQ4064" s="47"/>
      <c r="AR4064" s="47"/>
      <c r="AS4064" s="47"/>
      <c r="AT4064" s="47"/>
      <c r="AU4064" s="47"/>
      <c r="AV4064" s="47"/>
      <c r="AW4064" s="47"/>
      <c r="AX4064" s="47"/>
      <c r="AY4064" s="47"/>
      <c r="AZ4064" s="47"/>
      <c r="BA4064" s="47"/>
      <c r="BB4064" s="47"/>
      <c r="BC4064" s="47"/>
      <c r="BD4064" s="47"/>
      <c r="BE4064" s="47"/>
      <c r="BF4064" s="47"/>
      <c r="BG4064" s="47"/>
      <c r="BH4064" s="47"/>
      <c r="BI4064" s="47"/>
      <c r="BJ4064" s="47"/>
      <c r="BK4064" s="47"/>
      <c r="BL4064" s="47"/>
      <c r="BM4064" s="47"/>
      <c r="BN4064" s="47"/>
      <c r="BO4064" s="47"/>
      <c r="BP4064" s="47"/>
      <c r="BQ4064" s="47"/>
      <c r="BR4064" s="47"/>
      <c r="BS4064" s="47"/>
      <c r="BT4064" s="47"/>
      <c r="BU4064" s="47"/>
      <c r="BV4064" s="47"/>
      <c r="BW4064" s="47"/>
      <c r="BX4064" s="47"/>
      <c r="BY4064" s="47"/>
    </row>
    <row r="4065" spans="1:77" x14ac:dyDescent="0.35">
      <c r="A4065" s="45" t="s">
        <v>328</v>
      </c>
      <c r="B4065" s="46">
        <v>42299</v>
      </c>
      <c r="C4065" s="47" t="s">
        <v>325</v>
      </c>
      <c r="D4065" s="47"/>
      <c r="E4065" s="47">
        <v>493.67578125</v>
      </c>
      <c r="F4065" s="47">
        <v>0.14033437500000001</v>
      </c>
      <c r="G4065" s="47">
        <v>0.23142499999999999</v>
      </c>
      <c r="H4065" s="47">
        <v>0.29808750000000006</v>
      </c>
      <c r="I4065" s="47">
        <v>0.27798125000000001</v>
      </c>
      <c r="J4065" s="47">
        <v>0.27199374999999998</v>
      </c>
      <c r="K4065" s="47">
        <v>0.34481875000000006</v>
      </c>
      <c r="L4065" s="47">
        <v>0.26682499999999998</v>
      </c>
      <c r="M4065" s="47"/>
      <c r="N4065" s="47"/>
      <c r="O4065" s="47"/>
      <c r="P4065" s="47"/>
      <c r="Q4065" s="47"/>
      <c r="R4065" s="47"/>
      <c r="S4065" s="47"/>
      <c r="T4065" s="47"/>
      <c r="U4065" s="47"/>
      <c r="V4065" s="47"/>
      <c r="W4065" s="47"/>
      <c r="X4065" s="47"/>
      <c r="Y4065" s="47"/>
      <c r="Z4065" s="47"/>
      <c r="AA4065" s="47"/>
      <c r="AB4065" s="47"/>
      <c r="AC4065" s="47"/>
      <c r="AD4065" s="47">
        <v>0.17990457231721774</v>
      </c>
      <c r="AE4065" s="47"/>
      <c r="AF4065" s="47"/>
      <c r="AG4065" s="47"/>
      <c r="AH4065" s="47"/>
      <c r="AI4065" s="47"/>
      <c r="AJ4065" s="47"/>
      <c r="AK4065" s="47"/>
      <c r="AL4065" s="47"/>
      <c r="AM4065" s="47"/>
      <c r="AN4065" s="47"/>
      <c r="AO4065" s="47"/>
      <c r="AP4065" s="47"/>
      <c r="AQ4065" s="47"/>
      <c r="AR4065" s="47"/>
      <c r="AS4065" s="47"/>
      <c r="AT4065" s="47"/>
      <c r="AU4065" s="47"/>
      <c r="AV4065" s="47"/>
      <c r="AW4065" s="47"/>
      <c r="AX4065" s="47"/>
      <c r="AY4065" s="47"/>
      <c r="AZ4065" s="47"/>
      <c r="BA4065" s="47"/>
      <c r="BB4065" s="47"/>
      <c r="BC4065" s="47"/>
      <c r="BD4065" s="47"/>
      <c r="BE4065" s="47"/>
      <c r="BF4065" s="47"/>
      <c r="BG4065" s="47"/>
      <c r="BH4065" s="47"/>
      <c r="BI4065" s="47"/>
      <c r="BJ4065" s="47"/>
      <c r="BK4065" s="47"/>
      <c r="BL4065" s="47"/>
      <c r="BM4065" s="47"/>
      <c r="BN4065" s="47"/>
      <c r="BO4065" s="47"/>
      <c r="BP4065" s="47"/>
      <c r="BQ4065" s="47"/>
      <c r="BR4065" s="47"/>
      <c r="BS4065" s="47"/>
      <c r="BT4065" s="47"/>
      <c r="BU4065" s="47"/>
      <c r="BV4065" s="47"/>
      <c r="BW4065" s="47"/>
      <c r="BX4065" s="47"/>
      <c r="BY4065" s="47"/>
    </row>
    <row r="4066" spans="1:77" x14ac:dyDescent="0.35">
      <c r="A4066" s="45" t="s">
        <v>328</v>
      </c>
      <c r="B4066" s="46">
        <v>42300</v>
      </c>
      <c r="C4066" s="47" t="s">
        <v>325</v>
      </c>
      <c r="D4066" s="47"/>
      <c r="E4066" s="47">
        <v>492.64359374999998</v>
      </c>
      <c r="F4066" s="47">
        <v>0.13763437499999998</v>
      </c>
      <c r="G4066" s="47">
        <v>0.22804374999999999</v>
      </c>
      <c r="H4066" s="47">
        <v>0.29701875</v>
      </c>
      <c r="I4066" s="47">
        <v>0.27821875000000001</v>
      </c>
      <c r="J4066" s="47">
        <v>0.27215625000000004</v>
      </c>
      <c r="K4066" s="47">
        <v>0.3449875</v>
      </c>
      <c r="L4066" s="47">
        <v>0.26692499999999997</v>
      </c>
      <c r="M4066" s="47"/>
      <c r="N4066" s="47"/>
      <c r="O4066" s="47"/>
      <c r="P4066" s="47"/>
      <c r="Q4066" s="47"/>
      <c r="R4066" s="47"/>
      <c r="S4066" s="47"/>
      <c r="T4066" s="47"/>
      <c r="U4066" s="47"/>
      <c r="V4066" s="47"/>
      <c r="W4066" s="47"/>
      <c r="X4066" s="47"/>
      <c r="Y4066" s="47"/>
      <c r="Z4066" s="47"/>
      <c r="AA4066" s="47"/>
      <c r="AB4066" s="47"/>
      <c r="AC4066" s="47"/>
      <c r="AD4066" s="47"/>
      <c r="AE4066" s="47"/>
      <c r="AF4066" s="47"/>
      <c r="AG4066" s="47"/>
      <c r="AH4066" s="47"/>
      <c r="AI4066" s="47"/>
      <c r="AJ4066" s="47"/>
      <c r="AK4066" s="47"/>
      <c r="AL4066" s="47"/>
      <c r="AM4066" s="47"/>
      <c r="AN4066" s="47"/>
      <c r="AO4066" s="47"/>
      <c r="AP4066" s="47"/>
      <c r="AQ4066" s="47"/>
      <c r="AR4066" s="47"/>
      <c r="AS4066" s="47"/>
      <c r="AT4066" s="47"/>
      <c r="AU4066" s="47"/>
      <c r="AV4066" s="47"/>
      <c r="AW4066" s="47"/>
      <c r="AX4066" s="47"/>
      <c r="AY4066" s="47"/>
      <c r="AZ4066" s="47"/>
      <c r="BA4066" s="47"/>
      <c r="BB4066" s="47"/>
      <c r="BC4066" s="47"/>
      <c r="BD4066" s="47"/>
      <c r="BE4066" s="47"/>
      <c r="BF4066" s="47"/>
      <c r="BG4066" s="47"/>
      <c r="BH4066" s="47"/>
      <c r="BI4066" s="47"/>
      <c r="BJ4066" s="47"/>
      <c r="BK4066" s="47"/>
      <c r="BL4066" s="47"/>
      <c r="BM4066" s="47"/>
      <c r="BN4066" s="47"/>
      <c r="BO4066" s="47"/>
      <c r="BP4066" s="47"/>
      <c r="BQ4066" s="47"/>
      <c r="BR4066" s="47"/>
      <c r="BS4066" s="47"/>
      <c r="BT4066" s="47"/>
      <c r="BU4066" s="47"/>
      <c r="BV4066" s="47"/>
      <c r="BW4066" s="47"/>
      <c r="BX4066" s="47"/>
      <c r="BY4066" s="47"/>
    </row>
    <row r="4067" spans="1:77" x14ac:dyDescent="0.35">
      <c r="A4067" s="45" t="s">
        <v>328</v>
      </c>
      <c r="B4067" s="46">
        <v>42301</v>
      </c>
      <c r="C4067" s="47" t="s">
        <v>325</v>
      </c>
      <c r="D4067" s="47"/>
      <c r="E4067" s="47">
        <v>491.34234374999994</v>
      </c>
      <c r="F4067" s="47">
        <v>0.13422812499999998</v>
      </c>
      <c r="G4067" s="47">
        <v>0.22415000000000002</v>
      </c>
      <c r="H4067" s="47">
        <v>0.29591250000000002</v>
      </c>
      <c r="I4067" s="47">
        <v>0.27826249999999997</v>
      </c>
      <c r="J4067" s="47">
        <v>0.27236250000000001</v>
      </c>
      <c r="K4067" s="47">
        <v>0.34511249999999999</v>
      </c>
      <c r="L4067" s="47">
        <v>0.26696874999999998</v>
      </c>
      <c r="M4067" s="47"/>
      <c r="N4067" s="47"/>
      <c r="O4067" s="47"/>
      <c r="P4067" s="47"/>
      <c r="Q4067" s="47"/>
      <c r="R4067" s="47"/>
      <c r="S4067" s="47"/>
      <c r="T4067" s="47"/>
      <c r="U4067" s="47"/>
      <c r="V4067" s="47"/>
      <c r="W4067" s="47"/>
      <c r="X4067" s="47"/>
      <c r="Y4067" s="47"/>
      <c r="Z4067" s="47"/>
      <c r="AA4067" s="47"/>
      <c r="AB4067" s="47"/>
      <c r="AC4067" s="47"/>
      <c r="AD4067" s="47"/>
      <c r="AE4067" s="47"/>
      <c r="AF4067" s="47"/>
      <c r="AG4067" s="47"/>
      <c r="AH4067" s="47"/>
      <c r="AI4067" s="47"/>
      <c r="AJ4067" s="47"/>
      <c r="AK4067" s="47"/>
      <c r="AL4067" s="47"/>
      <c r="AM4067" s="47"/>
      <c r="AN4067" s="47"/>
      <c r="AO4067" s="47"/>
      <c r="AP4067" s="47"/>
      <c r="AQ4067" s="47"/>
      <c r="AR4067" s="47"/>
      <c r="AS4067" s="47"/>
      <c r="AT4067" s="47"/>
      <c r="AU4067" s="47"/>
      <c r="AV4067" s="47"/>
      <c r="AW4067" s="47"/>
      <c r="AX4067" s="47"/>
      <c r="AY4067" s="47"/>
      <c r="AZ4067" s="47"/>
      <c r="BA4067" s="47"/>
      <c r="BB4067" s="47"/>
      <c r="BC4067" s="47"/>
      <c r="BD4067" s="47"/>
      <c r="BE4067" s="47"/>
      <c r="BF4067" s="47"/>
      <c r="BG4067" s="47"/>
      <c r="BH4067" s="47"/>
      <c r="BI4067" s="47"/>
      <c r="BJ4067" s="47"/>
      <c r="BK4067" s="47"/>
      <c r="BL4067" s="47"/>
      <c r="BM4067" s="47"/>
      <c r="BN4067" s="47"/>
      <c r="BO4067" s="47"/>
      <c r="BP4067" s="47"/>
      <c r="BQ4067" s="47"/>
      <c r="BR4067" s="47"/>
      <c r="BS4067" s="47"/>
      <c r="BT4067" s="47"/>
      <c r="BU4067" s="47"/>
      <c r="BV4067" s="47"/>
      <c r="BW4067" s="47"/>
      <c r="BX4067" s="47"/>
      <c r="BY4067" s="47"/>
    </row>
    <row r="4068" spans="1:77" x14ac:dyDescent="0.35">
      <c r="A4068" s="45" t="s">
        <v>328</v>
      </c>
      <c r="B4068" s="46">
        <v>42302</v>
      </c>
      <c r="C4068" s="47" t="s">
        <v>325</v>
      </c>
      <c r="D4068" s="47"/>
      <c r="E4068" s="47">
        <v>490.06640625</v>
      </c>
      <c r="F4068" s="47">
        <v>0.13118437500000002</v>
      </c>
      <c r="G4068" s="47">
        <v>0.22038750000000001</v>
      </c>
      <c r="H4068" s="47">
        <v>0.29471250000000004</v>
      </c>
      <c r="I4068" s="47">
        <v>0.27819375000000002</v>
      </c>
      <c r="J4068" s="47">
        <v>0.27244999999999997</v>
      </c>
      <c r="K4068" s="47">
        <v>0.34521249999999998</v>
      </c>
      <c r="L4068" s="47">
        <v>0.26719999999999999</v>
      </c>
      <c r="M4068" s="47"/>
      <c r="N4068" s="47"/>
      <c r="O4068" s="47"/>
      <c r="P4068" s="47"/>
      <c r="Q4068" s="47"/>
      <c r="R4068" s="47"/>
      <c r="S4068" s="47"/>
      <c r="T4068" s="47"/>
      <c r="U4068" s="47"/>
      <c r="V4068" s="47"/>
      <c r="W4068" s="47"/>
      <c r="X4068" s="47"/>
      <c r="Y4068" s="47"/>
      <c r="Z4068" s="47"/>
      <c r="AA4068" s="47"/>
      <c r="AB4068" s="47"/>
      <c r="AC4068" s="47"/>
      <c r="AD4068" s="47"/>
      <c r="AE4068" s="47"/>
      <c r="AF4068" s="47"/>
      <c r="AG4068" s="47"/>
      <c r="AH4068" s="47"/>
      <c r="AI4068" s="47"/>
      <c r="AJ4068" s="47"/>
      <c r="AK4068" s="47"/>
      <c r="AL4068" s="47"/>
      <c r="AM4068" s="47"/>
      <c r="AN4068" s="47"/>
      <c r="AO4068" s="47"/>
      <c r="AP4068" s="47"/>
      <c r="AQ4068" s="47"/>
      <c r="AR4068" s="47"/>
      <c r="AS4068" s="47"/>
      <c r="AT4068" s="47"/>
      <c r="AU4068" s="47"/>
      <c r="AV4068" s="47"/>
      <c r="AW4068" s="47"/>
      <c r="AX4068" s="47"/>
      <c r="AY4068" s="47"/>
      <c r="AZ4068" s="47"/>
      <c r="BA4068" s="47"/>
      <c r="BB4068" s="47"/>
      <c r="BC4068" s="47"/>
      <c r="BD4068" s="47"/>
      <c r="BE4068" s="47"/>
      <c r="BF4068" s="47"/>
      <c r="BG4068" s="47"/>
      <c r="BH4068" s="47"/>
      <c r="BI4068" s="47"/>
      <c r="BJ4068" s="47"/>
      <c r="BK4068" s="47"/>
      <c r="BL4068" s="47"/>
      <c r="BM4068" s="47"/>
      <c r="BN4068" s="47"/>
      <c r="BO4068" s="47"/>
      <c r="BP4068" s="47"/>
      <c r="BQ4068" s="47"/>
      <c r="BR4068" s="47"/>
      <c r="BS4068" s="47"/>
      <c r="BT4068" s="47"/>
      <c r="BU4068" s="47"/>
      <c r="BV4068" s="47"/>
      <c r="BW4068" s="47"/>
      <c r="BX4068" s="47"/>
      <c r="BY4068" s="47"/>
    </row>
    <row r="4069" spans="1:77" x14ac:dyDescent="0.35">
      <c r="A4069" s="45" t="s">
        <v>328</v>
      </c>
      <c r="B4069" s="46">
        <v>42303</v>
      </c>
      <c r="C4069" s="47" t="s">
        <v>325</v>
      </c>
      <c r="D4069" s="47"/>
      <c r="E4069" s="47">
        <v>488.52796875000001</v>
      </c>
      <c r="F4069" s="47">
        <v>0.12744062499999997</v>
      </c>
      <c r="G4069" s="47">
        <v>0.21595</v>
      </c>
      <c r="H4069" s="47">
        <v>0.29349375</v>
      </c>
      <c r="I4069" s="47">
        <v>0.27806875000000003</v>
      </c>
      <c r="J4069" s="47">
        <v>0.27265624999999999</v>
      </c>
      <c r="K4069" s="47">
        <v>0.34530624999999998</v>
      </c>
      <c r="L4069" s="47">
        <v>0.26720624999999998</v>
      </c>
      <c r="M4069" s="47"/>
      <c r="N4069" s="47"/>
      <c r="O4069" s="47"/>
      <c r="P4069" s="47"/>
      <c r="Q4069" s="47"/>
      <c r="R4069" s="47"/>
      <c r="S4069" s="47"/>
      <c r="T4069" s="47"/>
      <c r="U4069" s="47"/>
      <c r="V4069" s="47"/>
      <c r="W4069" s="47"/>
      <c r="X4069" s="47"/>
      <c r="Y4069" s="47"/>
      <c r="Z4069" s="47"/>
      <c r="AA4069" s="47"/>
      <c r="AB4069" s="47"/>
      <c r="AC4069" s="47"/>
      <c r="AD4069" s="47"/>
      <c r="AE4069" s="47"/>
      <c r="AF4069" s="47"/>
      <c r="AG4069" s="47"/>
      <c r="AH4069" s="47"/>
      <c r="AI4069" s="47"/>
      <c r="AJ4069" s="47"/>
      <c r="AK4069" s="47"/>
      <c r="AL4069" s="47"/>
      <c r="AM4069" s="47"/>
      <c r="AN4069" s="47"/>
      <c r="AO4069" s="47"/>
      <c r="AP4069" s="47"/>
      <c r="AQ4069" s="47"/>
      <c r="AR4069" s="47"/>
      <c r="AS4069" s="47"/>
      <c r="AT4069" s="47"/>
      <c r="AU4069" s="47"/>
      <c r="AV4069" s="47"/>
      <c r="AW4069" s="47"/>
      <c r="AX4069" s="47"/>
      <c r="AY4069" s="47"/>
      <c r="AZ4069" s="47"/>
      <c r="BA4069" s="47"/>
      <c r="BB4069" s="47"/>
      <c r="BC4069" s="47"/>
      <c r="BD4069" s="47"/>
      <c r="BE4069" s="47"/>
      <c r="BF4069" s="47"/>
      <c r="BG4069" s="47"/>
      <c r="BH4069" s="47"/>
      <c r="BI4069" s="47"/>
      <c r="BJ4069" s="47"/>
      <c r="BK4069" s="47"/>
      <c r="BL4069" s="47"/>
      <c r="BM4069" s="47"/>
      <c r="BN4069" s="47"/>
      <c r="BO4069" s="47"/>
      <c r="BP4069" s="47"/>
      <c r="BQ4069" s="47"/>
      <c r="BR4069" s="47"/>
      <c r="BS4069" s="47"/>
      <c r="BT4069" s="47"/>
      <c r="BU4069" s="47"/>
      <c r="BV4069" s="47"/>
      <c r="BW4069" s="47"/>
      <c r="BX4069" s="47"/>
      <c r="BY4069" s="47"/>
    </row>
    <row r="4070" spans="1:77" x14ac:dyDescent="0.35">
      <c r="A4070" s="45" t="s">
        <v>328</v>
      </c>
      <c r="B4070" s="46">
        <v>42304</v>
      </c>
      <c r="C4070" s="47" t="s">
        <v>325</v>
      </c>
      <c r="D4070" s="47"/>
      <c r="E4070" s="47">
        <v>487.51921874999999</v>
      </c>
      <c r="F4070" s="47">
        <v>0.124828125</v>
      </c>
      <c r="G4070" s="47">
        <v>0.21258750000000001</v>
      </c>
      <c r="H4070" s="47">
        <v>0.29259999999999997</v>
      </c>
      <c r="I4070" s="47">
        <v>0.27821875000000001</v>
      </c>
      <c r="J4070" s="47">
        <v>0.27271250000000002</v>
      </c>
      <c r="K4070" s="47">
        <v>0.34543750000000001</v>
      </c>
      <c r="L4070" s="47">
        <v>0.2673875</v>
      </c>
      <c r="M4070" s="47"/>
      <c r="N4070" s="47"/>
      <c r="O4070" s="47"/>
      <c r="P4070" s="47"/>
      <c r="Q4070" s="47"/>
      <c r="R4070" s="47"/>
      <c r="S4070" s="47"/>
      <c r="T4070" s="47"/>
      <c r="U4070" s="47"/>
      <c r="V4070" s="47"/>
      <c r="W4070" s="47"/>
      <c r="X4070" s="47"/>
      <c r="Y4070" s="47"/>
      <c r="Z4070" s="47"/>
      <c r="AA4070" s="47"/>
      <c r="AB4070" s="47"/>
      <c r="AC4070" s="47"/>
      <c r="AD4070" s="47">
        <v>0.24296300928186781</v>
      </c>
      <c r="AE4070" s="47"/>
      <c r="AF4070" s="47"/>
      <c r="AG4070" s="47"/>
      <c r="AH4070" s="47"/>
      <c r="AI4070" s="47"/>
      <c r="AJ4070" s="47"/>
      <c r="AK4070" s="47"/>
      <c r="AL4070" s="47"/>
      <c r="AM4070" s="47"/>
      <c r="AN4070" s="47"/>
      <c r="AO4070" s="47"/>
      <c r="AP4070" s="47"/>
      <c r="AQ4070" s="47"/>
      <c r="AR4070" s="47"/>
      <c r="AS4070" s="47"/>
      <c r="AT4070" s="47"/>
      <c r="AU4070" s="47"/>
      <c r="AV4070" s="47"/>
      <c r="AW4070" s="47"/>
      <c r="AX4070" s="47"/>
      <c r="AY4070" s="47"/>
      <c r="AZ4070" s="47"/>
      <c r="BA4070" s="47"/>
      <c r="BB4070" s="47"/>
      <c r="BC4070" s="47"/>
      <c r="BD4070" s="47"/>
      <c r="BE4070" s="47"/>
      <c r="BF4070" s="47"/>
      <c r="BG4070" s="47"/>
      <c r="BH4070" s="47"/>
      <c r="BI4070" s="47"/>
      <c r="BJ4070" s="47"/>
      <c r="BK4070" s="47"/>
      <c r="BL4070" s="47"/>
      <c r="BM4070" s="47"/>
      <c r="BN4070" s="47"/>
      <c r="BO4070" s="47"/>
      <c r="BP4070" s="47"/>
      <c r="BQ4070" s="47"/>
      <c r="BR4070" s="47"/>
      <c r="BS4070" s="47"/>
      <c r="BT4070" s="47"/>
      <c r="BU4070" s="47"/>
      <c r="BV4070" s="47"/>
      <c r="BW4070" s="47"/>
      <c r="BX4070" s="47"/>
      <c r="BY4070" s="47"/>
    </row>
    <row r="4071" spans="1:77" x14ac:dyDescent="0.35">
      <c r="A4071" s="45" t="s">
        <v>328</v>
      </c>
      <c r="B4071" s="46">
        <v>42305</v>
      </c>
      <c r="C4071" s="47" t="s">
        <v>325</v>
      </c>
      <c r="D4071" s="47"/>
      <c r="E4071" s="47">
        <v>486.72609375000002</v>
      </c>
      <c r="F4071" s="47">
        <v>0.12445937500000001</v>
      </c>
      <c r="G4071" s="47">
        <v>0.21061874999999999</v>
      </c>
      <c r="H4071" s="47">
        <v>0.29115625000000001</v>
      </c>
      <c r="I4071" s="47">
        <v>0.27794374999999999</v>
      </c>
      <c r="J4071" s="47">
        <v>0.27290625000000002</v>
      </c>
      <c r="K4071" s="47">
        <v>0.34541875</v>
      </c>
      <c r="L4071" s="47">
        <v>0.26745625000000001</v>
      </c>
      <c r="M4071" s="47"/>
      <c r="N4071" s="47"/>
      <c r="O4071" s="47"/>
      <c r="P4071" s="47"/>
      <c r="Q4071" s="47"/>
      <c r="R4071" s="47"/>
      <c r="S4071" s="47"/>
      <c r="T4071" s="47"/>
      <c r="U4071" s="47"/>
      <c r="V4071" s="47"/>
      <c r="W4071" s="47"/>
      <c r="X4071" s="47"/>
      <c r="Y4071" s="47"/>
      <c r="Z4071" s="47"/>
      <c r="AA4071" s="47"/>
      <c r="AB4071" s="47"/>
      <c r="AC4071" s="47"/>
      <c r="AD4071" s="47"/>
      <c r="AE4071" s="47"/>
      <c r="AF4071" s="47"/>
      <c r="AG4071" s="47"/>
      <c r="AH4071" s="47"/>
      <c r="AI4071" s="47"/>
      <c r="AJ4071" s="47"/>
      <c r="AK4071" s="47"/>
      <c r="AL4071" s="47"/>
      <c r="AM4071" s="47"/>
      <c r="AN4071" s="47"/>
      <c r="AO4071" s="47"/>
      <c r="AP4071" s="47"/>
      <c r="AQ4071" s="47"/>
      <c r="AR4071" s="47"/>
      <c r="AS4071" s="47"/>
      <c r="AT4071" s="47"/>
      <c r="AU4071" s="47"/>
      <c r="AV4071" s="47"/>
      <c r="AW4071" s="47"/>
      <c r="AX4071" s="47"/>
      <c r="AY4071" s="47"/>
      <c r="AZ4071" s="47"/>
      <c r="BA4071" s="47"/>
      <c r="BB4071" s="47"/>
      <c r="BC4071" s="47"/>
      <c r="BD4071" s="47"/>
      <c r="BE4071" s="47"/>
      <c r="BF4071" s="47"/>
      <c r="BG4071" s="47"/>
      <c r="BH4071" s="47"/>
      <c r="BI4071" s="47"/>
      <c r="BJ4071" s="47"/>
      <c r="BK4071" s="47"/>
      <c r="BL4071" s="47"/>
      <c r="BM4071" s="47"/>
      <c r="BN4071" s="47"/>
      <c r="BO4071" s="47"/>
      <c r="BP4071" s="47"/>
      <c r="BQ4071" s="47"/>
      <c r="BR4071" s="47"/>
      <c r="BS4071" s="47"/>
      <c r="BT4071" s="47"/>
      <c r="BU4071" s="47"/>
      <c r="BV4071" s="47"/>
      <c r="BW4071" s="47"/>
      <c r="BX4071" s="47"/>
      <c r="BY4071" s="47"/>
    </row>
    <row r="4072" spans="1:77" x14ac:dyDescent="0.35">
      <c r="A4072" s="45" t="s">
        <v>328</v>
      </c>
      <c r="B4072" s="46">
        <v>42306</v>
      </c>
      <c r="C4072" s="47" t="s">
        <v>325</v>
      </c>
      <c r="D4072" s="47"/>
      <c r="E4072" s="47">
        <v>485.87390625</v>
      </c>
      <c r="F4072" s="47">
        <v>0.12335312499999999</v>
      </c>
      <c r="G4072" s="47">
        <v>0.20903124999999997</v>
      </c>
      <c r="H4072" s="47">
        <v>0.28988749999999996</v>
      </c>
      <c r="I4072" s="47">
        <v>0.2774875</v>
      </c>
      <c r="J4072" s="47">
        <v>0.27298125000000001</v>
      </c>
      <c r="K4072" s="47">
        <v>0.34553125000000001</v>
      </c>
      <c r="L4072" s="47">
        <v>0.26749999999999996</v>
      </c>
      <c r="M4072" s="47"/>
      <c r="N4072" s="47"/>
      <c r="O4072" s="47"/>
      <c r="P4072" s="47"/>
      <c r="Q4072" s="47">
        <v>2.6235019750000004</v>
      </c>
      <c r="R4072" s="47">
        <v>57.587750000000007</v>
      </c>
      <c r="S4072" s="47">
        <v>0</v>
      </c>
      <c r="T4072" s="47"/>
      <c r="U4072" s="47"/>
      <c r="V4072" s="47"/>
      <c r="W4072" s="47"/>
      <c r="X4072" s="47"/>
      <c r="Y4072" s="47"/>
      <c r="Z4072" s="47"/>
      <c r="AA4072" s="47">
        <v>0</v>
      </c>
      <c r="AB4072" s="47">
        <v>6</v>
      </c>
      <c r="AC4072" s="47"/>
      <c r="AD4072" s="47"/>
      <c r="AE4072" s="47"/>
      <c r="AF4072" s="47"/>
      <c r="AG4072" s="47">
        <v>0</v>
      </c>
      <c r="AH4072" s="47">
        <v>0</v>
      </c>
      <c r="AI4072" s="47">
        <v>5</v>
      </c>
      <c r="AJ4072" s="47">
        <v>0.8075</v>
      </c>
      <c r="AK4072" s="47">
        <v>5.0508420019627097E-2</v>
      </c>
      <c r="AL4072" s="47">
        <v>2.1873934000000004</v>
      </c>
      <c r="AM4072" s="47">
        <v>43.307499999999997</v>
      </c>
      <c r="AN4072" s="47"/>
      <c r="AO4072" s="47"/>
      <c r="AP4072" s="47"/>
      <c r="AQ4072" s="47"/>
      <c r="AR4072" s="47"/>
      <c r="AS4072" s="47"/>
      <c r="AT4072" s="47"/>
      <c r="AU4072" s="47"/>
      <c r="AV4072" s="47"/>
      <c r="AW4072" s="47"/>
      <c r="AX4072" s="47"/>
      <c r="AY4072" s="47">
        <v>0</v>
      </c>
      <c r="AZ4072" s="47"/>
      <c r="BA4072" s="47">
        <v>3.0539281525183381E-2</v>
      </c>
      <c r="BB4072" s="47">
        <v>0.436108575</v>
      </c>
      <c r="BC4072" s="47"/>
      <c r="BD4072" s="47">
        <v>14.280250000000001</v>
      </c>
      <c r="BE4072" s="47"/>
      <c r="BF4072" s="47"/>
      <c r="BG4072" s="47"/>
      <c r="BH4072" s="47"/>
      <c r="BI4072" s="47"/>
      <c r="BJ4072" s="47"/>
      <c r="BK4072" s="47"/>
      <c r="BL4072" s="47"/>
      <c r="BM4072" s="47"/>
      <c r="BN4072" s="47"/>
      <c r="BO4072" s="47"/>
      <c r="BP4072" s="47"/>
      <c r="BQ4072" s="47"/>
      <c r="BR4072" s="47"/>
      <c r="BS4072" s="47"/>
      <c r="BT4072" s="47"/>
      <c r="BU4072" s="47"/>
      <c r="BV4072" s="47"/>
      <c r="BW4072" s="47"/>
      <c r="BX4072" s="47"/>
      <c r="BY4072" s="47"/>
    </row>
    <row r="4073" spans="1:77" x14ac:dyDescent="0.35">
      <c r="A4073" s="45" t="s">
        <v>328</v>
      </c>
      <c r="B4073" s="46">
        <v>42307</v>
      </c>
      <c r="C4073" s="47" t="s">
        <v>325</v>
      </c>
      <c r="D4073" s="47"/>
      <c r="E4073" s="47">
        <v>489.52125000000001</v>
      </c>
      <c r="F4073" s="47">
        <v>0.15294374999999999</v>
      </c>
      <c r="G4073" s="47">
        <v>0.20688124999999999</v>
      </c>
      <c r="H4073" s="47">
        <v>0.28876875000000002</v>
      </c>
      <c r="I4073" s="47">
        <v>0.27705000000000002</v>
      </c>
      <c r="J4073" s="47">
        <v>0.27300625000000001</v>
      </c>
      <c r="K4073" s="47">
        <v>0.34552500000000003</v>
      </c>
      <c r="L4073" s="47">
        <v>0.26747500000000002</v>
      </c>
      <c r="M4073" s="47"/>
      <c r="N4073" s="47"/>
      <c r="O4073" s="47"/>
      <c r="P4073" s="47"/>
      <c r="Q4073" s="47"/>
      <c r="R4073" s="47"/>
      <c r="S4073" s="47"/>
      <c r="T4073" s="47"/>
      <c r="U4073" s="47"/>
      <c r="V4073" s="47"/>
      <c r="W4073" s="47"/>
      <c r="X4073" s="47"/>
      <c r="Y4073" s="47"/>
      <c r="Z4073" s="47"/>
      <c r="AA4073" s="47"/>
      <c r="AB4073" s="47"/>
      <c r="AC4073" s="47">
        <v>0.29115996138141625</v>
      </c>
      <c r="AD4073" s="47">
        <v>0.38040552131163408</v>
      </c>
      <c r="AE4073" s="47"/>
      <c r="AF4073" s="47"/>
      <c r="AG4073" s="47"/>
      <c r="AH4073" s="47"/>
      <c r="AI4073" s="47"/>
      <c r="AJ4073" s="47"/>
      <c r="AK4073" s="47"/>
      <c r="AL4073" s="47"/>
      <c r="AM4073" s="47"/>
      <c r="AN4073" s="47"/>
      <c r="AO4073" s="47"/>
      <c r="AP4073" s="47"/>
      <c r="AQ4073" s="47"/>
      <c r="AR4073" s="47"/>
      <c r="AS4073" s="47"/>
      <c r="AT4073" s="47"/>
      <c r="AU4073" s="47"/>
      <c r="AV4073" s="47"/>
      <c r="AW4073" s="47"/>
      <c r="AX4073" s="47"/>
      <c r="AY4073" s="47"/>
      <c r="AZ4073" s="47"/>
      <c r="BA4073" s="47"/>
      <c r="BB4073" s="47"/>
      <c r="BC4073" s="47"/>
      <c r="BD4073" s="47"/>
      <c r="BE4073" s="47"/>
      <c r="BF4073" s="47"/>
      <c r="BG4073" s="47"/>
      <c r="BH4073" s="47"/>
      <c r="BI4073" s="47"/>
      <c r="BJ4073" s="47"/>
      <c r="BK4073" s="47"/>
      <c r="BL4073" s="47"/>
      <c r="BM4073" s="47"/>
      <c r="BN4073" s="47"/>
      <c r="BO4073" s="47"/>
      <c r="BP4073" s="47"/>
      <c r="BQ4073" s="47"/>
      <c r="BR4073" s="47"/>
      <c r="BS4073" s="47"/>
      <c r="BT4073" s="47"/>
      <c r="BU4073" s="47"/>
      <c r="BV4073" s="47"/>
      <c r="BW4073" s="47"/>
      <c r="BX4073" s="47"/>
      <c r="BY4073" s="47"/>
    </row>
    <row r="4074" spans="1:77" x14ac:dyDescent="0.35">
      <c r="A4074" s="45" t="s">
        <v>328</v>
      </c>
      <c r="B4074" s="46">
        <v>42308</v>
      </c>
      <c r="C4074" s="47" t="s">
        <v>325</v>
      </c>
      <c r="D4074" s="47"/>
      <c r="E4074" s="47">
        <v>487.81406249999998</v>
      </c>
      <c r="F4074" s="47">
        <v>0.1456375</v>
      </c>
      <c r="G4074" s="47">
        <v>0.20561875000000002</v>
      </c>
      <c r="H4074" s="47">
        <v>0.28756249999999994</v>
      </c>
      <c r="I4074" s="47">
        <v>0.27657500000000002</v>
      </c>
      <c r="J4074" s="47">
        <v>0.27294999999999997</v>
      </c>
      <c r="K4074" s="47">
        <v>0.34565000000000001</v>
      </c>
      <c r="L4074" s="47">
        <v>0.26768124999999998</v>
      </c>
      <c r="M4074" s="47"/>
      <c r="N4074" s="47"/>
      <c r="O4074" s="47"/>
      <c r="P4074" s="47"/>
      <c r="Q4074" s="47"/>
      <c r="R4074" s="47"/>
      <c r="S4074" s="47"/>
      <c r="T4074" s="47"/>
      <c r="U4074" s="47"/>
      <c r="V4074" s="47"/>
      <c r="W4074" s="47"/>
      <c r="X4074" s="47"/>
      <c r="Y4074" s="47"/>
      <c r="Z4074" s="47"/>
      <c r="AA4074" s="47"/>
      <c r="AB4074" s="47"/>
      <c r="AC4074" s="47"/>
      <c r="AD4074" s="47"/>
      <c r="AE4074" s="47"/>
      <c r="AF4074" s="47"/>
      <c r="AG4074" s="47"/>
      <c r="AH4074" s="47"/>
      <c r="AI4074" s="47"/>
      <c r="AJ4074" s="47"/>
      <c r="AK4074" s="47"/>
      <c r="AL4074" s="47"/>
      <c r="AM4074" s="47"/>
      <c r="AN4074" s="47"/>
      <c r="AO4074" s="47"/>
      <c r="AP4074" s="47"/>
      <c r="AQ4074" s="47"/>
      <c r="AR4074" s="47"/>
      <c r="AS4074" s="47"/>
      <c r="AT4074" s="47"/>
      <c r="AU4074" s="47"/>
      <c r="AV4074" s="47"/>
      <c r="AW4074" s="47"/>
      <c r="AX4074" s="47"/>
      <c r="AY4074" s="47"/>
      <c r="AZ4074" s="47"/>
      <c r="BA4074" s="47"/>
      <c r="BB4074" s="47"/>
      <c r="BC4074" s="47"/>
      <c r="BD4074" s="47"/>
      <c r="BE4074" s="47"/>
      <c r="BF4074" s="47"/>
      <c r="BG4074" s="47"/>
      <c r="BH4074" s="47"/>
      <c r="BI4074" s="47"/>
      <c r="BJ4074" s="47"/>
      <c r="BK4074" s="47"/>
      <c r="BL4074" s="47"/>
      <c r="BM4074" s="47"/>
      <c r="BN4074" s="47"/>
      <c r="BO4074" s="47"/>
      <c r="BP4074" s="47"/>
      <c r="BQ4074" s="47"/>
      <c r="BR4074" s="47"/>
      <c r="BS4074" s="47"/>
      <c r="BT4074" s="47"/>
      <c r="BU4074" s="47"/>
      <c r="BV4074" s="47"/>
      <c r="BW4074" s="47"/>
      <c r="BX4074" s="47"/>
      <c r="BY4074" s="47"/>
    </row>
    <row r="4075" spans="1:77" x14ac:dyDescent="0.35">
      <c r="A4075" s="45" t="s">
        <v>328</v>
      </c>
      <c r="B4075" s="46">
        <v>42309</v>
      </c>
      <c r="C4075" s="47" t="s">
        <v>325</v>
      </c>
      <c r="D4075" s="47"/>
      <c r="E4075" s="47">
        <v>486.29765625000005</v>
      </c>
      <c r="F4075" s="47">
        <v>0.13970312500000001</v>
      </c>
      <c r="G4075" s="47">
        <v>0.20391874999999998</v>
      </c>
      <c r="H4075" s="47">
        <v>0.28654374999999999</v>
      </c>
      <c r="I4075" s="47">
        <v>0.27633125000000003</v>
      </c>
      <c r="J4075" s="47">
        <v>0.27287499999999998</v>
      </c>
      <c r="K4075" s="47">
        <v>0.34568125</v>
      </c>
      <c r="L4075" s="47">
        <v>0.26774999999999999</v>
      </c>
      <c r="M4075" s="47"/>
      <c r="N4075" s="47"/>
      <c r="O4075" s="47"/>
      <c r="P4075" s="47"/>
      <c r="Q4075" s="47"/>
      <c r="R4075" s="47"/>
      <c r="S4075" s="47"/>
      <c r="T4075" s="47"/>
      <c r="U4075" s="47"/>
      <c r="V4075" s="47"/>
      <c r="W4075" s="47"/>
      <c r="X4075" s="47"/>
      <c r="Y4075" s="47"/>
      <c r="Z4075" s="47"/>
      <c r="AA4075" s="47"/>
      <c r="AB4075" s="47"/>
      <c r="AC4075" s="47"/>
      <c r="AD4075" s="47"/>
      <c r="AE4075" s="47"/>
      <c r="AF4075" s="47"/>
      <c r="AG4075" s="47"/>
      <c r="AH4075" s="47"/>
      <c r="AI4075" s="47"/>
      <c r="AJ4075" s="47"/>
      <c r="AK4075" s="47"/>
      <c r="AL4075" s="47"/>
      <c r="AM4075" s="47"/>
      <c r="AN4075" s="47"/>
      <c r="AO4075" s="47"/>
      <c r="AP4075" s="47"/>
      <c r="AQ4075" s="47"/>
      <c r="AR4075" s="47"/>
      <c r="AS4075" s="47"/>
      <c r="AT4075" s="47"/>
      <c r="AU4075" s="47"/>
      <c r="AV4075" s="47"/>
      <c r="AW4075" s="47"/>
      <c r="AX4075" s="47"/>
      <c r="AY4075" s="47"/>
      <c r="AZ4075" s="47"/>
      <c r="BA4075" s="47"/>
      <c r="BB4075" s="47"/>
      <c r="BC4075" s="47"/>
      <c r="BD4075" s="47"/>
      <c r="BE4075" s="47"/>
      <c r="BF4075" s="47"/>
      <c r="BG4075" s="47"/>
      <c r="BH4075" s="47"/>
      <c r="BI4075" s="47"/>
      <c r="BJ4075" s="47"/>
      <c r="BK4075" s="47"/>
      <c r="BL4075" s="47"/>
      <c r="BM4075" s="47"/>
      <c r="BN4075" s="47"/>
      <c r="BO4075" s="47"/>
      <c r="BP4075" s="47"/>
      <c r="BQ4075" s="47"/>
      <c r="BR4075" s="47"/>
      <c r="BS4075" s="47"/>
      <c r="BT4075" s="47"/>
      <c r="BU4075" s="47"/>
      <c r="BV4075" s="47"/>
      <c r="BW4075" s="47"/>
      <c r="BX4075" s="47"/>
      <c r="BY4075" s="47"/>
    </row>
    <row r="4076" spans="1:77" x14ac:dyDescent="0.35">
      <c r="A4076" s="45" t="s">
        <v>328</v>
      </c>
      <c r="B4076" s="46">
        <v>42310</v>
      </c>
      <c r="C4076" s="47" t="s">
        <v>325</v>
      </c>
      <c r="D4076" s="47"/>
      <c r="E4076" s="47">
        <v>486.77906249999995</v>
      </c>
      <c r="F4076" s="47">
        <v>0.14863750000000001</v>
      </c>
      <c r="G4076" s="47">
        <v>0.20073124999999997</v>
      </c>
      <c r="H4076" s="47">
        <v>0.28563749999999999</v>
      </c>
      <c r="I4076" s="47">
        <v>0.27606249999999999</v>
      </c>
      <c r="J4076" s="47">
        <v>0.27278750000000002</v>
      </c>
      <c r="K4076" s="47">
        <v>0.34568125</v>
      </c>
      <c r="L4076" s="47">
        <v>0.26774375</v>
      </c>
      <c r="M4076" s="47"/>
      <c r="N4076" s="47"/>
      <c r="O4076" s="47"/>
      <c r="P4076" s="47"/>
      <c r="Q4076" s="47"/>
      <c r="R4076" s="47"/>
      <c r="S4076" s="47"/>
      <c r="T4076" s="47"/>
      <c r="U4076" s="47"/>
      <c r="V4076" s="47"/>
      <c r="W4076" s="47"/>
      <c r="X4076" s="47"/>
      <c r="Y4076" s="47"/>
      <c r="Z4076" s="47"/>
      <c r="AA4076" s="47"/>
      <c r="AB4076" s="47"/>
      <c r="AC4076" s="47">
        <v>0.36088911720640388</v>
      </c>
      <c r="AD4076" s="47">
        <v>0.34926167798577545</v>
      </c>
      <c r="AE4076" s="47"/>
      <c r="AF4076" s="47"/>
      <c r="AG4076" s="47"/>
      <c r="AH4076" s="47"/>
      <c r="AI4076" s="47"/>
      <c r="AJ4076" s="47"/>
      <c r="AK4076" s="47"/>
      <c r="AL4076" s="47"/>
      <c r="AM4076" s="47"/>
      <c r="AN4076" s="47"/>
      <c r="AO4076" s="47"/>
      <c r="AP4076" s="47"/>
      <c r="AQ4076" s="47"/>
      <c r="AR4076" s="47"/>
      <c r="AS4076" s="47"/>
      <c r="AT4076" s="47"/>
      <c r="AU4076" s="47"/>
      <c r="AV4076" s="47"/>
      <c r="AW4076" s="47"/>
      <c r="AX4076" s="47"/>
      <c r="AY4076" s="47"/>
      <c r="AZ4076" s="47"/>
      <c r="BA4076" s="47"/>
      <c r="BB4076" s="47"/>
      <c r="BC4076" s="47"/>
      <c r="BD4076" s="47"/>
      <c r="BE4076" s="47"/>
      <c r="BF4076" s="47"/>
      <c r="BG4076" s="47"/>
      <c r="BH4076" s="47"/>
      <c r="BI4076" s="47"/>
      <c r="BJ4076" s="47"/>
      <c r="BK4076" s="47"/>
      <c r="BL4076" s="47"/>
      <c r="BM4076" s="47"/>
      <c r="BN4076" s="47"/>
      <c r="BO4076" s="47"/>
      <c r="BP4076" s="47"/>
      <c r="BQ4076" s="47"/>
      <c r="BR4076" s="47"/>
      <c r="BS4076" s="47"/>
      <c r="BT4076" s="47"/>
      <c r="BU4076" s="47"/>
      <c r="BV4076" s="47"/>
      <c r="BW4076" s="47"/>
      <c r="BX4076" s="47"/>
      <c r="BY4076" s="47"/>
    </row>
    <row r="4077" spans="1:77" x14ac:dyDescent="0.35">
      <c r="A4077" s="45" t="s">
        <v>328</v>
      </c>
      <c r="B4077" s="46">
        <v>42311</v>
      </c>
      <c r="C4077" s="47" t="s">
        <v>325</v>
      </c>
      <c r="D4077" s="47"/>
      <c r="E4077" s="47">
        <v>485.20734374999995</v>
      </c>
      <c r="F4077" s="47">
        <v>0.14164687500000001</v>
      </c>
      <c r="G4077" s="47">
        <v>0.19925625</v>
      </c>
      <c r="H4077" s="47">
        <v>0.28444999999999998</v>
      </c>
      <c r="I4077" s="47">
        <v>0.27611875000000002</v>
      </c>
      <c r="J4077" s="47">
        <v>0.2729125</v>
      </c>
      <c r="K4077" s="47">
        <v>0.34567500000000001</v>
      </c>
      <c r="L4077" s="47">
        <v>0.26774999999999999</v>
      </c>
      <c r="M4077" s="47"/>
      <c r="N4077" s="47"/>
      <c r="O4077" s="47"/>
      <c r="P4077" s="47"/>
      <c r="Q4077" s="47"/>
      <c r="R4077" s="47"/>
      <c r="S4077" s="47"/>
      <c r="T4077" s="47"/>
      <c r="U4077" s="47"/>
      <c r="V4077" s="47"/>
      <c r="W4077" s="47"/>
      <c r="X4077" s="47"/>
      <c r="Y4077" s="47"/>
      <c r="Z4077" s="47"/>
      <c r="AA4077" s="47"/>
      <c r="AB4077" s="47"/>
      <c r="AC4077" s="47"/>
      <c r="AD4077" s="47"/>
      <c r="AE4077" s="47"/>
      <c r="AF4077" s="47"/>
      <c r="AG4077" s="47"/>
      <c r="AH4077" s="47"/>
      <c r="AI4077" s="47"/>
      <c r="AJ4077" s="47"/>
      <c r="AK4077" s="47"/>
      <c r="AL4077" s="47"/>
      <c r="AM4077" s="47"/>
      <c r="AN4077" s="47"/>
      <c r="AO4077" s="47"/>
      <c r="AP4077" s="47"/>
      <c r="AQ4077" s="47"/>
      <c r="AR4077" s="47"/>
      <c r="AS4077" s="47"/>
      <c r="AT4077" s="47"/>
      <c r="AU4077" s="47"/>
      <c r="AV4077" s="47"/>
      <c r="AW4077" s="47"/>
      <c r="AX4077" s="47"/>
      <c r="AY4077" s="47"/>
      <c r="AZ4077" s="47"/>
      <c r="BA4077" s="47"/>
      <c r="BB4077" s="47"/>
      <c r="BC4077" s="47"/>
      <c r="BD4077" s="47"/>
      <c r="BE4077" s="47"/>
      <c r="BF4077" s="47"/>
      <c r="BG4077" s="47"/>
      <c r="BH4077" s="47"/>
      <c r="BI4077" s="47"/>
      <c r="BJ4077" s="47"/>
      <c r="BK4077" s="47"/>
      <c r="BL4077" s="47"/>
      <c r="BM4077" s="47"/>
      <c r="BN4077" s="47"/>
      <c r="BO4077" s="47"/>
      <c r="BP4077" s="47"/>
      <c r="BQ4077" s="47"/>
      <c r="BR4077" s="47"/>
      <c r="BS4077" s="47"/>
      <c r="BT4077" s="47"/>
      <c r="BU4077" s="47"/>
      <c r="BV4077" s="47"/>
      <c r="BW4077" s="47"/>
      <c r="BX4077" s="47"/>
      <c r="BY4077" s="47"/>
    </row>
    <row r="4078" spans="1:77" x14ac:dyDescent="0.35">
      <c r="A4078" s="45" t="s">
        <v>328</v>
      </c>
      <c r="B4078" s="46">
        <v>42312</v>
      </c>
      <c r="C4078" s="47" t="s">
        <v>325</v>
      </c>
      <c r="D4078" s="47"/>
      <c r="E4078" s="47">
        <v>483.64640624999993</v>
      </c>
      <c r="F4078" s="47">
        <v>0.13712812499999999</v>
      </c>
      <c r="G4078" s="47">
        <v>0.19770625</v>
      </c>
      <c r="H4078" s="47">
        <v>0.28281875000000001</v>
      </c>
      <c r="I4078" s="47">
        <v>0.27555000000000002</v>
      </c>
      <c r="J4078" s="47">
        <v>0.27287499999999998</v>
      </c>
      <c r="K4078" s="47">
        <v>0.34570000000000001</v>
      </c>
      <c r="L4078" s="47">
        <v>0.26779375</v>
      </c>
      <c r="M4078" s="47"/>
      <c r="N4078" s="47"/>
      <c r="O4078" s="47"/>
      <c r="P4078" s="47"/>
      <c r="Q4078" s="47"/>
      <c r="R4078" s="47"/>
      <c r="S4078" s="47"/>
      <c r="T4078" s="47"/>
      <c r="U4078" s="47"/>
      <c r="V4078" s="47"/>
      <c r="W4078" s="47"/>
      <c r="X4078" s="47"/>
      <c r="Y4078" s="47"/>
      <c r="Z4078" s="47"/>
      <c r="AA4078" s="47"/>
      <c r="AB4078" s="47"/>
      <c r="AC4078" s="47"/>
      <c r="AD4078" s="47"/>
      <c r="AE4078" s="47"/>
      <c r="AF4078" s="47"/>
      <c r="AG4078" s="47"/>
      <c r="AH4078" s="47"/>
      <c r="AI4078" s="47"/>
      <c r="AJ4078" s="47"/>
      <c r="AK4078" s="47"/>
      <c r="AL4078" s="47"/>
      <c r="AM4078" s="47"/>
      <c r="AN4078" s="47"/>
      <c r="AO4078" s="47"/>
      <c r="AP4078" s="47"/>
      <c r="AQ4078" s="47"/>
      <c r="AR4078" s="47"/>
      <c r="AS4078" s="47"/>
      <c r="AT4078" s="47"/>
      <c r="AU4078" s="47"/>
      <c r="AV4078" s="47"/>
      <c r="AW4078" s="47"/>
      <c r="AX4078" s="47"/>
      <c r="AY4078" s="47"/>
      <c r="AZ4078" s="47"/>
      <c r="BA4078" s="47"/>
      <c r="BB4078" s="47"/>
      <c r="BC4078" s="47"/>
      <c r="BD4078" s="47"/>
      <c r="BE4078" s="47"/>
      <c r="BF4078" s="47"/>
      <c r="BG4078" s="47"/>
      <c r="BH4078" s="47"/>
      <c r="BI4078" s="47"/>
      <c r="BJ4078" s="47"/>
      <c r="BK4078" s="47"/>
      <c r="BL4078" s="47"/>
      <c r="BM4078" s="47"/>
      <c r="BN4078" s="47"/>
      <c r="BO4078" s="47"/>
      <c r="BP4078" s="47"/>
      <c r="BQ4078" s="47"/>
      <c r="BR4078" s="47"/>
      <c r="BS4078" s="47"/>
      <c r="BT4078" s="47"/>
      <c r="BU4078" s="47"/>
      <c r="BV4078" s="47"/>
      <c r="BW4078" s="47"/>
      <c r="BX4078" s="47"/>
      <c r="BY4078" s="47"/>
    </row>
    <row r="4079" spans="1:77" x14ac:dyDescent="0.35">
      <c r="A4079" s="45" t="s">
        <v>328</v>
      </c>
      <c r="B4079" s="46">
        <v>42313</v>
      </c>
      <c r="C4079" s="47" t="s">
        <v>325</v>
      </c>
      <c r="D4079" s="47"/>
      <c r="E4079" s="47">
        <v>481.74984375000003</v>
      </c>
      <c r="F4079" s="47">
        <v>0.13275937500000001</v>
      </c>
      <c r="G4079" s="47">
        <v>0.19500625000000002</v>
      </c>
      <c r="H4079" s="47">
        <v>0.28074375000000001</v>
      </c>
      <c r="I4079" s="47">
        <v>0.27485625000000002</v>
      </c>
      <c r="J4079" s="47">
        <v>0.27282500000000004</v>
      </c>
      <c r="K4079" s="47">
        <v>0.34565625</v>
      </c>
      <c r="L4079" s="47">
        <v>0.26786874999999999</v>
      </c>
      <c r="M4079" s="47"/>
      <c r="N4079" s="47"/>
      <c r="O4079" s="47"/>
      <c r="P4079" s="47"/>
      <c r="Q4079" s="47"/>
      <c r="R4079" s="47"/>
      <c r="S4079" s="47"/>
      <c r="T4079" s="47"/>
      <c r="U4079" s="47"/>
      <c r="V4079" s="47"/>
      <c r="W4079" s="47"/>
      <c r="X4079" s="47"/>
      <c r="Y4079" s="47"/>
      <c r="Z4079" s="47"/>
      <c r="AA4079" s="47"/>
      <c r="AB4079" s="47"/>
      <c r="AC4079" s="47"/>
      <c r="AD4079" s="47">
        <v>0.28287307278521084</v>
      </c>
      <c r="AE4079" s="47"/>
      <c r="AF4079" s="47"/>
      <c r="AG4079" s="47"/>
      <c r="AH4079" s="47"/>
      <c r="AI4079" s="47"/>
      <c r="AJ4079" s="47"/>
      <c r="AK4079" s="47"/>
      <c r="AL4079" s="47"/>
      <c r="AM4079" s="47"/>
      <c r="AN4079" s="47"/>
      <c r="AO4079" s="47"/>
      <c r="AP4079" s="47"/>
      <c r="AQ4079" s="47"/>
      <c r="AR4079" s="47"/>
      <c r="AS4079" s="47"/>
      <c r="AT4079" s="47"/>
      <c r="AU4079" s="47"/>
      <c r="AV4079" s="47"/>
      <c r="AW4079" s="47"/>
      <c r="AX4079" s="47"/>
      <c r="AY4079" s="47"/>
      <c r="AZ4079" s="47"/>
      <c r="BA4079" s="47"/>
      <c r="BB4079" s="47"/>
      <c r="BC4079" s="47"/>
      <c r="BD4079" s="47"/>
      <c r="BE4079" s="47"/>
      <c r="BF4079" s="47"/>
      <c r="BG4079" s="47"/>
      <c r="BH4079" s="47"/>
      <c r="BI4079" s="47"/>
      <c r="BJ4079" s="47"/>
      <c r="BK4079" s="47"/>
      <c r="BL4079" s="47"/>
      <c r="BM4079" s="47"/>
      <c r="BN4079" s="47"/>
      <c r="BO4079" s="47"/>
      <c r="BP4079" s="47"/>
      <c r="BQ4079" s="47"/>
      <c r="BR4079" s="47"/>
      <c r="BS4079" s="47"/>
      <c r="BT4079" s="47"/>
      <c r="BU4079" s="47"/>
      <c r="BV4079" s="47"/>
      <c r="BW4079" s="47"/>
      <c r="BX4079" s="47"/>
      <c r="BY4079" s="47"/>
    </row>
    <row r="4080" spans="1:77" x14ac:dyDescent="0.35">
      <c r="A4080" s="45" t="s">
        <v>328</v>
      </c>
      <c r="B4080" s="46">
        <v>42314</v>
      </c>
      <c r="C4080" s="47" t="s">
        <v>325</v>
      </c>
      <c r="D4080" s="47"/>
      <c r="E4080" s="47">
        <v>479.82656250000002</v>
      </c>
      <c r="F4080" s="47">
        <v>0.12814375</v>
      </c>
      <c r="G4080" s="47">
        <v>0.19195000000000001</v>
      </c>
      <c r="H4080" s="47">
        <v>0.27887500000000004</v>
      </c>
      <c r="I4080" s="47">
        <v>0.2742</v>
      </c>
      <c r="J4080" s="47">
        <v>0.27275624999999998</v>
      </c>
      <c r="K4080" s="47">
        <v>0.34565000000000001</v>
      </c>
      <c r="L4080" s="47">
        <v>0.26789374999999999</v>
      </c>
      <c r="M4080" s="47"/>
      <c r="N4080" s="47"/>
      <c r="O4080" s="47"/>
      <c r="P4080" s="47"/>
      <c r="Q4080" s="47"/>
      <c r="R4080" s="47"/>
      <c r="S4080" s="47"/>
      <c r="T4080" s="47"/>
      <c r="U4080" s="47"/>
      <c r="V4080" s="47"/>
      <c r="W4080" s="47"/>
      <c r="X4080" s="47"/>
      <c r="Y4080" s="47"/>
      <c r="Z4080" s="47"/>
      <c r="AA4080" s="47"/>
      <c r="AB4080" s="47"/>
      <c r="AC4080" s="47"/>
      <c r="AD4080" s="47"/>
      <c r="AE4080" s="47"/>
      <c r="AF4080" s="47"/>
      <c r="AG4080" s="47"/>
      <c r="AH4080" s="47"/>
      <c r="AI4080" s="47"/>
      <c r="AJ4080" s="47"/>
      <c r="AK4080" s="47"/>
      <c r="AL4080" s="47"/>
      <c r="AM4080" s="47"/>
      <c r="AN4080" s="47"/>
      <c r="AO4080" s="47"/>
      <c r="AP4080" s="47"/>
      <c r="AQ4080" s="47"/>
      <c r="AR4080" s="47"/>
      <c r="AS4080" s="47"/>
      <c r="AT4080" s="47"/>
      <c r="AU4080" s="47"/>
      <c r="AV4080" s="47"/>
      <c r="AW4080" s="47"/>
      <c r="AX4080" s="47"/>
      <c r="AY4080" s="47"/>
      <c r="AZ4080" s="47"/>
      <c r="BA4080" s="47"/>
      <c r="BB4080" s="47"/>
      <c r="BC4080" s="47"/>
      <c r="BD4080" s="47"/>
      <c r="BE4080" s="47"/>
      <c r="BF4080" s="47"/>
      <c r="BG4080" s="47"/>
      <c r="BH4080" s="47"/>
      <c r="BI4080" s="47"/>
      <c r="BJ4080" s="47"/>
      <c r="BK4080" s="47"/>
      <c r="BL4080" s="47"/>
      <c r="BM4080" s="47"/>
      <c r="BN4080" s="47"/>
      <c r="BO4080" s="47"/>
      <c r="BP4080" s="47"/>
      <c r="BQ4080" s="47"/>
      <c r="BR4080" s="47"/>
      <c r="BS4080" s="47"/>
      <c r="BT4080" s="47"/>
      <c r="BU4080" s="47"/>
      <c r="BV4080" s="47"/>
      <c r="BW4080" s="47"/>
      <c r="BX4080" s="47"/>
      <c r="BY4080" s="47"/>
    </row>
    <row r="4081" spans="1:77" x14ac:dyDescent="0.35">
      <c r="A4081" s="45" t="s">
        <v>328</v>
      </c>
      <c r="B4081" s="46">
        <v>42315</v>
      </c>
      <c r="C4081" s="47" t="s">
        <v>325</v>
      </c>
      <c r="D4081" s="47"/>
      <c r="E4081" s="47">
        <v>478.09875</v>
      </c>
      <c r="F4081" s="47">
        <v>0.12385625</v>
      </c>
      <c r="G4081" s="47">
        <v>0.18871874999999999</v>
      </c>
      <c r="H4081" s="47">
        <v>0.27740624999999997</v>
      </c>
      <c r="I4081" s="47">
        <v>0.27383750000000001</v>
      </c>
      <c r="J4081" s="47">
        <v>0.27257500000000001</v>
      </c>
      <c r="K4081" s="47">
        <v>0.34566874999999997</v>
      </c>
      <c r="L4081" s="47">
        <v>0.2678875</v>
      </c>
      <c r="M4081" s="47"/>
      <c r="N4081" s="47"/>
      <c r="O4081" s="47"/>
      <c r="P4081" s="47"/>
      <c r="Q4081" s="47"/>
      <c r="R4081" s="47"/>
      <c r="S4081" s="47"/>
      <c r="T4081" s="47"/>
      <c r="U4081" s="47"/>
      <c r="V4081" s="47"/>
      <c r="W4081" s="47"/>
      <c r="X4081" s="47"/>
      <c r="Y4081" s="47"/>
      <c r="Z4081" s="47"/>
      <c r="AA4081" s="47"/>
      <c r="AB4081" s="47"/>
      <c r="AC4081" s="47"/>
      <c r="AD4081" s="47"/>
      <c r="AE4081" s="47"/>
      <c r="AF4081" s="47"/>
      <c r="AG4081" s="47"/>
      <c r="AH4081" s="47"/>
      <c r="AI4081" s="47"/>
      <c r="AJ4081" s="47"/>
      <c r="AK4081" s="47"/>
      <c r="AL4081" s="47"/>
      <c r="AM4081" s="47"/>
      <c r="AN4081" s="47"/>
      <c r="AO4081" s="47"/>
      <c r="AP4081" s="47"/>
      <c r="AQ4081" s="47"/>
      <c r="AR4081" s="47"/>
      <c r="AS4081" s="47"/>
      <c r="AT4081" s="47"/>
      <c r="AU4081" s="47"/>
      <c r="AV4081" s="47"/>
      <c r="AW4081" s="47"/>
      <c r="AX4081" s="47"/>
      <c r="AY4081" s="47"/>
      <c r="AZ4081" s="47"/>
      <c r="BA4081" s="47"/>
      <c r="BB4081" s="47"/>
      <c r="BC4081" s="47"/>
      <c r="BD4081" s="47"/>
      <c r="BE4081" s="47"/>
      <c r="BF4081" s="47"/>
      <c r="BG4081" s="47"/>
      <c r="BH4081" s="47"/>
      <c r="BI4081" s="47"/>
      <c r="BJ4081" s="47"/>
      <c r="BK4081" s="47"/>
      <c r="BL4081" s="47"/>
      <c r="BM4081" s="47"/>
      <c r="BN4081" s="47"/>
      <c r="BO4081" s="47"/>
      <c r="BP4081" s="47"/>
      <c r="BQ4081" s="47"/>
      <c r="BR4081" s="47"/>
      <c r="BS4081" s="47"/>
      <c r="BT4081" s="47"/>
      <c r="BU4081" s="47"/>
      <c r="BV4081" s="47"/>
      <c r="BW4081" s="47"/>
      <c r="BX4081" s="47"/>
      <c r="BY4081" s="47"/>
    </row>
    <row r="4082" spans="1:77" x14ac:dyDescent="0.35">
      <c r="A4082" s="45" t="s">
        <v>328</v>
      </c>
      <c r="B4082" s="46">
        <v>42316</v>
      </c>
      <c r="C4082" s="47" t="s">
        <v>325</v>
      </c>
      <c r="D4082" s="47"/>
      <c r="E4082" s="47">
        <v>476.65218749999997</v>
      </c>
      <c r="F4082" s="47">
        <v>0.12051249999999999</v>
      </c>
      <c r="G4082" s="47">
        <v>0.18616874999999999</v>
      </c>
      <c r="H4082" s="47">
        <v>0.27586875</v>
      </c>
      <c r="I4082" s="47">
        <v>0.27352500000000002</v>
      </c>
      <c r="J4082" s="47">
        <v>0.27249999999999996</v>
      </c>
      <c r="K4082" s="47">
        <v>0.34565000000000001</v>
      </c>
      <c r="L4082" s="47">
        <v>0.26795625000000001</v>
      </c>
      <c r="M4082" s="47"/>
      <c r="N4082" s="47"/>
      <c r="O4082" s="47"/>
      <c r="P4082" s="47"/>
      <c r="Q4082" s="47"/>
      <c r="R4082" s="47"/>
      <c r="S4082" s="47"/>
      <c r="T4082" s="47"/>
      <c r="U4082" s="47"/>
      <c r="V4082" s="47"/>
      <c r="W4082" s="47"/>
      <c r="X4082" s="47"/>
      <c r="Y4082" s="47"/>
      <c r="Z4082" s="47"/>
      <c r="AA4082" s="47"/>
      <c r="AB4082" s="47"/>
      <c r="AC4082" s="47"/>
      <c r="AD4082" s="47"/>
      <c r="AE4082" s="47"/>
      <c r="AF4082" s="47"/>
      <c r="AG4082" s="47"/>
      <c r="AH4082" s="47"/>
      <c r="AI4082" s="47"/>
      <c r="AJ4082" s="47"/>
      <c r="AK4082" s="47"/>
      <c r="AL4082" s="47"/>
      <c r="AM4082" s="47"/>
      <c r="AN4082" s="47"/>
      <c r="AO4082" s="47"/>
      <c r="AP4082" s="47"/>
      <c r="AQ4082" s="47"/>
      <c r="AR4082" s="47"/>
      <c r="AS4082" s="47"/>
      <c r="AT4082" s="47"/>
      <c r="AU4082" s="47"/>
      <c r="AV4082" s="47"/>
      <c r="AW4082" s="47"/>
      <c r="AX4082" s="47"/>
      <c r="AY4082" s="47"/>
      <c r="AZ4082" s="47"/>
      <c r="BA4082" s="47"/>
      <c r="BB4082" s="47"/>
      <c r="BC4082" s="47"/>
      <c r="BD4082" s="47"/>
      <c r="BE4082" s="47"/>
      <c r="BF4082" s="47"/>
      <c r="BG4082" s="47"/>
      <c r="BH4082" s="47"/>
      <c r="BI4082" s="47"/>
      <c r="BJ4082" s="47"/>
      <c r="BK4082" s="47"/>
      <c r="BL4082" s="47"/>
      <c r="BM4082" s="47"/>
      <c r="BN4082" s="47"/>
      <c r="BO4082" s="47"/>
      <c r="BP4082" s="47"/>
      <c r="BQ4082" s="47"/>
      <c r="BR4082" s="47"/>
      <c r="BS4082" s="47"/>
      <c r="BT4082" s="47"/>
      <c r="BU4082" s="47"/>
      <c r="BV4082" s="47"/>
      <c r="BW4082" s="47"/>
      <c r="BX4082" s="47"/>
      <c r="BY4082" s="47"/>
    </row>
    <row r="4083" spans="1:77" x14ac:dyDescent="0.35">
      <c r="A4083" s="45" t="s">
        <v>328</v>
      </c>
      <c r="B4083" s="46">
        <v>42317</v>
      </c>
      <c r="C4083" s="47" t="s">
        <v>325</v>
      </c>
      <c r="D4083" s="47"/>
      <c r="E4083" s="47">
        <v>474.56625000000003</v>
      </c>
      <c r="F4083" s="47">
        <v>0.1162125</v>
      </c>
      <c r="G4083" s="47">
        <v>0.182</v>
      </c>
      <c r="H4083" s="47">
        <v>0.27340625000000002</v>
      </c>
      <c r="I4083" s="47">
        <v>0.27321875000000001</v>
      </c>
      <c r="J4083" s="47">
        <v>0.27244374999999998</v>
      </c>
      <c r="K4083" s="47">
        <v>0.34575</v>
      </c>
      <c r="L4083" s="47">
        <v>0.26796249999999999</v>
      </c>
      <c r="M4083" s="47"/>
      <c r="N4083" s="47"/>
      <c r="O4083" s="47"/>
      <c r="P4083" s="47"/>
      <c r="Q4083" s="47"/>
      <c r="R4083" s="47"/>
      <c r="S4083" s="47"/>
      <c r="T4083" s="47"/>
      <c r="U4083" s="47"/>
      <c r="V4083" s="47"/>
      <c r="W4083" s="47"/>
      <c r="X4083" s="47"/>
      <c r="Y4083" s="47"/>
      <c r="Z4083" s="47"/>
      <c r="AA4083" s="47"/>
      <c r="AB4083" s="47"/>
      <c r="AC4083" s="47"/>
      <c r="AD4083" s="47"/>
      <c r="AE4083" s="47"/>
      <c r="AF4083" s="47"/>
      <c r="AG4083" s="47"/>
      <c r="AH4083" s="47"/>
      <c r="AI4083" s="47"/>
      <c r="AJ4083" s="47"/>
      <c r="AK4083" s="47"/>
      <c r="AL4083" s="47"/>
      <c r="AM4083" s="47"/>
      <c r="AN4083" s="47"/>
      <c r="AO4083" s="47"/>
      <c r="AP4083" s="47"/>
      <c r="AQ4083" s="47"/>
      <c r="AR4083" s="47"/>
      <c r="AS4083" s="47"/>
      <c r="AT4083" s="47"/>
      <c r="AU4083" s="47"/>
      <c r="AV4083" s="47"/>
      <c r="AW4083" s="47"/>
      <c r="AX4083" s="47"/>
      <c r="AY4083" s="47"/>
      <c r="AZ4083" s="47"/>
      <c r="BA4083" s="47"/>
      <c r="BB4083" s="47"/>
      <c r="BC4083" s="47"/>
      <c r="BD4083" s="47"/>
      <c r="BE4083" s="47"/>
      <c r="BF4083" s="47"/>
      <c r="BG4083" s="47"/>
      <c r="BH4083" s="47"/>
      <c r="BI4083" s="47"/>
      <c r="BJ4083" s="47"/>
      <c r="BK4083" s="47"/>
      <c r="BL4083" s="47"/>
      <c r="BM4083" s="47"/>
      <c r="BN4083" s="47"/>
      <c r="BO4083" s="47"/>
      <c r="BP4083" s="47"/>
      <c r="BQ4083" s="47"/>
      <c r="BR4083" s="47"/>
      <c r="BS4083" s="47"/>
      <c r="BT4083" s="47"/>
      <c r="BU4083" s="47"/>
      <c r="BV4083" s="47"/>
      <c r="BW4083" s="47"/>
      <c r="BX4083" s="47"/>
      <c r="BY4083" s="47"/>
    </row>
    <row r="4084" spans="1:77" x14ac:dyDescent="0.35">
      <c r="A4084" s="45" t="s">
        <v>328</v>
      </c>
      <c r="B4084" s="46">
        <v>42318</v>
      </c>
      <c r="C4084" s="47" t="s">
        <v>325</v>
      </c>
      <c r="D4084" s="47"/>
      <c r="E4084" s="47">
        <v>472.30687500000005</v>
      </c>
      <c r="F4084" s="47">
        <v>0.11206250000000001</v>
      </c>
      <c r="G4084" s="47">
        <v>0.17743750000000003</v>
      </c>
      <c r="H4084" s="47">
        <v>0.27063750000000003</v>
      </c>
      <c r="I4084" s="47">
        <v>0.27283125000000003</v>
      </c>
      <c r="J4084" s="47">
        <v>0.27243125000000001</v>
      </c>
      <c r="K4084" s="47">
        <v>0.34575624999999999</v>
      </c>
      <c r="L4084" s="47">
        <v>0.26795000000000002</v>
      </c>
      <c r="M4084" s="47"/>
      <c r="N4084" s="47"/>
      <c r="O4084" s="47"/>
      <c r="P4084" s="47"/>
      <c r="Q4084" s="47"/>
      <c r="R4084" s="47"/>
      <c r="S4084" s="47"/>
      <c r="T4084" s="47"/>
      <c r="U4084" s="47"/>
      <c r="V4084" s="47"/>
      <c r="W4084" s="47"/>
      <c r="X4084" s="47"/>
      <c r="Y4084" s="47"/>
      <c r="Z4084" s="47"/>
      <c r="AA4084" s="47"/>
      <c r="AB4084" s="47">
        <v>7.95</v>
      </c>
      <c r="AC4084" s="47">
        <v>0.53045773920129147</v>
      </c>
      <c r="AD4084" s="47">
        <v>0.47952402953242196</v>
      </c>
      <c r="AE4084" s="47"/>
      <c r="AF4084" s="47"/>
      <c r="AG4084" s="47"/>
      <c r="AH4084" s="47">
        <v>0</v>
      </c>
      <c r="AI4084" s="47">
        <v>6.95</v>
      </c>
      <c r="AJ4084" s="47"/>
      <c r="AK4084" s="47"/>
      <c r="AL4084" s="47"/>
      <c r="AM4084" s="47"/>
      <c r="AN4084" s="47"/>
      <c r="AO4084" s="47"/>
      <c r="AP4084" s="47"/>
      <c r="AQ4084" s="47"/>
      <c r="AR4084" s="47"/>
      <c r="AS4084" s="47"/>
      <c r="AT4084" s="47"/>
      <c r="AU4084" s="47"/>
      <c r="AV4084" s="47"/>
      <c r="AW4084" s="47"/>
      <c r="AX4084" s="47"/>
      <c r="AY4084" s="47"/>
      <c r="AZ4084" s="47"/>
      <c r="BA4084" s="47"/>
      <c r="BB4084" s="47"/>
      <c r="BC4084" s="47"/>
      <c r="BD4084" s="47"/>
      <c r="BE4084" s="47"/>
      <c r="BF4084" s="47"/>
      <c r="BG4084" s="47"/>
      <c r="BH4084" s="47"/>
      <c r="BI4084" s="47"/>
      <c r="BJ4084" s="47"/>
      <c r="BK4084" s="47"/>
      <c r="BL4084" s="47"/>
      <c r="BM4084" s="47"/>
      <c r="BN4084" s="47"/>
      <c r="BO4084" s="47"/>
      <c r="BP4084" s="47"/>
      <c r="BQ4084" s="47"/>
      <c r="BR4084" s="47"/>
      <c r="BS4084" s="47"/>
      <c r="BT4084" s="47"/>
      <c r="BU4084" s="47"/>
      <c r="BV4084" s="47"/>
      <c r="BW4084" s="47"/>
      <c r="BX4084" s="47"/>
      <c r="BY4084" s="47"/>
    </row>
    <row r="4085" spans="1:77" x14ac:dyDescent="0.35">
      <c r="A4085" s="45" t="s">
        <v>328</v>
      </c>
      <c r="B4085" s="46">
        <v>42319</v>
      </c>
      <c r="C4085" s="47" t="s">
        <v>325</v>
      </c>
      <c r="D4085" s="47"/>
      <c r="E4085" s="47">
        <v>470.76374999999996</v>
      </c>
      <c r="F4085" s="47">
        <v>0.10844999999999999</v>
      </c>
      <c r="G4085" s="47">
        <v>0.17532499999999998</v>
      </c>
      <c r="H4085" s="47">
        <v>0.26866250000000003</v>
      </c>
      <c r="I4085" s="47">
        <v>0.27251875000000003</v>
      </c>
      <c r="J4085" s="47">
        <v>0.2723875</v>
      </c>
      <c r="K4085" s="47">
        <v>0.34574375000000002</v>
      </c>
      <c r="L4085" s="47">
        <v>0.26801249999999999</v>
      </c>
      <c r="M4085" s="47"/>
      <c r="N4085" s="47"/>
      <c r="O4085" s="47"/>
      <c r="P4085" s="47"/>
      <c r="Q4085" s="47"/>
      <c r="R4085" s="47"/>
      <c r="S4085" s="47"/>
      <c r="T4085" s="47"/>
      <c r="U4085" s="47"/>
      <c r="V4085" s="47"/>
      <c r="W4085" s="47"/>
      <c r="X4085" s="47"/>
      <c r="Y4085" s="47"/>
      <c r="Z4085" s="47"/>
      <c r="AA4085" s="47"/>
      <c r="AB4085" s="47"/>
      <c r="AC4085" s="47"/>
      <c r="AD4085" s="47"/>
      <c r="AE4085" s="47"/>
      <c r="AF4085" s="47"/>
      <c r="AG4085" s="47"/>
      <c r="AH4085" s="47"/>
      <c r="AI4085" s="47"/>
      <c r="AJ4085" s="47"/>
      <c r="AK4085" s="47"/>
      <c r="AL4085" s="47"/>
      <c r="AM4085" s="47"/>
      <c r="AN4085" s="47"/>
      <c r="AO4085" s="47"/>
      <c r="AP4085" s="47"/>
      <c r="AQ4085" s="47"/>
      <c r="AR4085" s="47"/>
      <c r="AS4085" s="47"/>
      <c r="AT4085" s="47"/>
      <c r="AU4085" s="47"/>
      <c r="AV4085" s="47"/>
      <c r="AW4085" s="47"/>
      <c r="AX4085" s="47"/>
      <c r="AY4085" s="47"/>
      <c r="AZ4085" s="47"/>
      <c r="BA4085" s="47"/>
      <c r="BB4085" s="47"/>
      <c r="BC4085" s="47"/>
      <c r="BD4085" s="47"/>
      <c r="BE4085" s="47"/>
      <c r="BF4085" s="47"/>
      <c r="BG4085" s="47"/>
      <c r="BH4085" s="47"/>
      <c r="BI4085" s="47"/>
      <c r="BJ4085" s="47"/>
      <c r="BK4085" s="47"/>
      <c r="BL4085" s="47"/>
      <c r="BM4085" s="47"/>
      <c r="BN4085" s="47"/>
      <c r="BO4085" s="47"/>
      <c r="BP4085" s="47"/>
      <c r="BQ4085" s="47"/>
      <c r="BR4085" s="47"/>
      <c r="BS4085" s="47"/>
      <c r="BT4085" s="47"/>
      <c r="BU4085" s="47"/>
      <c r="BV4085" s="47"/>
      <c r="BW4085" s="47"/>
      <c r="BX4085" s="47"/>
      <c r="BY4085" s="47"/>
    </row>
    <row r="4086" spans="1:77" x14ac:dyDescent="0.35">
      <c r="A4086" s="45" t="s">
        <v>328</v>
      </c>
      <c r="B4086" s="46">
        <v>42320</v>
      </c>
      <c r="C4086" s="47" t="s">
        <v>325</v>
      </c>
      <c r="D4086" s="47"/>
      <c r="E4086" s="47">
        <v>469.10859375000001</v>
      </c>
      <c r="F4086" s="47">
        <v>0.107021875</v>
      </c>
      <c r="G4086" s="47">
        <v>0.17299375</v>
      </c>
      <c r="H4086" s="47">
        <v>0.26570625000000003</v>
      </c>
      <c r="I4086" s="47">
        <v>0.27157500000000001</v>
      </c>
      <c r="J4086" s="47">
        <v>0.27242500000000003</v>
      </c>
      <c r="K4086" s="47">
        <v>0.34584999999999999</v>
      </c>
      <c r="L4086" s="47">
        <v>0.26813125000000004</v>
      </c>
      <c r="M4086" s="47"/>
      <c r="N4086" s="47"/>
      <c r="O4086" s="47"/>
      <c r="P4086" s="47"/>
      <c r="Q4086" s="47"/>
      <c r="R4086" s="47"/>
      <c r="S4086" s="47"/>
      <c r="T4086" s="47"/>
      <c r="U4086" s="47"/>
      <c r="V4086" s="47"/>
      <c r="W4086" s="47"/>
      <c r="X4086" s="47"/>
      <c r="Y4086" s="47"/>
      <c r="Z4086" s="47"/>
      <c r="AA4086" s="47"/>
      <c r="AB4086" s="47"/>
      <c r="AC4086" s="47">
        <v>0.58557177416452566</v>
      </c>
      <c r="AD4086" s="47">
        <v>0.50564683134936939</v>
      </c>
      <c r="AE4086" s="47"/>
      <c r="AF4086" s="47"/>
      <c r="AG4086" s="47"/>
      <c r="AH4086" s="47"/>
      <c r="AI4086" s="47"/>
      <c r="AJ4086" s="47"/>
      <c r="AK4086" s="47"/>
      <c r="AL4086" s="47"/>
      <c r="AM4086" s="47"/>
      <c r="AN4086" s="47"/>
      <c r="AO4086" s="47"/>
      <c r="AP4086" s="47"/>
      <c r="AQ4086" s="47"/>
      <c r="AR4086" s="47"/>
      <c r="AS4086" s="47"/>
      <c r="AT4086" s="47"/>
      <c r="AU4086" s="47"/>
      <c r="AV4086" s="47"/>
      <c r="AW4086" s="47"/>
      <c r="AX4086" s="47"/>
      <c r="AY4086" s="47"/>
      <c r="AZ4086" s="47"/>
      <c r="BA4086" s="47"/>
      <c r="BB4086" s="47"/>
      <c r="BC4086" s="47"/>
      <c r="BD4086" s="47"/>
      <c r="BE4086" s="47"/>
      <c r="BF4086" s="47"/>
      <c r="BG4086" s="47"/>
      <c r="BH4086" s="47"/>
      <c r="BI4086" s="47"/>
      <c r="BJ4086" s="47"/>
      <c r="BK4086" s="47"/>
      <c r="BL4086" s="47"/>
      <c r="BM4086" s="47"/>
      <c r="BN4086" s="47"/>
      <c r="BO4086" s="47"/>
      <c r="BP4086" s="47"/>
      <c r="BQ4086" s="47"/>
      <c r="BR4086" s="47"/>
      <c r="BS4086" s="47"/>
      <c r="BT4086" s="47"/>
      <c r="BU4086" s="47"/>
      <c r="BV4086" s="47"/>
      <c r="BW4086" s="47"/>
      <c r="BX4086" s="47"/>
      <c r="BY4086" s="47"/>
    </row>
    <row r="4087" spans="1:77" x14ac:dyDescent="0.35">
      <c r="A4087" s="45" t="s">
        <v>328</v>
      </c>
      <c r="B4087" s="46">
        <v>42321</v>
      </c>
      <c r="C4087" s="47" t="s">
        <v>325</v>
      </c>
      <c r="D4087" s="47"/>
      <c r="E4087" s="47">
        <v>466.52531249999998</v>
      </c>
      <c r="F4087" s="47">
        <v>0.10441875</v>
      </c>
      <c r="G4087" s="47">
        <v>0.1691125</v>
      </c>
      <c r="H4087" s="47">
        <v>0.26180625000000002</v>
      </c>
      <c r="I4087" s="47">
        <v>0.27039374999999999</v>
      </c>
      <c r="J4087" s="47">
        <v>0.27218750000000003</v>
      </c>
      <c r="K4087" s="47">
        <v>0.34583750000000002</v>
      </c>
      <c r="L4087" s="47">
        <v>0.26809375000000002</v>
      </c>
      <c r="M4087" s="47"/>
      <c r="N4087" s="47"/>
      <c r="O4087" s="47"/>
      <c r="P4087" s="47"/>
      <c r="Q4087" s="47"/>
      <c r="R4087" s="47"/>
      <c r="S4087" s="47"/>
      <c r="T4087" s="47"/>
      <c r="U4087" s="47"/>
      <c r="V4087" s="47"/>
      <c r="W4087" s="47"/>
      <c r="X4087" s="47"/>
      <c r="Y4087" s="47"/>
      <c r="Z4087" s="47"/>
      <c r="AA4087" s="47"/>
      <c r="AB4087" s="47"/>
      <c r="AC4087" s="47"/>
      <c r="AD4087" s="47"/>
      <c r="AE4087" s="47"/>
      <c r="AF4087" s="47"/>
      <c r="AG4087" s="47"/>
      <c r="AH4087" s="47"/>
      <c r="AI4087" s="47"/>
      <c r="AJ4087" s="47"/>
      <c r="AK4087" s="47"/>
      <c r="AL4087" s="47"/>
      <c r="AM4087" s="47"/>
      <c r="AN4087" s="47"/>
      <c r="AO4087" s="47"/>
      <c r="AP4087" s="47"/>
      <c r="AQ4087" s="47"/>
      <c r="AR4087" s="47"/>
      <c r="AS4087" s="47"/>
      <c r="AT4087" s="47"/>
      <c r="AU4087" s="47"/>
      <c r="AV4087" s="47"/>
      <c r="AW4087" s="47"/>
      <c r="AX4087" s="47"/>
      <c r="AY4087" s="47"/>
      <c r="AZ4087" s="47"/>
      <c r="BA4087" s="47"/>
      <c r="BB4087" s="47"/>
      <c r="BC4087" s="47"/>
      <c r="BD4087" s="47"/>
      <c r="BE4087" s="47"/>
      <c r="BF4087" s="47"/>
      <c r="BG4087" s="47"/>
      <c r="BH4087" s="47"/>
      <c r="BI4087" s="47"/>
      <c r="BJ4087" s="47"/>
      <c r="BK4087" s="47"/>
      <c r="BL4087" s="47"/>
      <c r="BM4087" s="47"/>
      <c r="BN4087" s="47"/>
      <c r="BO4087" s="47"/>
      <c r="BP4087" s="47"/>
      <c r="BQ4087" s="47"/>
      <c r="BR4087" s="47"/>
      <c r="BS4087" s="47"/>
      <c r="BT4087" s="47"/>
      <c r="BU4087" s="47"/>
      <c r="BV4087" s="47"/>
      <c r="BW4087" s="47"/>
      <c r="BX4087" s="47"/>
      <c r="BY4087" s="47"/>
    </row>
    <row r="4088" spans="1:77" x14ac:dyDescent="0.35">
      <c r="A4088" s="45" t="s">
        <v>328</v>
      </c>
      <c r="B4088" s="46">
        <v>42322</v>
      </c>
      <c r="C4088" s="47" t="s">
        <v>325</v>
      </c>
      <c r="D4088" s="47"/>
      <c r="E4088" s="47">
        <v>464.23546875000005</v>
      </c>
      <c r="F4088" s="47">
        <v>0.102121875</v>
      </c>
      <c r="G4088" s="47">
        <v>0.16586874999999998</v>
      </c>
      <c r="H4088" s="47">
        <v>0.25843749999999999</v>
      </c>
      <c r="I4088" s="47">
        <v>0.269175</v>
      </c>
      <c r="J4088" s="47">
        <v>0.27194375000000004</v>
      </c>
      <c r="K4088" s="47">
        <v>0.34579374999999996</v>
      </c>
      <c r="L4088" s="47">
        <v>0.26810624999999999</v>
      </c>
      <c r="M4088" s="47"/>
      <c r="N4088" s="47"/>
      <c r="O4088" s="47"/>
      <c r="P4088" s="47"/>
      <c r="Q4088" s="47"/>
      <c r="R4088" s="47"/>
      <c r="S4088" s="47"/>
      <c r="T4088" s="47"/>
      <c r="U4088" s="47"/>
      <c r="V4088" s="47"/>
      <c r="W4088" s="47"/>
      <c r="X4088" s="47"/>
      <c r="Y4088" s="47"/>
      <c r="Z4088" s="47"/>
      <c r="AA4088" s="47"/>
      <c r="AB4088" s="47"/>
      <c r="AC4088" s="47"/>
      <c r="AD4088" s="47"/>
      <c r="AE4088" s="47"/>
      <c r="AF4088" s="47"/>
      <c r="AG4088" s="47"/>
      <c r="AH4088" s="47"/>
      <c r="AI4088" s="47"/>
      <c r="AJ4088" s="47"/>
      <c r="AK4088" s="47"/>
      <c r="AL4088" s="47"/>
      <c r="AM4088" s="47"/>
      <c r="AN4088" s="47"/>
      <c r="AO4088" s="47"/>
      <c r="AP4088" s="47"/>
      <c r="AQ4088" s="47"/>
      <c r="AR4088" s="47"/>
      <c r="AS4088" s="47"/>
      <c r="AT4088" s="47"/>
      <c r="AU4088" s="47"/>
      <c r="AV4088" s="47"/>
      <c r="AW4088" s="47"/>
      <c r="AX4088" s="47"/>
      <c r="AY4088" s="47"/>
      <c r="AZ4088" s="47"/>
      <c r="BA4088" s="47"/>
      <c r="BB4088" s="47"/>
      <c r="BC4088" s="47"/>
      <c r="BD4088" s="47"/>
      <c r="BE4088" s="47"/>
      <c r="BF4088" s="47"/>
      <c r="BG4088" s="47"/>
      <c r="BH4088" s="47"/>
      <c r="BI4088" s="47"/>
      <c r="BJ4088" s="47"/>
      <c r="BK4088" s="47"/>
      <c r="BL4088" s="47"/>
      <c r="BM4088" s="47"/>
      <c r="BN4088" s="47"/>
      <c r="BO4088" s="47"/>
      <c r="BP4088" s="47"/>
      <c r="BQ4088" s="47"/>
      <c r="BR4088" s="47"/>
      <c r="BS4088" s="47"/>
      <c r="BT4088" s="47"/>
      <c r="BU4088" s="47"/>
      <c r="BV4088" s="47"/>
      <c r="BW4088" s="47"/>
      <c r="BX4088" s="47"/>
      <c r="BY4088" s="47"/>
    </row>
    <row r="4089" spans="1:77" x14ac:dyDescent="0.35">
      <c r="A4089" s="45" t="s">
        <v>328</v>
      </c>
      <c r="B4089" s="46">
        <v>42323</v>
      </c>
      <c r="C4089" s="47" t="s">
        <v>325</v>
      </c>
      <c r="D4089" s="47"/>
      <c r="E4089" s="47">
        <v>462.2109375</v>
      </c>
      <c r="F4089" s="47">
        <v>9.9774999999999989E-2</v>
      </c>
      <c r="G4089" s="47">
        <v>0.16334375000000001</v>
      </c>
      <c r="H4089" s="47">
        <v>0.25549374999999996</v>
      </c>
      <c r="I4089" s="47">
        <v>0.26804375000000003</v>
      </c>
      <c r="J4089" s="47">
        <v>0.27168124999999999</v>
      </c>
      <c r="K4089" s="47">
        <v>0.34579375000000001</v>
      </c>
      <c r="L4089" s="47">
        <v>0.26813124999999999</v>
      </c>
      <c r="M4089" s="47"/>
      <c r="N4089" s="47"/>
      <c r="O4089" s="47"/>
      <c r="P4089" s="47"/>
      <c r="Q4089" s="47"/>
      <c r="R4089" s="47"/>
      <c r="S4089" s="47"/>
      <c r="T4089" s="47"/>
      <c r="U4089" s="47"/>
      <c r="V4089" s="47"/>
      <c r="W4089" s="47"/>
      <c r="X4089" s="47"/>
      <c r="Y4089" s="47"/>
      <c r="Z4089" s="47"/>
      <c r="AA4089" s="47"/>
      <c r="AB4089" s="47"/>
      <c r="AC4089" s="47"/>
      <c r="AD4089" s="47"/>
      <c r="AE4089" s="47"/>
      <c r="AF4089" s="47"/>
      <c r="AG4089" s="47"/>
      <c r="AH4089" s="47"/>
      <c r="AI4089" s="47"/>
      <c r="AJ4089" s="47"/>
      <c r="AK4089" s="47"/>
      <c r="AL4089" s="47"/>
      <c r="AM4089" s="47"/>
      <c r="AN4089" s="47"/>
      <c r="AO4089" s="47"/>
      <c r="AP4089" s="47"/>
      <c r="AQ4089" s="47"/>
      <c r="AR4089" s="47"/>
      <c r="AS4089" s="47"/>
      <c r="AT4089" s="47"/>
      <c r="AU4089" s="47"/>
      <c r="AV4089" s="47"/>
      <c r="AW4089" s="47"/>
      <c r="AX4089" s="47"/>
      <c r="AY4089" s="47"/>
      <c r="AZ4089" s="47"/>
      <c r="BA4089" s="47"/>
      <c r="BB4089" s="47"/>
      <c r="BC4089" s="47"/>
      <c r="BD4089" s="47"/>
      <c r="BE4089" s="47"/>
      <c r="BF4089" s="47"/>
      <c r="BG4089" s="47"/>
      <c r="BH4089" s="47"/>
      <c r="BI4089" s="47"/>
      <c r="BJ4089" s="47"/>
      <c r="BK4089" s="47"/>
      <c r="BL4089" s="47"/>
      <c r="BM4089" s="47"/>
      <c r="BN4089" s="47"/>
      <c r="BO4089" s="47"/>
      <c r="BP4089" s="47"/>
      <c r="BQ4089" s="47"/>
      <c r="BR4089" s="47"/>
      <c r="BS4089" s="47"/>
      <c r="BT4089" s="47"/>
      <c r="BU4089" s="47"/>
      <c r="BV4089" s="47"/>
      <c r="BW4089" s="47"/>
      <c r="BX4089" s="47"/>
      <c r="BY4089" s="47"/>
    </row>
    <row r="4090" spans="1:77" x14ac:dyDescent="0.35">
      <c r="A4090" s="45" t="s">
        <v>328</v>
      </c>
      <c r="B4090" s="46">
        <v>42324</v>
      </c>
      <c r="C4090" s="47" t="s">
        <v>325</v>
      </c>
      <c r="D4090" s="47"/>
      <c r="E4090" s="47">
        <v>459.63749999999999</v>
      </c>
      <c r="F4090" s="47">
        <v>9.7768750000000001E-2</v>
      </c>
      <c r="G4090" s="47">
        <v>0.15976874999999999</v>
      </c>
      <c r="H4090" s="47">
        <v>0.25148124999999999</v>
      </c>
      <c r="I4090" s="47">
        <v>0.26646250000000005</v>
      </c>
      <c r="J4090" s="47">
        <v>0.27148125000000001</v>
      </c>
      <c r="K4090" s="47">
        <v>0.34573124999999999</v>
      </c>
      <c r="L4090" s="47">
        <v>0.26819999999999999</v>
      </c>
      <c r="M4090" s="47"/>
      <c r="N4090" s="47"/>
      <c r="O4090" s="47"/>
      <c r="P4090" s="47"/>
      <c r="Q4090" s="47"/>
      <c r="R4090" s="47"/>
      <c r="S4090" s="47"/>
      <c r="T4090" s="47"/>
      <c r="U4090" s="47"/>
      <c r="V4090" s="47"/>
      <c r="W4090" s="47"/>
      <c r="X4090" s="47"/>
      <c r="Y4090" s="47"/>
      <c r="Z4090" s="47"/>
      <c r="AA4090" s="47"/>
      <c r="AB4090" s="47"/>
      <c r="AC4090" s="47"/>
      <c r="AD4090" s="47"/>
      <c r="AE4090" s="47"/>
      <c r="AF4090" s="47"/>
      <c r="AG4090" s="47"/>
      <c r="AH4090" s="47"/>
      <c r="AI4090" s="47"/>
      <c r="AJ4090" s="47"/>
      <c r="AK4090" s="47"/>
      <c r="AL4090" s="47"/>
      <c r="AM4090" s="47"/>
      <c r="AN4090" s="47"/>
      <c r="AO4090" s="47"/>
      <c r="AP4090" s="47"/>
      <c r="AQ4090" s="47"/>
      <c r="AR4090" s="47"/>
      <c r="AS4090" s="47"/>
      <c r="AT4090" s="47"/>
      <c r="AU4090" s="47"/>
      <c r="AV4090" s="47"/>
      <c r="AW4090" s="47"/>
      <c r="AX4090" s="47"/>
      <c r="AY4090" s="47"/>
      <c r="AZ4090" s="47"/>
      <c r="BA4090" s="47"/>
      <c r="BB4090" s="47"/>
      <c r="BC4090" s="47"/>
      <c r="BD4090" s="47"/>
      <c r="BE4090" s="47"/>
      <c r="BF4090" s="47"/>
      <c r="BG4090" s="47"/>
      <c r="BH4090" s="47"/>
      <c r="BI4090" s="47"/>
      <c r="BJ4090" s="47"/>
      <c r="BK4090" s="47"/>
      <c r="BL4090" s="47"/>
      <c r="BM4090" s="47"/>
      <c r="BN4090" s="47"/>
      <c r="BO4090" s="47"/>
      <c r="BP4090" s="47"/>
      <c r="BQ4090" s="47"/>
      <c r="BR4090" s="47"/>
      <c r="BS4090" s="47"/>
      <c r="BT4090" s="47"/>
      <c r="BU4090" s="47"/>
      <c r="BV4090" s="47"/>
      <c r="BW4090" s="47"/>
      <c r="BX4090" s="47"/>
      <c r="BY4090" s="47"/>
    </row>
    <row r="4091" spans="1:77" x14ac:dyDescent="0.35">
      <c r="A4091" s="45" t="s">
        <v>328</v>
      </c>
      <c r="B4091" s="46">
        <v>42325</v>
      </c>
      <c r="C4091" s="47" t="s">
        <v>325</v>
      </c>
      <c r="D4091" s="47"/>
      <c r="E4091" s="47">
        <v>457.74374999999998</v>
      </c>
      <c r="F4091" s="47">
        <v>9.5400000000000013E-2</v>
      </c>
      <c r="G4091" s="47">
        <v>0.15757499999999999</v>
      </c>
      <c r="H4091" s="47">
        <v>0.24883749999999999</v>
      </c>
      <c r="I4091" s="47">
        <v>0.26521250000000002</v>
      </c>
      <c r="J4091" s="47">
        <v>0.27137500000000003</v>
      </c>
      <c r="K4091" s="47">
        <v>0.34571249999999998</v>
      </c>
      <c r="L4091" s="47">
        <v>0.26818750000000002</v>
      </c>
      <c r="M4091" s="47"/>
      <c r="N4091" s="47"/>
      <c r="O4091" s="47"/>
      <c r="P4091" s="47"/>
      <c r="Q4091" s="47"/>
      <c r="R4091" s="47"/>
      <c r="S4091" s="47"/>
      <c r="T4091" s="47"/>
      <c r="U4091" s="47"/>
      <c r="V4091" s="47"/>
      <c r="W4091" s="47"/>
      <c r="X4091" s="47"/>
      <c r="Y4091" s="47"/>
      <c r="Z4091" s="47"/>
      <c r="AA4091" s="47"/>
      <c r="AB4091" s="47"/>
      <c r="AC4091" s="47">
        <v>0.70377241770824917</v>
      </c>
      <c r="AD4091" s="47">
        <v>0.59280935123317668</v>
      </c>
      <c r="AE4091" s="47"/>
      <c r="AF4091" s="47"/>
      <c r="AG4091" s="47"/>
      <c r="AH4091" s="47"/>
      <c r="AI4091" s="47"/>
      <c r="AJ4091" s="47"/>
      <c r="AK4091" s="47"/>
      <c r="AL4091" s="47"/>
      <c r="AM4091" s="47"/>
      <c r="AN4091" s="47"/>
      <c r="AO4091" s="47"/>
      <c r="AP4091" s="47"/>
      <c r="AQ4091" s="47"/>
      <c r="AR4091" s="47"/>
      <c r="AS4091" s="47"/>
      <c r="AT4091" s="47"/>
      <c r="AU4091" s="47"/>
      <c r="AV4091" s="47"/>
      <c r="AW4091" s="47"/>
      <c r="AX4091" s="47"/>
      <c r="AY4091" s="47"/>
      <c r="AZ4091" s="47"/>
      <c r="BA4091" s="47"/>
      <c r="BB4091" s="47"/>
      <c r="BC4091" s="47"/>
      <c r="BD4091" s="47"/>
      <c r="BE4091" s="47"/>
      <c r="BF4091" s="47"/>
      <c r="BG4091" s="47"/>
      <c r="BH4091" s="47"/>
      <c r="BI4091" s="47"/>
      <c r="BJ4091" s="47"/>
      <c r="BK4091" s="47"/>
      <c r="BL4091" s="47"/>
      <c r="BM4091" s="47"/>
      <c r="BN4091" s="47"/>
      <c r="BO4091" s="47"/>
      <c r="BP4091" s="47"/>
      <c r="BQ4091" s="47"/>
      <c r="BR4091" s="47"/>
      <c r="BS4091" s="47"/>
      <c r="BT4091" s="47"/>
      <c r="BU4091" s="47"/>
      <c r="BV4091" s="47"/>
      <c r="BW4091" s="47"/>
      <c r="BX4091" s="47"/>
      <c r="BY4091" s="47"/>
    </row>
    <row r="4092" spans="1:77" x14ac:dyDescent="0.35">
      <c r="A4092" s="45" t="s">
        <v>328</v>
      </c>
      <c r="B4092" s="46">
        <v>42326</v>
      </c>
      <c r="C4092" s="47" t="s">
        <v>325</v>
      </c>
      <c r="D4092" s="47"/>
      <c r="E4092" s="47">
        <v>455.46140624999998</v>
      </c>
      <c r="F4092" s="47">
        <v>9.3296875000000001E-2</v>
      </c>
      <c r="G4092" s="47">
        <v>0.15509999999999999</v>
      </c>
      <c r="H4092" s="47">
        <v>0.24555624999999998</v>
      </c>
      <c r="I4092" s="47">
        <v>0.26365</v>
      </c>
      <c r="J4092" s="47">
        <v>0.27089374999999999</v>
      </c>
      <c r="K4092" s="47">
        <v>0.34570624999999999</v>
      </c>
      <c r="L4092" s="47">
        <v>0.26819999999999999</v>
      </c>
      <c r="M4092" s="47"/>
      <c r="N4092" s="47"/>
      <c r="O4092" s="47"/>
      <c r="P4092" s="47"/>
      <c r="Q4092" s="47"/>
      <c r="R4092" s="47"/>
      <c r="S4092" s="47"/>
      <c r="T4092" s="47"/>
      <c r="U4092" s="47"/>
      <c r="V4092" s="47"/>
      <c r="W4092" s="47"/>
      <c r="X4092" s="47"/>
      <c r="Y4092" s="47"/>
      <c r="Z4092" s="47"/>
      <c r="AA4092" s="47"/>
      <c r="AB4092" s="47"/>
      <c r="AC4092" s="47"/>
      <c r="AD4092" s="47"/>
      <c r="AE4092" s="47"/>
      <c r="AF4092" s="47"/>
      <c r="AG4092" s="47"/>
      <c r="AH4092" s="47"/>
      <c r="AI4092" s="47"/>
      <c r="AJ4092" s="47"/>
      <c r="AK4092" s="47"/>
      <c r="AL4092" s="47"/>
      <c r="AM4092" s="47"/>
      <c r="AN4092" s="47"/>
      <c r="AO4092" s="47"/>
      <c r="AP4092" s="47"/>
      <c r="AQ4092" s="47"/>
      <c r="AR4092" s="47"/>
      <c r="AS4092" s="47"/>
      <c r="AT4092" s="47"/>
      <c r="AU4092" s="47"/>
      <c r="AV4092" s="47"/>
      <c r="AW4092" s="47"/>
      <c r="AX4092" s="47"/>
      <c r="AY4092" s="47"/>
      <c r="AZ4092" s="47"/>
      <c r="BA4092" s="47"/>
      <c r="BB4092" s="47"/>
      <c r="BC4092" s="47"/>
      <c r="BD4092" s="47"/>
      <c r="BE4092" s="47"/>
      <c r="BF4092" s="47"/>
      <c r="BG4092" s="47"/>
      <c r="BH4092" s="47"/>
      <c r="BI4092" s="47"/>
      <c r="BJ4092" s="47"/>
      <c r="BK4092" s="47"/>
      <c r="BL4092" s="47"/>
      <c r="BM4092" s="47"/>
      <c r="BN4092" s="47"/>
      <c r="BO4092" s="47"/>
      <c r="BP4092" s="47"/>
      <c r="BQ4092" s="47"/>
      <c r="BR4092" s="47"/>
      <c r="BS4092" s="47"/>
      <c r="BT4092" s="47"/>
      <c r="BU4092" s="47"/>
      <c r="BV4092" s="47"/>
      <c r="BW4092" s="47"/>
      <c r="BX4092" s="47"/>
      <c r="BY4092" s="47"/>
    </row>
    <row r="4093" spans="1:77" x14ac:dyDescent="0.35">
      <c r="A4093" s="45" t="s">
        <v>328</v>
      </c>
      <c r="B4093" s="46">
        <v>42327</v>
      </c>
      <c r="C4093" s="47" t="s">
        <v>325</v>
      </c>
      <c r="D4093" s="47"/>
      <c r="E4093" s="47">
        <v>471.80484375000003</v>
      </c>
      <c r="F4093" s="47">
        <v>0.202840625</v>
      </c>
      <c r="G4093" s="47">
        <v>0.16387499999999999</v>
      </c>
      <c r="H4093" s="47">
        <v>0.24293125000000004</v>
      </c>
      <c r="I4093" s="47">
        <v>0.26193749999999999</v>
      </c>
      <c r="J4093" s="47">
        <v>0.27064375000000002</v>
      </c>
      <c r="K4093" s="47">
        <v>0.34564375000000003</v>
      </c>
      <c r="L4093" s="47">
        <v>0.26816875000000001</v>
      </c>
      <c r="M4093" s="47"/>
      <c r="N4093" s="47"/>
      <c r="O4093" s="47"/>
      <c r="P4093" s="47"/>
      <c r="Q4093" s="47">
        <v>8.7521398000000001</v>
      </c>
      <c r="R4093" s="47">
        <v>327.23474999999996</v>
      </c>
      <c r="S4093" s="47">
        <v>0</v>
      </c>
      <c r="T4093" s="47"/>
      <c r="U4093" s="47"/>
      <c r="V4093" s="47"/>
      <c r="W4093" s="47"/>
      <c r="X4093" s="47"/>
      <c r="Y4093" s="47"/>
      <c r="Z4093" s="47"/>
      <c r="AA4093" s="47">
        <v>0</v>
      </c>
      <c r="AB4093" s="47"/>
      <c r="AC4093" s="47"/>
      <c r="AD4093" s="47"/>
      <c r="AE4093" s="47">
        <v>3.3600000000000005E-2</v>
      </c>
      <c r="AF4093" s="47">
        <v>1.9152000000000001E-3</v>
      </c>
      <c r="AG4093" s="47">
        <v>5.6999999999999995E-2</v>
      </c>
      <c r="AH4093" s="47"/>
      <c r="AI4093" s="47"/>
      <c r="AJ4093" s="47">
        <v>2.1</v>
      </c>
      <c r="AK4093" s="47">
        <v>4.3317533413337772E-2</v>
      </c>
      <c r="AL4093" s="47">
        <v>5.6580387500000002</v>
      </c>
      <c r="AM4093" s="47">
        <v>130.61775</v>
      </c>
      <c r="AN4093" s="47"/>
      <c r="AO4093" s="47"/>
      <c r="AP4093" s="47"/>
      <c r="AQ4093" s="47"/>
      <c r="AR4093" s="47"/>
      <c r="AS4093" s="47"/>
      <c r="AT4093" s="47"/>
      <c r="AU4093" s="47"/>
      <c r="AV4093" s="47"/>
      <c r="AW4093" s="47"/>
      <c r="AX4093" s="47"/>
      <c r="AY4093" s="47">
        <v>0</v>
      </c>
      <c r="AZ4093" s="47"/>
      <c r="BA4093" s="47">
        <v>1.5731511243386242E-2</v>
      </c>
      <c r="BB4093" s="47">
        <v>3.0921858499999999</v>
      </c>
      <c r="BC4093" s="47"/>
      <c r="BD4093" s="47">
        <v>196.56</v>
      </c>
      <c r="BE4093" s="47"/>
      <c r="BF4093" s="47"/>
      <c r="BG4093" s="47"/>
      <c r="BH4093" s="47"/>
      <c r="BI4093" s="47"/>
      <c r="BJ4093" s="47"/>
      <c r="BK4093" s="47"/>
      <c r="BL4093" s="47"/>
      <c r="BM4093" s="47"/>
      <c r="BN4093" s="47"/>
      <c r="BO4093" s="47"/>
      <c r="BP4093" s="47"/>
      <c r="BQ4093" s="47"/>
      <c r="BR4093" s="47"/>
      <c r="BS4093" s="47"/>
      <c r="BT4093" s="47"/>
      <c r="BU4093" s="47"/>
      <c r="BV4093" s="47"/>
      <c r="BW4093" s="47"/>
      <c r="BX4093" s="47"/>
      <c r="BY4093" s="47"/>
    </row>
    <row r="4094" spans="1:77" x14ac:dyDescent="0.35">
      <c r="A4094" s="45" t="s">
        <v>328</v>
      </c>
      <c r="B4094" s="46">
        <v>42328</v>
      </c>
      <c r="C4094" s="47" t="s">
        <v>325</v>
      </c>
      <c r="D4094" s="47"/>
      <c r="E4094" s="47">
        <v>472.90406250000001</v>
      </c>
      <c r="F4094" s="47">
        <v>0.21168124999999999</v>
      </c>
      <c r="G4094" s="47">
        <v>0.16523750000000001</v>
      </c>
      <c r="H4094" s="47">
        <v>0.24319374999999999</v>
      </c>
      <c r="I4094" s="47">
        <v>0.26061250000000002</v>
      </c>
      <c r="J4094" s="47">
        <v>0.27029999999999998</v>
      </c>
      <c r="K4094" s="47">
        <v>0.34564375000000003</v>
      </c>
      <c r="L4094" s="47">
        <v>0.26813750000000003</v>
      </c>
      <c r="M4094" s="47"/>
      <c r="N4094" s="47"/>
      <c r="O4094" s="47"/>
      <c r="P4094" s="47">
        <v>3.5</v>
      </c>
      <c r="Q4094" s="47"/>
      <c r="R4094" s="47"/>
      <c r="S4094" s="47"/>
      <c r="T4094" s="47"/>
      <c r="U4094" s="47"/>
      <c r="V4094" s="47"/>
      <c r="W4094" s="47"/>
      <c r="X4094" s="47"/>
      <c r="Y4094" s="47"/>
      <c r="Z4094" s="47"/>
      <c r="AA4094" s="47"/>
      <c r="AB4094" s="47">
        <v>8.85</v>
      </c>
      <c r="AC4094" s="47"/>
      <c r="AD4094" s="47">
        <v>0.76106072378251322</v>
      </c>
      <c r="AE4094" s="47"/>
      <c r="AF4094" s="47"/>
      <c r="AG4094" s="47"/>
      <c r="AH4094" s="47">
        <v>0.5</v>
      </c>
      <c r="AI4094" s="47">
        <v>8.35</v>
      </c>
      <c r="AJ4094" s="47"/>
      <c r="AK4094" s="47"/>
      <c r="AL4094" s="47"/>
      <c r="AM4094" s="47"/>
      <c r="AN4094" s="47"/>
      <c r="AO4094" s="47"/>
      <c r="AP4094" s="47"/>
      <c r="AQ4094" s="47"/>
      <c r="AR4094" s="47"/>
      <c r="AS4094" s="47"/>
      <c r="AT4094" s="47"/>
      <c r="AU4094" s="47"/>
      <c r="AV4094" s="47"/>
      <c r="AW4094" s="47"/>
      <c r="AX4094" s="47"/>
      <c r="AY4094" s="47"/>
      <c r="AZ4094" s="47"/>
      <c r="BA4094" s="47"/>
      <c r="BB4094" s="47"/>
      <c r="BC4094" s="47"/>
      <c r="BD4094" s="47"/>
      <c r="BE4094" s="47"/>
      <c r="BF4094" s="47"/>
      <c r="BG4094" s="47"/>
      <c r="BH4094" s="47"/>
      <c r="BI4094" s="47"/>
      <c r="BJ4094" s="47"/>
      <c r="BK4094" s="47"/>
      <c r="BL4094" s="47"/>
      <c r="BM4094" s="47"/>
      <c r="BN4094" s="47"/>
      <c r="BO4094" s="47"/>
      <c r="BP4094" s="47"/>
      <c r="BQ4094" s="47"/>
      <c r="BR4094" s="47"/>
      <c r="BS4094" s="47"/>
      <c r="BT4094" s="47"/>
      <c r="BU4094" s="47"/>
      <c r="BV4094" s="47"/>
      <c r="BW4094" s="47"/>
      <c r="BX4094" s="47"/>
      <c r="BY4094" s="47"/>
    </row>
    <row r="4095" spans="1:77" x14ac:dyDescent="0.35">
      <c r="A4095" s="45" t="s">
        <v>328</v>
      </c>
      <c r="B4095" s="46">
        <v>42329</v>
      </c>
      <c r="C4095" s="47" t="s">
        <v>325</v>
      </c>
      <c r="D4095" s="47"/>
      <c r="E4095" s="47">
        <v>469.37062500000002</v>
      </c>
      <c r="F4095" s="47">
        <v>0.18890000000000001</v>
      </c>
      <c r="G4095" s="47">
        <v>0.16547500000000001</v>
      </c>
      <c r="H4095" s="47">
        <v>0.24407499999999999</v>
      </c>
      <c r="I4095" s="47">
        <v>0.25969374999999995</v>
      </c>
      <c r="J4095" s="47">
        <v>0.27001875000000003</v>
      </c>
      <c r="K4095" s="47">
        <v>0.34552499999999997</v>
      </c>
      <c r="L4095" s="47">
        <v>0.26806874999999997</v>
      </c>
      <c r="M4095" s="47"/>
      <c r="N4095" s="47"/>
      <c r="O4095" s="47"/>
      <c r="P4095" s="47"/>
      <c r="Q4095" s="47"/>
      <c r="R4095" s="47"/>
      <c r="S4095" s="47"/>
      <c r="T4095" s="47"/>
      <c r="U4095" s="47"/>
      <c r="V4095" s="47"/>
      <c r="W4095" s="47"/>
      <c r="X4095" s="47"/>
      <c r="Y4095" s="47"/>
      <c r="Z4095" s="47"/>
      <c r="AA4095" s="47"/>
      <c r="AB4095" s="47"/>
      <c r="AC4095" s="47"/>
      <c r="AD4095" s="47"/>
      <c r="AE4095" s="47"/>
      <c r="AF4095" s="47"/>
      <c r="AG4095" s="47"/>
      <c r="AH4095" s="47"/>
      <c r="AI4095" s="47"/>
      <c r="AJ4095" s="47"/>
      <c r="AK4095" s="47"/>
      <c r="AL4095" s="47"/>
      <c r="AM4095" s="47"/>
      <c r="AN4095" s="47"/>
      <c r="AO4095" s="47"/>
      <c r="AP4095" s="47"/>
      <c r="AQ4095" s="47"/>
      <c r="AR4095" s="47"/>
      <c r="AS4095" s="47"/>
      <c r="AT4095" s="47"/>
      <c r="AU4095" s="47"/>
      <c r="AV4095" s="47"/>
      <c r="AW4095" s="47"/>
      <c r="AX4095" s="47"/>
      <c r="AY4095" s="47"/>
      <c r="AZ4095" s="47"/>
      <c r="BA4095" s="47"/>
      <c r="BB4095" s="47"/>
      <c r="BC4095" s="47"/>
      <c r="BD4095" s="47"/>
      <c r="BE4095" s="47"/>
      <c r="BF4095" s="47"/>
      <c r="BG4095" s="47"/>
      <c r="BH4095" s="47"/>
      <c r="BI4095" s="47"/>
      <c r="BJ4095" s="47"/>
      <c r="BK4095" s="47"/>
      <c r="BL4095" s="47"/>
      <c r="BM4095" s="47"/>
      <c r="BN4095" s="47"/>
      <c r="BO4095" s="47"/>
      <c r="BP4095" s="47"/>
      <c r="BQ4095" s="47"/>
      <c r="BR4095" s="47"/>
      <c r="BS4095" s="47"/>
      <c r="BT4095" s="47"/>
      <c r="BU4095" s="47"/>
      <c r="BV4095" s="47"/>
      <c r="BW4095" s="47"/>
      <c r="BX4095" s="47"/>
      <c r="BY4095" s="47"/>
    </row>
    <row r="4096" spans="1:77" x14ac:dyDescent="0.35">
      <c r="A4096" s="45" t="s">
        <v>328</v>
      </c>
      <c r="B4096" s="46">
        <v>42330</v>
      </c>
      <c r="C4096" s="47" t="s">
        <v>325</v>
      </c>
      <c r="D4096" s="47"/>
      <c r="E4096" s="47">
        <v>466.12921875000006</v>
      </c>
      <c r="F4096" s="47">
        <v>0.16788437499999997</v>
      </c>
      <c r="G4096" s="47">
        <v>0.16579374999999999</v>
      </c>
      <c r="H4096" s="47">
        <v>0.2447</v>
      </c>
      <c r="I4096" s="47">
        <v>0.25882500000000003</v>
      </c>
      <c r="J4096" s="47">
        <v>0.26985625000000002</v>
      </c>
      <c r="K4096" s="47">
        <v>0.34546874999999999</v>
      </c>
      <c r="L4096" s="47">
        <v>0.26807499999999995</v>
      </c>
      <c r="M4096" s="47"/>
      <c r="N4096" s="47"/>
      <c r="O4096" s="47"/>
      <c r="P4096" s="47"/>
      <c r="Q4096" s="47"/>
      <c r="R4096" s="47"/>
      <c r="S4096" s="47"/>
      <c r="T4096" s="47"/>
      <c r="U4096" s="47"/>
      <c r="V4096" s="47"/>
      <c r="W4096" s="47"/>
      <c r="X4096" s="47"/>
      <c r="Y4096" s="47"/>
      <c r="Z4096" s="47"/>
      <c r="AA4096" s="47"/>
      <c r="AB4096" s="47"/>
      <c r="AC4096" s="47"/>
      <c r="AD4096" s="47"/>
      <c r="AE4096" s="47"/>
      <c r="AF4096" s="47"/>
      <c r="AG4096" s="47"/>
      <c r="AH4096" s="47"/>
      <c r="AI4096" s="47"/>
      <c r="AJ4096" s="47"/>
      <c r="AK4096" s="47"/>
      <c r="AL4096" s="47"/>
      <c r="AM4096" s="47"/>
      <c r="AN4096" s="47"/>
      <c r="AO4096" s="47"/>
      <c r="AP4096" s="47"/>
      <c r="AQ4096" s="47"/>
      <c r="AR4096" s="47"/>
      <c r="AS4096" s="47"/>
      <c r="AT4096" s="47"/>
      <c r="AU4096" s="47"/>
      <c r="AV4096" s="47"/>
      <c r="AW4096" s="47"/>
      <c r="AX4096" s="47"/>
      <c r="AY4096" s="47"/>
      <c r="AZ4096" s="47"/>
      <c r="BA4096" s="47"/>
      <c r="BB4096" s="47"/>
      <c r="BC4096" s="47"/>
      <c r="BD4096" s="47"/>
      <c r="BE4096" s="47"/>
      <c r="BF4096" s="47"/>
      <c r="BG4096" s="47"/>
      <c r="BH4096" s="47"/>
      <c r="BI4096" s="47"/>
      <c r="BJ4096" s="47"/>
      <c r="BK4096" s="47"/>
      <c r="BL4096" s="47"/>
      <c r="BM4096" s="47"/>
      <c r="BN4096" s="47"/>
      <c r="BO4096" s="47"/>
      <c r="BP4096" s="47"/>
      <c r="BQ4096" s="47"/>
      <c r="BR4096" s="47"/>
      <c r="BS4096" s="47"/>
      <c r="BT4096" s="47"/>
      <c r="BU4096" s="47"/>
      <c r="BV4096" s="47"/>
      <c r="BW4096" s="47"/>
      <c r="BX4096" s="47"/>
      <c r="BY4096" s="47"/>
    </row>
    <row r="4097" spans="1:77" x14ac:dyDescent="0.35">
      <c r="A4097" s="45" t="s">
        <v>328</v>
      </c>
      <c r="B4097" s="46">
        <v>42331</v>
      </c>
      <c r="C4097" s="47" t="s">
        <v>325</v>
      </c>
      <c r="D4097" s="47"/>
      <c r="E4097" s="47">
        <v>461.9325</v>
      </c>
      <c r="F4097" s="47">
        <v>0.1456875</v>
      </c>
      <c r="G4097" s="47">
        <v>0.16446249999999998</v>
      </c>
      <c r="H4097" s="47">
        <v>0.24408124999999997</v>
      </c>
      <c r="I4097" s="47">
        <v>0.25773750000000001</v>
      </c>
      <c r="J4097" s="47">
        <v>0.26946249999999999</v>
      </c>
      <c r="K4097" s="47">
        <v>0.34539374999999994</v>
      </c>
      <c r="L4097" s="47">
        <v>0.26802500000000001</v>
      </c>
      <c r="M4097" s="47"/>
      <c r="N4097" s="47"/>
      <c r="O4097" s="47"/>
      <c r="P4097" s="47"/>
      <c r="Q4097" s="47"/>
      <c r="R4097" s="47"/>
      <c r="S4097" s="47"/>
      <c r="T4097" s="47"/>
      <c r="U4097" s="47"/>
      <c r="V4097" s="47"/>
      <c r="W4097" s="47"/>
      <c r="X4097" s="47"/>
      <c r="Y4097" s="47"/>
      <c r="Z4097" s="47"/>
      <c r="AA4097" s="47"/>
      <c r="AB4097" s="47"/>
      <c r="AC4097" s="47">
        <v>0.70382263923431243</v>
      </c>
      <c r="AD4097" s="47">
        <v>0.67056678674518433</v>
      </c>
      <c r="AE4097" s="47"/>
      <c r="AF4097" s="47"/>
      <c r="AG4097" s="47"/>
      <c r="AH4097" s="47"/>
      <c r="AI4097" s="47"/>
      <c r="AJ4097" s="47"/>
      <c r="AK4097" s="47"/>
      <c r="AL4097" s="47"/>
      <c r="AM4097" s="47"/>
      <c r="AN4097" s="47"/>
      <c r="AO4097" s="47"/>
      <c r="AP4097" s="47"/>
      <c r="AQ4097" s="47"/>
      <c r="AR4097" s="47"/>
      <c r="AS4097" s="47"/>
      <c r="AT4097" s="47"/>
      <c r="AU4097" s="47"/>
      <c r="AV4097" s="47"/>
      <c r="AW4097" s="47"/>
      <c r="AX4097" s="47"/>
      <c r="AY4097" s="47"/>
      <c r="AZ4097" s="47"/>
      <c r="BA4097" s="47"/>
      <c r="BB4097" s="47"/>
      <c r="BC4097" s="47"/>
      <c r="BD4097" s="47"/>
      <c r="BE4097" s="47"/>
      <c r="BF4097" s="47"/>
      <c r="BG4097" s="47"/>
      <c r="BH4097" s="47"/>
      <c r="BI4097" s="47"/>
      <c r="BJ4097" s="47"/>
      <c r="BK4097" s="47"/>
      <c r="BL4097" s="47"/>
      <c r="BM4097" s="47"/>
      <c r="BN4097" s="47"/>
      <c r="BO4097" s="47"/>
      <c r="BP4097" s="47"/>
      <c r="BQ4097" s="47"/>
      <c r="BR4097" s="47"/>
      <c r="BS4097" s="47"/>
      <c r="BT4097" s="47"/>
      <c r="BU4097" s="47"/>
      <c r="BV4097" s="47"/>
      <c r="BW4097" s="47"/>
      <c r="BX4097" s="47"/>
      <c r="BY4097" s="47"/>
    </row>
    <row r="4098" spans="1:77" x14ac:dyDescent="0.35">
      <c r="A4098" s="45" t="s">
        <v>328</v>
      </c>
      <c r="B4098" s="46">
        <v>42332</v>
      </c>
      <c r="C4098" s="47" t="s">
        <v>325</v>
      </c>
      <c r="D4098" s="47"/>
      <c r="E4098" s="47">
        <v>457.46249999999998</v>
      </c>
      <c r="F4098" s="47">
        <v>0.12618750000000001</v>
      </c>
      <c r="G4098" s="47">
        <v>0.1615375</v>
      </c>
      <c r="H4098" s="47">
        <v>0.24265</v>
      </c>
      <c r="I4098" s="47">
        <v>0.25614375</v>
      </c>
      <c r="J4098" s="47">
        <v>0.26896874999999998</v>
      </c>
      <c r="K4098" s="47">
        <v>0.34526249999999997</v>
      </c>
      <c r="L4098" s="47">
        <v>0.26798749999999999</v>
      </c>
      <c r="M4098" s="47"/>
      <c r="N4098" s="47"/>
      <c r="O4098" s="47"/>
      <c r="P4098" s="47"/>
      <c r="Q4098" s="47"/>
      <c r="R4098" s="47"/>
      <c r="S4098" s="47"/>
      <c r="T4098" s="47"/>
      <c r="U4098" s="47"/>
      <c r="V4098" s="47"/>
      <c r="W4098" s="47"/>
      <c r="X4098" s="47"/>
      <c r="Y4098" s="47"/>
      <c r="Z4098" s="47"/>
      <c r="AA4098" s="47"/>
      <c r="AB4098" s="47"/>
      <c r="AC4098" s="47"/>
      <c r="AD4098" s="47"/>
      <c r="AE4098" s="47"/>
      <c r="AF4098" s="47"/>
      <c r="AG4098" s="47"/>
      <c r="AH4098" s="47"/>
      <c r="AI4098" s="47"/>
      <c r="AJ4098" s="47"/>
      <c r="AK4098" s="47"/>
      <c r="AL4098" s="47"/>
      <c r="AM4098" s="47"/>
      <c r="AN4098" s="47"/>
      <c r="AO4098" s="47"/>
      <c r="AP4098" s="47"/>
      <c r="AQ4098" s="47"/>
      <c r="AR4098" s="47"/>
      <c r="AS4098" s="47"/>
      <c r="AT4098" s="47"/>
      <c r="AU4098" s="47"/>
      <c r="AV4098" s="47"/>
      <c r="AW4098" s="47"/>
      <c r="AX4098" s="47"/>
      <c r="AY4098" s="47"/>
      <c r="AZ4098" s="47"/>
      <c r="BA4098" s="47"/>
      <c r="BB4098" s="47"/>
      <c r="BC4098" s="47"/>
      <c r="BD4098" s="47"/>
      <c r="BE4098" s="47"/>
      <c r="BF4098" s="47"/>
      <c r="BG4098" s="47"/>
      <c r="BH4098" s="47"/>
      <c r="BI4098" s="47"/>
      <c r="BJ4098" s="47"/>
      <c r="BK4098" s="47"/>
      <c r="BL4098" s="47"/>
      <c r="BM4098" s="47"/>
      <c r="BN4098" s="47"/>
      <c r="BO4098" s="47"/>
      <c r="BP4098" s="47"/>
      <c r="BQ4098" s="47"/>
      <c r="BR4098" s="47"/>
      <c r="BS4098" s="47"/>
      <c r="BT4098" s="47"/>
      <c r="BU4098" s="47"/>
      <c r="BV4098" s="47"/>
      <c r="BW4098" s="47"/>
      <c r="BX4098" s="47"/>
      <c r="BY4098" s="47"/>
    </row>
    <row r="4099" spans="1:77" x14ac:dyDescent="0.35">
      <c r="A4099" s="45" t="s">
        <v>328</v>
      </c>
      <c r="B4099" s="46">
        <v>42333</v>
      </c>
      <c r="C4099" s="47" t="s">
        <v>325</v>
      </c>
      <c r="D4099" s="47"/>
      <c r="E4099" s="47">
        <v>453.30093750000003</v>
      </c>
      <c r="F4099" s="47">
        <v>0.11242500000000001</v>
      </c>
      <c r="G4099" s="47">
        <v>0.15741875</v>
      </c>
      <c r="H4099" s="47">
        <v>0.23997499999999999</v>
      </c>
      <c r="I4099" s="47">
        <v>0.25443125</v>
      </c>
      <c r="J4099" s="47">
        <v>0.26851249999999999</v>
      </c>
      <c r="K4099" s="47">
        <v>0.34525625000000004</v>
      </c>
      <c r="L4099" s="47">
        <v>0.26790625000000001</v>
      </c>
      <c r="M4099" s="47"/>
      <c r="N4099" s="47"/>
      <c r="O4099" s="47"/>
      <c r="P4099" s="47"/>
      <c r="Q4099" s="47"/>
      <c r="R4099" s="47"/>
      <c r="S4099" s="47"/>
      <c r="T4099" s="47"/>
      <c r="U4099" s="47"/>
      <c r="V4099" s="47"/>
      <c r="W4099" s="47"/>
      <c r="X4099" s="47"/>
      <c r="Y4099" s="47"/>
      <c r="Z4099" s="47"/>
      <c r="AA4099" s="47"/>
      <c r="AB4099" s="47">
        <v>8.85</v>
      </c>
      <c r="AC4099" s="47"/>
      <c r="AD4099" s="47"/>
      <c r="AE4099" s="47"/>
      <c r="AF4099" s="47"/>
      <c r="AG4099" s="47"/>
      <c r="AH4099" s="47">
        <v>0.85</v>
      </c>
      <c r="AI4099" s="47">
        <v>8.8000000000000007</v>
      </c>
      <c r="AJ4099" s="47"/>
      <c r="AK4099" s="47"/>
      <c r="AL4099" s="47"/>
      <c r="AM4099" s="47"/>
      <c r="AN4099" s="47"/>
      <c r="AO4099" s="47"/>
      <c r="AP4099" s="47"/>
      <c r="AQ4099" s="47"/>
      <c r="AR4099" s="47"/>
      <c r="AS4099" s="47"/>
      <c r="AT4099" s="47"/>
      <c r="AU4099" s="47"/>
      <c r="AV4099" s="47"/>
      <c r="AW4099" s="47"/>
      <c r="AX4099" s="47"/>
      <c r="AY4099" s="47"/>
      <c r="AZ4099" s="47"/>
      <c r="BA4099" s="47"/>
      <c r="BB4099" s="47"/>
      <c r="BC4099" s="47"/>
      <c r="BD4099" s="47"/>
      <c r="BE4099" s="47"/>
      <c r="BF4099" s="47"/>
      <c r="BG4099" s="47"/>
      <c r="BH4099" s="47"/>
      <c r="BI4099" s="47"/>
      <c r="BJ4099" s="47"/>
      <c r="BK4099" s="47"/>
      <c r="BL4099" s="47"/>
      <c r="BM4099" s="47"/>
      <c r="BN4099" s="47"/>
      <c r="BO4099" s="47"/>
      <c r="BP4099" s="47"/>
      <c r="BQ4099" s="47"/>
      <c r="BR4099" s="47"/>
      <c r="BS4099" s="47"/>
      <c r="BT4099" s="47"/>
      <c r="BU4099" s="47"/>
      <c r="BV4099" s="47"/>
      <c r="BW4099" s="47"/>
      <c r="BX4099" s="47"/>
      <c r="BY4099" s="47"/>
    </row>
    <row r="4100" spans="1:77" x14ac:dyDescent="0.35">
      <c r="A4100" s="45" t="s">
        <v>328</v>
      </c>
      <c r="B4100" s="46">
        <v>42334</v>
      </c>
      <c r="C4100" s="47" t="s">
        <v>325</v>
      </c>
      <c r="D4100" s="47"/>
      <c r="E4100" s="47">
        <v>449.13468750000004</v>
      </c>
      <c r="F4100" s="47">
        <v>0.10278124999999999</v>
      </c>
      <c r="G4100" s="47">
        <v>0.15265000000000001</v>
      </c>
      <c r="H4100" s="47">
        <v>0.23608750000000001</v>
      </c>
      <c r="I4100" s="47">
        <v>0.25240625</v>
      </c>
      <c r="J4100" s="47">
        <v>0.2679375</v>
      </c>
      <c r="K4100" s="47">
        <v>0.34508749999999999</v>
      </c>
      <c r="L4100" s="47">
        <v>0.26788124999999996</v>
      </c>
      <c r="M4100" s="47"/>
      <c r="N4100" s="47"/>
      <c r="O4100" s="47"/>
      <c r="P4100" s="47"/>
      <c r="Q4100" s="47"/>
      <c r="R4100" s="47"/>
      <c r="S4100" s="47"/>
      <c r="T4100" s="47"/>
      <c r="U4100" s="47"/>
      <c r="V4100" s="47"/>
      <c r="W4100" s="47"/>
      <c r="X4100" s="47"/>
      <c r="Y4100" s="47"/>
      <c r="Z4100" s="47"/>
      <c r="AA4100" s="47"/>
      <c r="AB4100" s="47"/>
      <c r="AC4100" s="47"/>
      <c r="AD4100" s="47"/>
      <c r="AE4100" s="47"/>
      <c r="AF4100" s="47"/>
      <c r="AG4100" s="47"/>
      <c r="AH4100" s="47"/>
      <c r="AI4100" s="47"/>
      <c r="AJ4100" s="47"/>
      <c r="AK4100" s="47"/>
      <c r="AL4100" s="47"/>
      <c r="AM4100" s="47"/>
      <c r="AN4100" s="47"/>
      <c r="AO4100" s="47"/>
      <c r="AP4100" s="47"/>
      <c r="AQ4100" s="47"/>
      <c r="AR4100" s="47"/>
      <c r="AS4100" s="47"/>
      <c r="AT4100" s="47"/>
      <c r="AU4100" s="47"/>
      <c r="AV4100" s="47"/>
      <c r="AW4100" s="47"/>
      <c r="AX4100" s="47"/>
      <c r="AY4100" s="47"/>
      <c r="AZ4100" s="47"/>
      <c r="BA4100" s="47"/>
      <c r="BB4100" s="47"/>
      <c r="BC4100" s="47"/>
      <c r="BD4100" s="47"/>
      <c r="BE4100" s="47"/>
      <c r="BF4100" s="47"/>
      <c r="BG4100" s="47"/>
      <c r="BH4100" s="47"/>
      <c r="BI4100" s="47"/>
      <c r="BJ4100" s="47"/>
      <c r="BK4100" s="47"/>
      <c r="BL4100" s="47"/>
      <c r="BM4100" s="47"/>
      <c r="BN4100" s="47"/>
      <c r="BO4100" s="47"/>
      <c r="BP4100" s="47"/>
      <c r="BQ4100" s="47"/>
      <c r="BR4100" s="47"/>
      <c r="BS4100" s="47"/>
      <c r="BT4100" s="47"/>
      <c r="BU4100" s="47"/>
      <c r="BV4100" s="47"/>
      <c r="BW4100" s="47"/>
      <c r="BX4100" s="47"/>
      <c r="BY4100" s="47"/>
    </row>
    <row r="4101" spans="1:77" x14ac:dyDescent="0.35">
      <c r="A4101" s="45" t="s">
        <v>328</v>
      </c>
      <c r="B4101" s="46">
        <v>42335</v>
      </c>
      <c r="C4101" s="47" t="s">
        <v>325</v>
      </c>
      <c r="D4101" s="47"/>
      <c r="E4101" s="47">
        <v>446.41874999999993</v>
      </c>
      <c r="F4101" s="47">
        <v>9.686249999999999E-2</v>
      </c>
      <c r="G4101" s="47">
        <v>0.14984999999999998</v>
      </c>
      <c r="H4101" s="47">
        <v>0.23335</v>
      </c>
      <c r="I4101" s="47">
        <v>0.25066250000000001</v>
      </c>
      <c r="J4101" s="47">
        <v>0.26765624999999998</v>
      </c>
      <c r="K4101" s="47">
        <v>0.34507499999999997</v>
      </c>
      <c r="L4101" s="47">
        <v>0.26796249999999999</v>
      </c>
      <c r="M4101" s="47"/>
      <c r="N4101" s="47"/>
      <c r="O4101" s="47"/>
      <c r="P4101" s="47"/>
      <c r="Q4101" s="47"/>
      <c r="R4101" s="47"/>
      <c r="S4101" s="47"/>
      <c r="T4101" s="47"/>
      <c r="U4101" s="47"/>
      <c r="V4101" s="47"/>
      <c r="W4101" s="47"/>
      <c r="X4101" s="47"/>
      <c r="Y4101" s="47"/>
      <c r="Z4101" s="47"/>
      <c r="AA4101" s="47"/>
      <c r="AB4101" s="47"/>
      <c r="AC4101" s="47"/>
      <c r="AD4101" s="47"/>
      <c r="AE4101" s="47"/>
      <c r="AF4101" s="47"/>
      <c r="AG4101" s="47"/>
      <c r="AH4101" s="47"/>
      <c r="AI4101" s="47"/>
      <c r="AJ4101" s="47"/>
      <c r="AK4101" s="47"/>
      <c r="AL4101" s="47"/>
      <c r="AM4101" s="47"/>
      <c r="AN4101" s="47"/>
      <c r="AO4101" s="47"/>
      <c r="AP4101" s="47"/>
      <c r="AQ4101" s="47"/>
      <c r="AR4101" s="47"/>
      <c r="AS4101" s="47"/>
      <c r="AT4101" s="47"/>
      <c r="AU4101" s="47"/>
      <c r="AV4101" s="47"/>
      <c r="AW4101" s="47"/>
      <c r="AX4101" s="47"/>
      <c r="AY4101" s="47"/>
      <c r="AZ4101" s="47"/>
      <c r="BA4101" s="47"/>
      <c r="BB4101" s="47"/>
      <c r="BC4101" s="47"/>
      <c r="BD4101" s="47"/>
      <c r="BE4101" s="47"/>
      <c r="BF4101" s="47"/>
      <c r="BG4101" s="47"/>
      <c r="BH4101" s="47"/>
      <c r="BI4101" s="47"/>
      <c r="BJ4101" s="47"/>
      <c r="BK4101" s="47"/>
      <c r="BL4101" s="47"/>
      <c r="BM4101" s="47"/>
      <c r="BN4101" s="47"/>
      <c r="BO4101" s="47"/>
      <c r="BP4101" s="47"/>
      <c r="BQ4101" s="47"/>
      <c r="BR4101" s="47"/>
      <c r="BS4101" s="47"/>
      <c r="BT4101" s="47"/>
      <c r="BU4101" s="47"/>
      <c r="BV4101" s="47"/>
      <c r="BW4101" s="47"/>
      <c r="BX4101" s="47"/>
      <c r="BY4101" s="47"/>
    </row>
    <row r="4102" spans="1:77" x14ac:dyDescent="0.35">
      <c r="A4102" s="45" t="s">
        <v>328</v>
      </c>
      <c r="B4102" s="46">
        <v>42336</v>
      </c>
      <c r="C4102" s="47" t="s">
        <v>325</v>
      </c>
      <c r="D4102" s="47"/>
      <c r="E4102" s="47">
        <v>442.51125000000002</v>
      </c>
      <c r="F4102" s="47">
        <v>9.22375E-2</v>
      </c>
      <c r="G4102" s="47">
        <v>0.14504999999999998</v>
      </c>
      <c r="H4102" s="47">
        <v>0.22825000000000001</v>
      </c>
      <c r="I4102" s="47">
        <v>0.248</v>
      </c>
      <c r="J4102" s="47">
        <v>0.26716249999999997</v>
      </c>
      <c r="K4102" s="47">
        <v>0.3450375</v>
      </c>
      <c r="L4102" s="47">
        <v>0.26794374999999998</v>
      </c>
      <c r="M4102" s="47"/>
      <c r="N4102" s="47"/>
      <c r="O4102" s="47"/>
      <c r="P4102" s="47"/>
      <c r="Q4102" s="47"/>
      <c r="R4102" s="47"/>
      <c r="S4102" s="47"/>
      <c r="T4102" s="47"/>
      <c r="U4102" s="47"/>
      <c r="V4102" s="47"/>
      <c r="W4102" s="47"/>
      <c r="X4102" s="47"/>
      <c r="Y4102" s="47"/>
      <c r="Z4102" s="47"/>
      <c r="AA4102" s="47"/>
      <c r="AB4102" s="47"/>
      <c r="AC4102" s="47"/>
      <c r="AD4102" s="47"/>
      <c r="AE4102" s="47"/>
      <c r="AF4102" s="47"/>
      <c r="AG4102" s="47"/>
      <c r="AH4102" s="47"/>
      <c r="AI4102" s="47"/>
      <c r="AJ4102" s="47"/>
      <c r="AK4102" s="47"/>
      <c r="AL4102" s="47"/>
      <c r="AM4102" s="47"/>
      <c r="AN4102" s="47"/>
      <c r="AO4102" s="47"/>
      <c r="AP4102" s="47"/>
      <c r="AQ4102" s="47"/>
      <c r="AR4102" s="47"/>
      <c r="AS4102" s="47"/>
      <c r="AT4102" s="47"/>
      <c r="AU4102" s="47"/>
      <c r="AV4102" s="47"/>
      <c r="AW4102" s="47"/>
      <c r="AX4102" s="47"/>
      <c r="AY4102" s="47"/>
      <c r="AZ4102" s="47"/>
      <c r="BA4102" s="47"/>
      <c r="BB4102" s="47"/>
      <c r="BC4102" s="47"/>
      <c r="BD4102" s="47"/>
      <c r="BE4102" s="47"/>
      <c r="BF4102" s="47"/>
      <c r="BG4102" s="47"/>
      <c r="BH4102" s="47"/>
      <c r="BI4102" s="47"/>
      <c r="BJ4102" s="47"/>
      <c r="BK4102" s="47"/>
      <c r="BL4102" s="47"/>
      <c r="BM4102" s="47"/>
      <c r="BN4102" s="47"/>
      <c r="BO4102" s="47"/>
      <c r="BP4102" s="47"/>
      <c r="BQ4102" s="47"/>
      <c r="BR4102" s="47"/>
      <c r="BS4102" s="47"/>
      <c r="BT4102" s="47"/>
      <c r="BU4102" s="47"/>
      <c r="BV4102" s="47"/>
      <c r="BW4102" s="47"/>
      <c r="BX4102" s="47"/>
      <c r="BY4102" s="47"/>
    </row>
    <row r="4103" spans="1:77" x14ac:dyDescent="0.35">
      <c r="A4103" s="45" t="s">
        <v>328</v>
      </c>
      <c r="B4103" s="46">
        <v>42337</v>
      </c>
      <c r="C4103" s="47" t="s">
        <v>325</v>
      </c>
      <c r="D4103" s="47"/>
      <c r="E4103" s="47">
        <v>440.07421875</v>
      </c>
      <c r="F4103" s="47">
        <v>8.8728125000000005E-2</v>
      </c>
      <c r="G4103" s="47">
        <v>0.14221250000000002</v>
      </c>
      <c r="H4103" s="47">
        <v>0.22553124999999999</v>
      </c>
      <c r="I4103" s="47">
        <v>0.24603750000000002</v>
      </c>
      <c r="J4103" s="47">
        <v>0.26696249999999999</v>
      </c>
      <c r="K4103" s="47">
        <v>0.34505000000000002</v>
      </c>
      <c r="L4103" s="47">
        <v>0.2678625</v>
      </c>
      <c r="M4103" s="47"/>
      <c r="N4103" s="47"/>
      <c r="O4103" s="47"/>
      <c r="P4103" s="47"/>
      <c r="Q4103" s="47"/>
      <c r="R4103" s="47"/>
      <c r="S4103" s="47"/>
      <c r="T4103" s="47"/>
      <c r="U4103" s="47"/>
      <c r="V4103" s="47"/>
      <c r="W4103" s="47"/>
      <c r="X4103" s="47"/>
      <c r="Y4103" s="47"/>
      <c r="Z4103" s="47"/>
      <c r="AA4103" s="47"/>
      <c r="AB4103" s="47"/>
      <c r="AC4103" s="47"/>
      <c r="AD4103" s="47"/>
      <c r="AE4103" s="47"/>
      <c r="AF4103" s="47"/>
      <c r="AG4103" s="47"/>
      <c r="AH4103" s="47"/>
      <c r="AI4103" s="47"/>
      <c r="AJ4103" s="47"/>
      <c r="AK4103" s="47"/>
      <c r="AL4103" s="47"/>
      <c r="AM4103" s="47"/>
      <c r="AN4103" s="47"/>
      <c r="AO4103" s="47"/>
      <c r="AP4103" s="47"/>
      <c r="AQ4103" s="47"/>
      <c r="AR4103" s="47"/>
      <c r="AS4103" s="47"/>
      <c r="AT4103" s="47"/>
      <c r="AU4103" s="47"/>
      <c r="AV4103" s="47"/>
      <c r="AW4103" s="47"/>
      <c r="AX4103" s="47"/>
      <c r="AY4103" s="47"/>
      <c r="AZ4103" s="47"/>
      <c r="BA4103" s="47"/>
      <c r="BB4103" s="47"/>
      <c r="BC4103" s="47"/>
      <c r="BD4103" s="47"/>
      <c r="BE4103" s="47"/>
      <c r="BF4103" s="47"/>
      <c r="BG4103" s="47"/>
      <c r="BH4103" s="47"/>
      <c r="BI4103" s="47"/>
      <c r="BJ4103" s="47"/>
      <c r="BK4103" s="47"/>
      <c r="BL4103" s="47"/>
      <c r="BM4103" s="47"/>
      <c r="BN4103" s="47"/>
      <c r="BO4103" s="47"/>
      <c r="BP4103" s="47"/>
      <c r="BQ4103" s="47"/>
      <c r="BR4103" s="47"/>
      <c r="BS4103" s="47"/>
      <c r="BT4103" s="47"/>
      <c r="BU4103" s="47"/>
      <c r="BV4103" s="47"/>
      <c r="BW4103" s="47"/>
      <c r="BX4103" s="47"/>
      <c r="BY4103" s="47"/>
    </row>
    <row r="4104" spans="1:77" x14ac:dyDescent="0.35">
      <c r="A4104" s="45" t="s">
        <v>328</v>
      </c>
      <c r="B4104" s="46">
        <v>42338</v>
      </c>
      <c r="C4104" s="47" t="s">
        <v>325</v>
      </c>
      <c r="D4104" s="47"/>
      <c r="E4104" s="47">
        <v>438.05437499999999</v>
      </c>
      <c r="F4104" s="47">
        <v>8.7425000000000003E-2</v>
      </c>
      <c r="G4104" s="47">
        <v>0.1403625</v>
      </c>
      <c r="H4104" s="47">
        <v>0.22285625000000003</v>
      </c>
      <c r="I4104" s="47">
        <v>0.2437375</v>
      </c>
      <c r="J4104" s="47">
        <v>0.26679999999999998</v>
      </c>
      <c r="K4104" s="47">
        <v>0.34501875000000004</v>
      </c>
      <c r="L4104" s="47">
        <v>0.26787499999999997</v>
      </c>
      <c r="M4104" s="47"/>
      <c r="N4104" s="47"/>
      <c r="O4104" s="47"/>
      <c r="P4104" s="47"/>
      <c r="Q4104" s="47"/>
      <c r="R4104" s="47"/>
      <c r="S4104" s="47"/>
      <c r="T4104" s="47"/>
      <c r="U4104" s="47"/>
      <c r="V4104" s="47"/>
      <c r="W4104" s="47"/>
      <c r="X4104" s="47"/>
      <c r="Y4104" s="47"/>
      <c r="Z4104" s="47"/>
      <c r="AA4104" s="47"/>
      <c r="AB4104" s="47"/>
      <c r="AC4104" s="47">
        <v>0.70549602596841909</v>
      </c>
      <c r="AD4104" s="47">
        <v>0.61999438165930687</v>
      </c>
      <c r="AE4104" s="47"/>
      <c r="AF4104" s="47"/>
      <c r="AG4104" s="47"/>
      <c r="AH4104" s="47"/>
      <c r="AI4104" s="47"/>
      <c r="AJ4104" s="47"/>
      <c r="AK4104" s="47"/>
      <c r="AL4104" s="47"/>
      <c r="AM4104" s="47"/>
      <c r="AN4104" s="47"/>
      <c r="AO4104" s="47"/>
      <c r="AP4104" s="47"/>
      <c r="AQ4104" s="47"/>
      <c r="AR4104" s="47"/>
      <c r="AS4104" s="47"/>
      <c r="AT4104" s="47"/>
      <c r="AU4104" s="47"/>
      <c r="AV4104" s="47"/>
      <c r="AW4104" s="47"/>
      <c r="AX4104" s="47"/>
      <c r="AY4104" s="47"/>
      <c r="AZ4104" s="47"/>
      <c r="BA4104" s="47"/>
      <c r="BB4104" s="47"/>
      <c r="BC4104" s="47"/>
      <c r="BD4104" s="47"/>
      <c r="BE4104" s="47"/>
      <c r="BF4104" s="47"/>
      <c r="BG4104" s="47"/>
      <c r="BH4104" s="47"/>
      <c r="BI4104" s="47"/>
      <c r="BJ4104" s="47"/>
      <c r="BK4104" s="47"/>
      <c r="BL4104" s="47"/>
      <c r="BM4104" s="47"/>
      <c r="BN4104" s="47"/>
      <c r="BO4104" s="47"/>
      <c r="BP4104" s="47"/>
      <c r="BQ4104" s="47"/>
      <c r="BR4104" s="47"/>
      <c r="BS4104" s="47"/>
      <c r="BT4104" s="47"/>
      <c r="BU4104" s="47"/>
      <c r="BV4104" s="47"/>
      <c r="BW4104" s="47"/>
      <c r="BX4104" s="47"/>
      <c r="BY4104" s="47"/>
    </row>
    <row r="4105" spans="1:77" x14ac:dyDescent="0.35">
      <c r="A4105" s="45" t="s">
        <v>328</v>
      </c>
      <c r="B4105" s="46">
        <v>42339</v>
      </c>
      <c r="C4105" s="47" t="s">
        <v>325</v>
      </c>
      <c r="D4105" s="47"/>
      <c r="E4105" s="47">
        <v>435.88453125000001</v>
      </c>
      <c r="F4105" s="47">
        <v>8.6003125E-2</v>
      </c>
      <c r="G4105" s="47">
        <v>0.13858124999999999</v>
      </c>
      <c r="H4105" s="47">
        <v>0.2203</v>
      </c>
      <c r="I4105" s="47">
        <v>0.2411375</v>
      </c>
      <c r="J4105" s="47">
        <v>0.26644374999999998</v>
      </c>
      <c r="K4105" s="47">
        <v>0.34491250000000001</v>
      </c>
      <c r="L4105" s="47">
        <v>0.2678625</v>
      </c>
      <c r="M4105" s="47"/>
      <c r="N4105" s="47"/>
      <c r="O4105" s="47"/>
      <c r="P4105" s="47"/>
      <c r="Q4105" s="47"/>
      <c r="R4105" s="47"/>
      <c r="S4105" s="47"/>
      <c r="T4105" s="47"/>
      <c r="U4105" s="47"/>
      <c r="V4105" s="47"/>
      <c r="W4105" s="47"/>
      <c r="X4105" s="47"/>
      <c r="Y4105" s="47"/>
      <c r="Z4105" s="47"/>
      <c r="AA4105" s="47"/>
      <c r="AB4105" s="47"/>
      <c r="AC4105" s="47"/>
      <c r="AD4105" s="47"/>
      <c r="AE4105" s="47"/>
      <c r="AF4105" s="47"/>
      <c r="AG4105" s="47"/>
      <c r="AH4105" s="47"/>
      <c r="AI4105" s="47"/>
      <c r="AJ4105" s="47"/>
      <c r="AK4105" s="47"/>
      <c r="AL4105" s="47"/>
      <c r="AM4105" s="47"/>
      <c r="AN4105" s="47"/>
      <c r="AO4105" s="47"/>
      <c r="AP4105" s="47"/>
      <c r="AQ4105" s="47"/>
      <c r="AR4105" s="47"/>
      <c r="AS4105" s="47"/>
      <c r="AT4105" s="47"/>
      <c r="AU4105" s="47"/>
      <c r="AV4105" s="47"/>
      <c r="AW4105" s="47"/>
      <c r="AX4105" s="47"/>
      <c r="AY4105" s="47"/>
      <c r="AZ4105" s="47"/>
      <c r="BA4105" s="47"/>
      <c r="BB4105" s="47"/>
      <c r="BC4105" s="47"/>
      <c r="BD4105" s="47"/>
      <c r="BE4105" s="47"/>
      <c r="BF4105" s="47"/>
      <c r="BG4105" s="47"/>
      <c r="BH4105" s="47"/>
      <c r="BI4105" s="47"/>
      <c r="BJ4105" s="47"/>
      <c r="BK4105" s="47"/>
      <c r="BL4105" s="47"/>
      <c r="BM4105" s="47"/>
      <c r="BN4105" s="47"/>
      <c r="BO4105" s="47"/>
      <c r="BP4105" s="47"/>
      <c r="BQ4105" s="47"/>
      <c r="BR4105" s="47"/>
      <c r="BS4105" s="47"/>
      <c r="BT4105" s="47"/>
      <c r="BU4105" s="47"/>
      <c r="BV4105" s="47"/>
      <c r="BW4105" s="47"/>
      <c r="BX4105" s="47"/>
      <c r="BY4105" s="47"/>
    </row>
    <row r="4106" spans="1:77" x14ac:dyDescent="0.35">
      <c r="A4106" s="45" t="s">
        <v>328</v>
      </c>
      <c r="B4106" s="46">
        <v>42340</v>
      </c>
      <c r="C4106" s="47" t="s">
        <v>325</v>
      </c>
      <c r="D4106" s="47"/>
      <c r="E4106" s="47">
        <v>432.05578124999994</v>
      </c>
      <c r="F4106" s="47">
        <v>8.3228125E-2</v>
      </c>
      <c r="G4106" s="47">
        <v>0.13438125000000001</v>
      </c>
      <c r="H4106" s="47">
        <v>0.21576875000000001</v>
      </c>
      <c r="I4106" s="47">
        <v>0.23730625</v>
      </c>
      <c r="J4106" s="47">
        <v>0.26570000000000005</v>
      </c>
      <c r="K4106" s="47">
        <v>0.34480624999999998</v>
      </c>
      <c r="L4106" s="47">
        <v>0.26779999999999998</v>
      </c>
      <c r="M4106" s="47"/>
      <c r="N4106" s="47"/>
      <c r="O4106" s="47"/>
      <c r="P4106" s="47"/>
      <c r="Q4106" s="47"/>
      <c r="R4106" s="47"/>
      <c r="S4106" s="47"/>
      <c r="T4106" s="47"/>
      <c r="U4106" s="47"/>
      <c r="V4106" s="47"/>
      <c r="W4106" s="47"/>
      <c r="X4106" s="47"/>
      <c r="Y4106" s="47"/>
      <c r="Z4106" s="47"/>
      <c r="AA4106" s="47"/>
      <c r="AB4106" s="47">
        <v>8.85</v>
      </c>
      <c r="AC4106" s="47"/>
      <c r="AD4106" s="47"/>
      <c r="AE4106" s="47"/>
      <c r="AF4106" s="47"/>
      <c r="AG4106" s="47"/>
      <c r="AH4106" s="47">
        <v>3.35</v>
      </c>
      <c r="AI4106" s="47">
        <v>8.85</v>
      </c>
      <c r="AJ4106" s="47"/>
      <c r="AK4106" s="47"/>
      <c r="AL4106" s="47"/>
      <c r="AM4106" s="47"/>
      <c r="AN4106" s="47"/>
      <c r="AO4106" s="47"/>
      <c r="AP4106" s="47"/>
      <c r="AQ4106" s="47"/>
      <c r="AR4106" s="47"/>
      <c r="AS4106" s="47"/>
      <c r="AT4106" s="47"/>
      <c r="AU4106" s="47"/>
      <c r="AV4106" s="47"/>
      <c r="AW4106" s="47"/>
      <c r="AX4106" s="47"/>
      <c r="AY4106" s="47"/>
      <c r="AZ4106" s="47"/>
      <c r="BA4106" s="47"/>
      <c r="BB4106" s="47"/>
      <c r="BC4106" s="47"/>
      <c r="BD4106" s="47"/>
      <c r="BE4106" s="47"/>
      <c r="BF4106" s="47"/>
      <c r="BG4106" s="47"/>
      <c r="BH4106" s="47"/>
      <c r="BI4106" s="47"/>
      <c r="BJ4106" s="47"/>
      <c r="BK4106" s="47"/>
      <c r="BL4106" s="47"/>
      <c r="BM4106" s="47"/>
      <c r="BN4106" s="47"/>
      <c r="BO4106" s="47"/>
      <c r="BP4106" s="47"/>
      <c r="BQ4106" s="47"/>
      <c r="BR4106" s="47"/>
      <c r="BS4106" s="47"/>
      <c r="BT4106" s="47"/>
      <c r="BU4106" s="47"/>
      <c r="BV4106" s="47"/>
      <c r="BW4106" s="47"/>
      <c r="BX4106" s="47"/>
      <c r="BY4106" s="47"/>
    </row>
    <row r="4107" spans="1:77" x14ac:dyDescent="0.35">
      <c r="A4107" s="45" t="s">
        <v>328</v>
      </c>
      <c r="B4107" s="46">
        <v>42341</v>
      </c>
      <c r="C4107" s="47" t="s">
        <v>325</v>
      </c>
      <c r="D4107" s="47"/>
      <c r="E4107" s="47">
        <v>430.30687499999999</v>
      </c>
      <c r="F4107" s="47">
        <v>7.9750000000000001E-2</v>
      </c>
      <c r="G4107" s="47">
        <v>0.13276250000000001</v>
      </c>
      <c r="H4107" s="47">
        <v>0.21450000000000002</v>
      </c>
      <c r="I4107" s="47">
        <v>0.2356375</v>
      </c>
      <c r="J4107" s="47">
        <v>0.26547500000000002</v>
      </c>
      <c r="K4107" s="47">
        <v>0.34473125000000004</v>
      </c>
      <c r="L4107" s="47">
        <v>0.26775624999999997</v>
      </c>
      <c r="M4107" s="47"/>
      <c r="N4107" s="47"/>
      <c r="O4107" s="47"/>
      <c r="P4107" s="47"/>
      <c r="Q4107" s="47">
        <v>12.763078950000002</v>
      </c>
      <c r="R4107" s="47">
        <v>563.30150000000003</v>
      </c>
      <c r="S4107" s="47">
        <v>150.98700000000002</v>
      </c>
      <c r="T4107" s="47"/>
      <c r="U4107" s="47"/>
      <c r="V4107" s="47"/>
      <c r="W4107" s="47"/>
      <c r="X4107" s="47"/>
      <c r="Y4107" s="47"/>
      <c r="Z4107" s="47"/>
      <c r="AA4107" s="47">
        <v>0</v>
      </c>
      <c r="AB4107" s="47"/>
      <c r="AC4107" s="47"/>
      <c r="AD4107" s="47"/>
      <c r="AE4107" s="47"/>
      <c r="AF4107" s="47"/>
      <c r="AG4107" s="47">
        <v>1.73875</v>
      </c>
      <c r="AH4107" s="47"/>
      <c r="AI4107" s="47"/>
      <c r="AJ4107" s="47">
        <v>1.78</v>
      </c>
      <c r="AK4107" s="47">
        <v>4.5966354320437851E-2</v>
      </c>
      <c r="AL4107" s="47">
        <v>5.0833157000000009</v>
      </c>
      <c r="AM4107" s="47">
        <v>110.58775</v>
      </c>
      <c r="AN4107" s="47"/>
      <c r="AO4107" s="47"/>
      <c r="AP4107" s="47"/>
      <c r="AQ4107" s="47"/>
      <c r="AR4107" s="47"/>
      <c r="AS4107" s="47"/>
      <c r="AT4107" s="47"/>
      <c r="AU4107" s="47"/>
      <c r="AV4107" s="47"/>
      <c r="AW4107" s="47">
        <v>3.0926987000000001</v>
      </c>
      <c r="AX4107" s="47"/>
      <c r="AY4107" s="47">
        <v>150.98700000000002</v>
      </c>
      <c r="AZ4107" s="47">
        <v>2.0483211799691363E-2</v>
      </c>
      <c r="BA4107" s="47">
        <v>1.5290826799738656E-2</v>
      </c>
      <c r="BB4107" s="47">
        <v>4.58706455</v>
      </c>
      <c r="BC4107" s="47"/>
      <c r="BD4107" s="47">
        <v>299.988</v>
      </c>
      <c r="BE4107" s="47"/>
      <c r="BF4107" s="47"/>
      <c r="BG4107" s="47"/>
      <c r="BH4107" s="47"/>
      <c r="BI4107" s="47"/>
      <c r="BJ4107" s="47"/>
      <c r="BK4107" s="47"/>
      <c r="BL4107" s="47"/>
      <c r="BM4107" s="47"/>
      <c r="BN4107" s="47"/>
      <c r="BO4107" s="47"/>
      <c r="BP4107" s="47"/>
      <c r="BQ4107" s="47"/>
      <c r="BR4107" s="47"/>
      <c r="BS4107" s="47"/>
      <c r="BT4107" s="47"/>
      <c r="BU4107" s="47"/>
      <c r="BV4107" s="47"/>
      <c r="BW4107" s="47"/>
      <c r="BX4107" s="47"/>
      <c r="BY4107" s="47"/>
    </row>
    <row r="4108" spans="1:77" x14ac:dyDescent="0.35">
      <c r="A4108" s="45" t="s">
        <v>328</v>
      </c>
      <c r="B4108" s="46">
        <v>42342</v>
      </c>
      <c r="C4108" s="47" t="s">
        <v>325</v>
      </c>
      <c r="D4108" s="47"/>
      <c r="E4108" s="47">
        <v>427.27312499999999</v>
      </c>
      <c r="F4108" s="47">
        <v>7.7943750000000006E-2</v>
      </c>
      <c r="G4108" s="47">
        <v>0.12994375</v>
      </c>
      <c r="H4108" s="47">
        <v>0.21091874999999999</v>
      </c>
      <c r="I4108" s="47">
        <v>0.23233750000000003</v>
      </c>
      <c r="J4108" s="47">
        <v>0.26470000000000005</v>
      </c>
      <c r="K4108" s="47">
        <v>0.34467499999999995</v>
      </c>
      <c r="L4108" s="47">
        <v>0.26766875000000001</v>
      </c>
      <c r="M4108" s="47"/>
      <c r="N4108" s="47"/>
      <c r="O4108" s="47"/>
      <c r="P4108" s="47"/>
      <c r="Q4108" s="47"/>
      <c r="R4108" s="47"/>
      <c r="S4108" s="47"/>
      <c r="T4108" s="47"/>
      <c r="U4108" s="47"/>
      <c r="V4108" s="47"/>
      <c r="W4108" s="47"/>
      <c r="X4108" s="47"/>
      <c r="Y4108" s="47"/>
      <c r="Z4108" s="47"/>
      <c r="AA4108" s="47"/>
      <c r="AB4108" s="47"/>
      <c r="AC4108" s="47">
        <v>0.70750379641719641</v>
      </c>
      <c r="AD4108" s="47">
        <v>0.57316731553143563</v>
      </c>
      <c r="AE4108" s="47"/>
      <c r="AF4108" s="47"/>
      <c r="AG4108" s="47"/>
      <c r="AH4108" s="47"/>
      <c r="AI4108" s="47"/>
      <c r="AJ4108" s="47"/>
      <c r="AK4108" s="47"/>
      <c r="AL4108" s="47"/>
      <c r="AM4108" s="47"/>
      <c r="AN4108" s="47"/>
      <c r="AO4108" s="47"/>
      <c r="AP4108" s="47"/>
      <c r="AQ4108" s="47"/>
      <c r="AR4108" s="47"/>
      <c r="AS4108" s="47"/>
      <c r="AT4108" s="47"/>
      <c r="AU4108" s="47"/>
      <c r="AV4108" s="47"/>
      <c r="AW4108" s="47"/>
      <c r="AX4108" s="47"/>
      <c r="AY4108" s="47"/>
      <c r="AZ4108" s="47"/>
      <c r="BA4108" s="47"/>
      <c r="BB4108" s="47"/>
      <c r="BC4108" s="47"/>
      <c r="BD4108" s="47"/>
      <c r="BE4108" s="47"/>
      <c r="BF4108" s="47"/>
      <c r="BG4108" s="47"/>
      <c r="BH4108" s="47"/>
      <c r="BI4108" s="47"/>
      <c r="BJ4108" s="47"/>
      <c r="BK4108" s="47"/>
      <c r="BL4108" s="47"/>
      <c r="BM4108" s="47"/>
      <c r="BN4108" s="47"/>
      <c r="BO4108" s="47"/>
      <c r="BP4108" s="47"/>
      <c r="BQ4108" s="47"/>
      <c r="BR4108" s="47"/>
      <c r="BS4108" s="47"/>
      <c r="BT4108" s="47"/>
      <c r="BU4108" s="47"/>
      <c r="BV4108" s="47"/>
      <c r="BW4108" s="47"/>
      <c r="BX4108" s="47"/>
      <c r="BY4108" s="47"/>
    </row>
    <row r="4109" spans="1:77" x14ac:dyDescent="0.35">
      <c r="A4109" s="45" t="s">
        <v>328</v>
      </c>
      <c r="B4109" s="46">
        <v>42343</v>
      </c>
      <c r="C4109" s="47" t="s">
        <v>325</v>
      </c>
      <c r="D4109" s="47"/>
      <c r="E4109" s="47">
        <v>425.12109375</v>
      </c>
      <c r="F4109" s="47">
        <v>7.5809374999999998E-2</v>
      </c>
      <c r="G4109" s="47">
        <v>0.12799374999999999</v>
      </c>
      <c r="H4109" s="47">
        <v>0.20860000000000001</v>
      </c>
      <c r="I4109" s="47">
        <v>0.23006874999999999</v>
      </c>
      <c r="J4109" s="47">
        <v>0.26419999999999999</v>
      </c>
      <c r="K4109" s="47">
        <v>0.34460000000000002</v>
      </c>
      <c r="L4109" s="47">
        <v>0.26769999999999999</v>
      </c>
      <c r="M4109" s="47"/>
      <c r="N4109" s="47"/>
      <c r="O4109" s="47"/>
      <c r="P4109" s="47"/>
      <c r="Q4109" s="47"/>
      <c r="R4109" s="47"/>
      <c r="S4109" s="47"/>
      <c r="T4109" s="47"/>
      <c r="U4109" s="47"/>
      <c r="V4109" s="47"/>
      <c r="W4109" s="47"/>
      <c r="X4109" s="47"/>
      <c r="Y4109" s="47"/>
      <c r="Z4109" s="47"/>
      <c r="AA4109" s="47"/>
      <c r="AB4109" s="47"/>
      <c r="AC4109" s="47"/>
      <c r="AD4109" s="47"/>
      <c r="AE4109" s="47"/>
      <c r="AF4109" s="47"/>
      <c r="AG4109" s="47"/>
      <c r="AH4109" s="47"/>
      <c r="AI4109" s="47"/>
      <c r="AJ4109" s="47"/>
      <c r="AK4109" s="47"/>
      <c r="AL4109" s="47"/>
      <c r="AM4109" s="47"/>
      <c r="AN4109" s="47"/>
      <c r="AO4109" s="47"/>
      <c r="AP4109" s="47"/>
      <c r="AQ4109" s="47"/>
      <c r="AR4109" s="47"/>
      <c r="AS4109" s="47"/>
      <c r="AT4109" s="47"/>
      <c r="AU4109" s="47"/>
      <c r="AV4109" s="47"/>
      <c r="AW4109" s="47"/>
      <c r="AX4109" s="47"/>
      <c r="AY4109" s="47"/>
      <c r="AZ4109" s="47"/>
      <c r="BA4109" s="47"/>
      <c r="BB4109" s="47"/>
      <c r="BC4109" s="47"/>
      <c r="BD4109" s="47"/>
      <c r="BE4109" s="47"/>
      <c r="BF4109" s="47"/>
      <c r="BG4109" s="47"/>
      <c r="BH4109" s="47"/>
      <c r="BI4109" s="47"/>
      <c r="BJ4109" s="47"/>
      <c r="BK4109" s="47"/>
      <c r="BL4109" s="47"/>
      <c r="BM4109" s="47"/>
      <c r="BN4109" s="47"/>
      <c r="BO4109" s="47"/>
      <c r="BP4109" s="47"/>
      <c r="BQ4109" s="47"/>
      <c r="BR4109" s="47"/>
      <c r="BS4109" s="47"/>
      <c r="BT4109" s="47"/>
      <c r="BU4109" s="47"/>
      <c r="BV4109" s="47"/>
      <c r="BW4109" s="47"/>
      <c r="BX4109" s="47"/>
      <c r="BY4109" s="47"/>
    </row>
    <row r="4110" spans="1:77" x14ac:dyDescent="0.35">
      <c r="A4110" s="45" t="s">
        <v>328</v>
      </c>
      <c r="B4110" s="46">
        <v>42344</v>
      </c>
      <c r="C4110" s="47" t="s">
        <v>325</v>
      </c>
      <c r="D4110" s="47"/>
      <c r="E4110" s="47">
        <v>422.94140625000006</v>
      </c>
      <c r="F4110" s="47">
        <v>7.3153124999999986E-2</v>
      </c>
      <c r="G4110" s="47">
        <v>0.12598125000000002</v>
      </c>
      <c r="H4110" s="47">
        <v>0.20660624999999999</v>
      </c>
      <c r="I4110" s="47">
        <v>0.22789999999999999</v>
      </c>
      <c r="J4110" s="47">
        <v>0.26359375000000002</v>
      </c>
      <c r="K4110" s="47">
        <v>0.34456249999999999</v>
      </c>
      <c r="L4110" s="47">
        <v>0.26757500000000001</v>
      </c>
      <c r="M4110" s="47"/>
      <c r="N4110" s="47"/>
      <c r="O4110" s="47"/>
      <c r="P4110" s="47"/>
      <c r="Q4110" s="47"/>
      <c r="R4110" s="47"/>
      <c r="S4110" s="47"/>
      <c r="T4110" s="47"/>
      <c r="U4110" s="47"/>
      <c r="V4110" s="47"/>
      <c r="W4110" s="47"/>
      <c r="X4110" s="47"/>
      <c r="Y4110" s="47"/>
      <c r="Z4110" s="47"/>
      <c r="AA4110" s="47"/>
      <c r="AB4110" s="47"/>
      <c r="AC4110" s="47"/>
      <c r="AD4110" s="47"/>
      <c r="AE4110" s="47"/>
      <c r="AF4110" s="47"/>
      <c r="AG4110" s="47"/>
      <c r="AH4110" s="47"/>
      <c r="AI4110" s="47"/>
      <c r="AJ4110" s="47"/>
      <c r="AK4110" s="47"/>
      <c r="AL4110" s="47"/>
      <c r="AM4110" s="47"/>
      <c r="AN4110" s="47"/>
      <c r="AO4110" s="47"/>
      <c r="AP4110" s="47"/>
      <c r="AQ4110" s="47"/>
      <c r="AR4110" s="47"/>
      <c r="AS4110" s="47"/>
      <c r="AT4110" s="47"/>
      <c r="AU4110" s="47"/>
      <c r="AV4110" s="47"/>
      <c r="AW4110" s="47"/>
      <c r="AX4110" s="47"/>
      <c r="AY4110" s="47"/>
      <c r="AZ4110" s="47"/>
      <c r="BA4110" s="47"/>
      <c r="BB4110" s="47"/>
      <c r="BC4110" s="47"/>
      <c r="BD4110" s="47"/>
      <c r="BE4110" s="47"/>
      <c r="BF4110" s="47"/>
      <c r="BG4110" s="47"/>
      <c r="BH4110" s="47"/>
      <c r="BI4110" s="47"/>
      <c r="BJ4110" s="47"/>
      <c r="BK4110" s="47"/>
      <c r="BL4110" s="47"/>
      <c r="BM4110" s="47"/>
      <c r="BN4110" s="47"/>
      <c r="BO4110" s="47"/>
      <c r="BP4110" s="47"/>
      <c r="BQ4110" s="47"/>
      <c r="BR4110" s="47"/>
      <c r="BS4110" s="47"/>
      <c r="BT4110" s="47"/>
      <c r="BU4110" s="47"/>
      <c r="BV4110" s="47"/>
      <c r="BW4110" s="47"/>
      <c r="BX4110" s="47"/>
      <c r="BY4110" s="47"/>
    </row>
    <row r="4111" spans="1:77" x14ac:dyDescent="0.35">
      <c r="A4111" s="45" t="s">
        <v>328</v>
      </c>
      <c r="B4111" s="46">
        <v>42345</v>
      </c>
      <c r="C4111" s="47" t="s">
        <v>325</v>
      </c>
      <c r="D4111" s="47"/>
      <c r="E4111" s="47">
        <v>420.76828124999997</v>
      </c>
      <c r="F4111" s="47">
        <v>7.2228125000000004E-2</v>
      </c>
      <c r="G4111" s="47">
        <v>0.12420625</v>
      </c>
      <c r="H4111" s="47">
        <v>0.20398125</v>
      </c>
      <c r="I4111" s="47">
        <v>0.22534999999999999</v>
      </c>
      <c r="J4111" s="47">
        <v>0.26288125000000001</v>
      </c>
      <c r="K4111" s="47">
        <v>0.34443124999999997</v>
      </c>
      <c r="L4111" s="47">
        <v>0.26769999999999999</v>
      </c>
      <c r="M4111" s="47"/>
      <c r="N4111" s="47"/>
      <c r="O4111" s="47"/>
      <c r="P4111" s="47"/>
      <c r="Q4111" s="47"/>
      <c r="R4111" s="47"/>
      <c r="S4111" s="47"/>
      <c r="T4111" s="47"/>
      <c r="U4111" s="47"/>
      <c r="V4111" s="47"/>
      <c r="W4111" s="47"/>
      <c r="X4111" s="47"/>
      <c r="Y4111" s="47"/>
      <c r="Z4111" s="47"/>
      <c r="AA4111" s="47"/>
      <c r="AB4111" s="47"/>
      <c r="AC4111" s="47">
        <v>0.62900163580923207</v>
      </c>
      <c r="AD4111" s="47">
        <v>0.53780942996926795</v>
      </c>
      <c r="AE4111" s="47"/>
      <c r="AF4111" s="47"/>
      <c r="AG4111" s="47"/>
      <c r="AH4111" s="47"/>
      <c r="AI4111" s="47"/>
      <c r="AJ4111" s="47"/>
      <c r="AK4111" s="47"/>
      <c r="AL4111" s="47"/>
      <c r="AM4111" s="47"/>
      <c r="AN4111" s="47"/>
      <c r="AO4111" s="47"/>
      <c r="AP4111" s="47"/>
      <c r="AQ4111" s="47"/>
      <c r="AR4111" s="47"/>
      <c r="AS4111" s="47"/>
      <c r="AT4111" s="47"/>
      <c r="AU4111" s="47"/>
      <c r="AV4111" s="47"/>
      <c r="AW4111" s="47"/>
      <c r="AX4111" s="47"/>
      <c r="AY4111" s="47"/>
      <c r="AZ4111" s="47"/>
      <c r="BA4111" s="47"/>
      <c r="BB4111" s="47"/>
      <c r="BC4111" s="47"/>
      <c r="BD4111" s="47"/>
      <c r="BE4111" s="47"/>
      <c r="BF4111" s="47"/>
      <c r="BG4111" s="47"/>
      <c r="BH4111" s="47"/>
      <c r="BI4111" s="47"/>
      <c r="BJ4111" s="47"/>
      <c r="BK4111" s="47"/>
      <c r="BL4111" s="47"/>
      <c r="BM4111" s="47"/>
      <c r="BN4111" s="47"/>
      <c r="BO4111" s="47"/>
      <c r="BP4111" s="47"/>
      <c r="BQ4111" s="47"/>
      <c r="BR4111" s="47"/>
      <c r="BS4111" s="47"/>
      <c r="BT4111" s="47"/>
      <c r="BU4111" s="47"/>
      <c r="BV4111" s="47"/>
      <c r="BW4111" s="47"/>
      <c r="BX4111" s="47"/>
      <c r="BY4111" s="47"/>
    </row>
    <row r="4112" spans="1:77" x14ac:dyDescent="0.35">
      <c r="A4112" s="45" t="s">
        <v>328</v>
      </c>
      <c r="B4112" s="46">
        <v>42346</v>
      </c>
      <c r="C4112" s="47" t="s">
        <v>325</v>
      </c>
      <c r="D4112" s="47"/>
      <c r="E4112" s="47">
        <v>418.19578124999998</v>
      </c>
      <c r="F4112" s="47">
        <v>7.0953125000000006E-2</v>
      </c>
      <c r="G4112" s="47">
        <v>0.12244375</v>
      </c>
      <c r="H4112" s="47">
        <v>0.20124375</v>
      </c>
      <c r="I4112" s="47">
        <v>0.22234375000000001</v>
      </c>
      <c r="J4112" s="47">
        <v>0.26184375000000004</v>
      </c>
      <c r="K4112" s="47">
        <v>0.34428750000000002</v>
      </c>
      <c r="L4112" s="47">
        <v>0.26756875000000002</v>
      </c>
      <c r="M4112" s="47"/>
      <c r="N4112" s="47"/>
      <c r="O4112" s="47"/>
      <c r="P4112" s="47"/>
      <c r="Q4112" s="47"/>
      <c r="R4112" s="47"/>
      <c r="S4112" s="47"/>
      <c r="T4112" s="47"/>
      <c r="U4112" s="47"/>
      <c r="V4112" s="47"/>
      <c r="W4112" s="47"/>
      <c r="X4112" s="47"/>
      <c r="Y4112" s="47"/>
      <c r="Z4112" s="47"/>
      <c r="AA4112" s="47"/>
      <c r="AB4112" s="47">
        <v>8.85</v>
      </c>
      <c r="AC4112" s="47"/>
      <c r="AD4112" s="47"/>
      <c r="AE4112" s="47"/>
      <c r="AF4112" s="47"/>
      <c r="AG4112" s="47"/>
      <c r="AH4112" s="47">
        <v>4.75</v>
      </c>
      <c r="AI4112" s="47">
        <v>8.85</v>
      </c>
      <c r="AJ4112" s="47"/>
      <c r="AK4112" s="47"/>
      <c r="AL4112" s="47"/>
      <c r="AM4112" s="47"/>
      <c r="AN4112" s="47"/>
      <c r="AO4112" s="47"/>
      <c r="AP4112" s="47"/>
      <c r="AQ4112" s="47"/>
      <c r="AR4112" s="47"/>
      <c r="AS4112" s="47"/>
      <c r="AT4112" s="47"/>
      <c r="AU4112" s="47"/>
      <c r="AV4112" s="47"/>
      <c r="AW4112" s="47"/>
      <c r="AX4112" s="47"/>
      <c r="AY4112" s="47"/>
      <c r="AZ4112" s="47"/>
      <c r="BA4112" s="47"/>
      <c r="BB4112" s="47"/>
      <c r="BC4112" s="47"/>
      <c r="BD4112" s="47"/>
      <c r="BE4112" s="47"/>
      <c r="BF4112" s="47"/>
      <c r="BG4112" s="47"/>
      <c r="BH4112" s="47"/>
      <c r="BI4112" s="47"/>
      <c r="BJ4112" s="47"/>
      <c r="BK4112" s="47"/>
      <c r="BL4112" s="47"/>
      <c r="BM4112" s="47"/>
      <c r="BN4112" s="47"/>
      <c r="BO4112" s="47"/>
      <c r="BP4112" s="47"/>
      <c r="BQ4112" s="47"/>
      <c r="BR4112" s="47"/>
      <c r="BS4112" s="47"/>
      <c r="BT4112" s="47"/>
      <c r="BU4112" s="47"/>
      <c r="BV4112" s="47"/>
      <c r="BW4112" s="47"/>
      <c r="BX4112" s="47"/>
      <c r="BY4112" s="47"/>
    </row>
    <row r="4113" spans="1:77" x14ac:dyDescent="0.35">
      <c r="A4113" s="45" t="s">
        <v>328</v>
      </c>
      <c r="B4113" s="46">
        <v>42347</v>
      </c>
      <c r="C4113" s="47" t="s">
        <v>325</v>
      </c>
      <c r="D4113" s="47"/>
      <c r="E4113" s="47">
        <v>416.10140625000008</v>
      </c>
      <c r="F4113" s="47">
        <v>6.9315624999999992E-2</v>
      </c>
      <c r="G4113" s="47">
        <v>0.12089374999999999</v>
      </c>
      <c r="H4113" s="47">
        <v>0.1993625</v>
      </c>
      <c r="I4113" s="47">
        <v>0.21984375</v>
      </c>
      <c r="J4113" s="47">
        <v>0.26100625000000005</v>
      </c>
      <c r="K4113" s="47">
        <v>0.34413125000000006</v>
      </c>
      <c r="L4113" s="47">
        <v>0.26755625</v>
      </c>
      <c r="M4113" s="47"/>
      <c r="N4113" s="47"/>
      <c r="O4113" s="47"/>
      <c r="P4113" s="47"/>
      <c r="Q4113" s="47"/>
      <c r="R4113" s="47"/>
      <c r="S4113" s="47"/>
      <c r="T4113" s="47"/>
      <c r="U4113" s="47"/>
      <c r="V4113" s="47"/>
      <c r="W4113" s="47"/>
      <c r="X4113" s="47"/>
      <c r="Y4113" s="47"/>
      <c r="Z4113" s="47"/>
      <c r="AA4113" s="47"/>
      <c r="AB4113" s="47"/>
      <c r="AC4113" s="47"/>
      <c r="AD4113" s="47"/>
      <c r="AE4113" s="47"/>
      <c r="AF4113" s="47"/>
      <c r="AG4113" s="47"/>
      <c r="AH4113" s="47"/>
      <c r="AI4113" s="47"/>
      <c r="AJ4113" s="47"/>
      <c r="AK4113" s="47"/>
      <c r="AL4113" s="47"/>
      <c r="AM4113" s="47"/>
      <c r="AN4113" s="47"/>
      <c r="AO4113" s="47"/>
      <c r="AP4113" s="47"/>
      <c r="AQ4113" s="47"/>
      <c r="AR4113" s="47"/>
      <c r="AS4113" s="47"/>
      <c r="AT4113" s="47"/>
      <c r="AU4113" s="47"/>
      <c r="AV4113" s="47"/>
      <c r="AW4113" s="47"/>
      <c r="AX4113" s="47"/>
      <c r="AY4113" s="47"/>
      <c r="AZ4113" s="47"/>
      <c r="BA4113" s="47"/>
      <c r="BB4113" s="47"/>
      <c r="BC4113" s="47"/>
      <c r="BD4113" s="47"/>
      <c r="BE4113" s="47"/>
      <c r="BF4113" s="47"/>
      <c r="BG4113" s="47"/>
      <c r="BH4113" s="47"/>
      <c r="BI4113" s="47"/>
      <c r="BJ4113" s="47"/>
      <c r="BK4113" s="47"/>
      <c r="BL4113" s="47"/>
      <c r="BM4113" s="47"/>
      <c r="BN4113" s="47"/>
      <c r="BO4113" s="47"/>
      <c r="BP4113" s="47"/>
      <c r="BQ4113" s="47"/>
      <c r="BR4113" s="47"/>
      <c r="BS4113" s="47"/>
      <c r="BT4113" s="47"/>
      <c r="BU4113" s="47"/>
      <c r="BV4113" s="47"/>
      <c r="BW4113" s="47"/>
      <c r="BX4113" s="47"/>
      <c r="BY4113" s="47"/>
    </row>
    <row r="4114" spans="1:77" x14ac:dyDescent="0.35">
      <c r="A4114" s="45" t="s">
        <v>328</v>
      </c>
      <c r="B4114" s="46">
        <v>42348</v>
      </c>
      <c r="C4114" s="47" t="s">
        <v>325</v>
      </c>
      <c r="D4114" s="47"/>
      <c r="E4114" s="47">
        <v>413.39906250000001</v>
      </c>
      <c r="F4114" s="47">
        <v>6.8624999999999992E-2</v>
      </c>
      <c r="G4114" s="47">
        <v>0.11895625000000001</v>
      </c>
      <c r="H4114" s="47">
        <v>0.19648125</v>
      </c>
      <c r="I4114" s="47">
        <v>0.21657500000000002</v>
      </c>
      <c r="J4114" s="47">
        <v>0.25964375000000001</v>
      </c>
      <c r="K4114" s="47">
        <v>0.34402499999999997</v>
      </c>
      <c r="L4114" s="47">
        <v>0.26748125</v>
      </c>
      <c r="M4114" s="47"/>
      <c r="N4114" s="47"/>
      <c r="O4114" s="47"/>
      <c r="P4114" s="47"/>
      <c r="Q4114" s="47"/>
      <c r="R4114" s="47"/>
      <c r="S4114" s="47"/>
      <c r="T4114" s="47"/>
      <c r="U4114" s="47"/>
      <c r="V4114" s="47"/>
      <c r="W4114" s="47"/>
      <c r="X4114" s="47"/>
      <c r="Y4114" s="47"/>
      <c r="Z4114" s="47"/>
      <c r="AA4114" s="47"/>
      <c r="AB4114" s="47"/>
      <c r="AC4114" s="47"/>
      <c r="AD4114" s="47"/>
      <c r="AE4114" s="47"/>
      <c r="AF4114" s="47"/>
      <c r="AG4114" s="47"/>
      <c r="AH4114" s="47"/>
      <c r="AI4114" s="47"/>
      <c r="AJ4114" s="47"/>
      <c r="AK4114" s="47"/>
      <c r="AL4114" s="47"/>
      <c r="AM4114" s="47"/>
      <c r="AN4114" s="47"/>
      <c r="AO4114" s="47"/>
      <c r="AP4114" s="47"/>
      <c r="AQ4114" s="47"/>
      <c r="AR4114" s="47"/>
      <c r="AS4114" s="47"/>
      <c r="AT4114" s="47"/>
      <c r="AU4114" s="47"/>
      <c r="AV4114" s="47"/>
      <c r="AW4114" s="47"/>
      <c r="AX4114" s="47"/>
      <c r="AY4114" s="47"/>
      <c r="AZ4114" s="47"/>
      <c r="BA4114" s="47"/>
      <c r="BB4114" s="47"/>
      <c r="BC4114" s="47"/>
      <c r="BD4114" s="47"/>
      <c r="BE4114" s="47"/>
      <c r="BF4114" s="47"/>
      <c r="BG4114" s="47"/>
      <c r="BH4114" s="47"/>
      <c r="BI4114" s="47"/>
      <c r="BJ4114" s="47"/>
      <c r="BK4114" s="47"/>
      <c r="BL4114" s="47"/>
      <c r="BM4114" s="47"/>
      <c r="BN4114" s="47"/>
      <c r="BO4114" s="47"/>
      <c r="BP4114" s="47"/>
      <c r="BQ4114" s="47"/>
      <c r="BR4114" s="47"/>
      <c r="BS4114" s="47"/>
      <c r="BT4114" s="47"/>
      <c r="BU4114" s="47"/>
      <c r="BV4114" s="47"/>
      <c r="BW4114" s="47"/>
      <c r="BX4114" s="47"/>
      <c r="BY4114" s="47"/>
    </row>
    <row r="4115" spans="1:77" x14ac:dyDescent="0.35">
      <c r="A4115" s="45" t="s">
        <v>328</v>
      </c>
      <c r="B4115" s="46">
        <v>42349</v>
      </c>
      <c r="C4115" s="47" t="s">
        <v>325</v>
      </c>
      <c r="D4115" s="47"/>
      <c r="E4115" s="47">
        <v>411.63234375000002</v>
      </c>
      <c r="F4115" s="47">
        <v>6.6353124999999999E-2</v>
      </c>
      <c r="G4115" s="47">
        <v>0.117475</v>
      </c>
      <c r="H4115" s="47">
        <v>0.19506875000000001</v>
      </c>
      <c r="I4115" s="47">
        <v>0.21496249999999997</v>
      </c>
      <c r="J4115" s="47">
        <v>0.25894374999999997</v>
      </c>
      <c r="K4115" s="47">
        <v>0.34391250000000001</v>
      </c>
      <c r="L4115" s="47">
        <v>0.26730624999999997</v>
      </c>
      <c r="M4115" s="47"/>
      <c r="N4115" s="47"/>
      <c r="O4115" s="47"/>
      <c r="P4115" s="47"/>
      <c r="Q4115" s="47"/>
      <c r="R4115" s="47"/>
      <c r="S4115" s="47"/>
      <c r="T4115" s="47"/>
      <c r="U4115" s="47"/>
      <c r="V4115" s="47"/>
      <c r="W4115" s="47"/>
      <c r="X4115" s="47"/>
      <c r="Y4115" s="47"/>
      <c r="Z4115" s="47"/>
      <c r="AA4115" s="47"/>
      <c r="AB4115" s="47"/>
      <c r="AC4115" s="47">
        <v>0.8281779644818823</v>
      </c>
      <c r="AD4115" s="47">
        <v>0.51871839868222402</v>
      </c>
      <c r="AE4115" s="47"/>
      <c r="AF4115" s="47"/>
      <c r="AG4115" s="47"/>
      <c r="AH4115" s="47"/>
      <c r="AI4115" s="47"/>
      <c r="AJ4115" s="47"/>
      <c r="AK4115" s="47"/>
      <c r="AL4115" s="47"/>
      <c r="AM4115" s="47"/>
      <c r="AN4115" s="47"/>
      <c r="AO4115" s="47"/>
      <c r="AP4115" s="47"/>
      <c r="AQ4115" s="47"/>
      <c r="AR4115" s="47"/>
      <c r="AS4115" s="47"/>
      <c r="AT4115" s="47"/>
      <c r="AU4115" s="47"/>
      <c r="AV4115" s="47"/>
      <c r="AW4115" s="47"/>
      <c r="AX4115" s="47"/>
      <c r="AY4115" s="47"/>
      <c r="AZ4115" s="47"/>
      <c r="BA4115" s="47"/>
      <c r="BB4115" s="47"/>
      <c r="BC4115" s="47"/>
      <c r="BD4115" s="47"/>
      <c r="BE4115" s="47"/>
      <c r="BF4115" s="47"/>
      <c r="BG4115" s="47"/>
      <c r="BH4115" s="47"/>
      <c r="BI4115" s="47"/>
      <c r="BJ4115" s="47"/>
      <c r="BK4115" s="47"/>
      <c r="BL4115" s="47"/>
      <c r="BM4115" s="47"/>
      <c r="BN4115" s="47"/>
      <c r="BO4115" s="47"/>
      <c r="BP4115" s="47"/>
      <c r="BQ4115" s="47"/>
      <c r="BR4115" s="47"/>
      <c r="BS4115" s="47"/>
      <c r="BT4115" s="47"/>
      <c r="BU4115" s="47"/>
      <c r="BV4115" s="47"/>
      <c r="BW4115" s="47"/>
      <c r="BX4115" s="47"/>
      <c r="BY4115" s="47"/>
    </row>
    <row r="4116" spans="1:77" x14ac:dyDescent="0.35">
      <c r="A4116" s="45" t="s">
        <v>328</v>
      </c>
      <c r="B4116" s="46">
        <v>42350</v>
      </c>
      <c r="C4116" s="47" t="s">
        <v>325</v>
      </c>
      <c r="D4116" s="47"/>
      <c r="E4116" s="47">
        <v>409.77328124999997</v>
      </c>
      <c r="F4116" s="47">
        <v>6.5803125000000004E-2</v>
      </c>
      <c r="G4116" s="47">
        <v>0.11625625000000001</v>
      </c>
      <c r="H4116" s="47">
        <v>0.19311875000000001</v>
      </c>
      <c r="I4116" s="47">
        <v>0.21279999999999999</v>
      </c>
      <c r="J4116" s="47">
        <v>0.25797500000000001</v>
      </c>
      <c r="K4116" s="47">
        <v>0.34374374999999996</v>
      </c>
      <c r="L4116" s="47">
        <v>0.26724375</v>
      </c>
      <c r="M4116" s="47"/>
      <c r="N4116" s="47"/>
      <c r="O4116" s="47"/>
      <c r="P4116" s="47"/>
      <c r="Q4116" s="47"/>
      <c r="R4116" s="47"/>
      <c r="S4116" s="47"/>
      <c r="T4116" s="47"/>
      <c r="U4116" s="47"/>
      <c r="V4116" s="47"/>
      <c r="W4116" s="47"/>
      <c r="X4116" s="47"/>
      <c r="Y4116" s="47"/>
      <c r="Z4116" s="47"/>
      <c r="AA4116" s="47"/>
      <c r="AB4116" s="47"/>
      <c r="AC4116" s="47"/>
      <c r="AD4116" s="47"/>
      <c r="AE4116" s="47"/>
      <c r="AF4116" s="47"/>
      <c r="AG4116" s="47"/>
      <c r="AH4116" s="47"/>
      <c r="AI4116" s="47"/>
      <c r="AJ4116" s="47"/>
      <c r="AK4116" s="47"/>
      <c r="AL4116" s="47"/>
      <c r="AM4116" s="47"/>
      <c r="AN4116" s="47"/>
      <c r="AO4116" s="47"/>
      <c r="AP4116" s="47"/>
      <c r="AQ4116" s="47"/>
      <c r="AR4116" s="47"/>
      <c r="AS4116" s="47"/>
      <c r="AT4116" s="47"/>
      <c r="AU4116" s="47"/>
      <c r="AV4116" s="47"/>
      <c r="AW4116" s="47"/>
      <c r="AX4116" s="47"/>
      <c r="AY4116" s="47"/>
      <c r="AZ4116" s="47"/>
      <c r="BA4116" s="47"/>
      <c r="BB4116" s="47"/>
      <c r="BC4116" s="47"/>
      <c r="BD4116" s="47"/>
      <c r="BE4116" s="47"/>
      <c r="BF4116" s="47"/>
      <c r="BG4116" s="47"/>
      <c r="BH4116" s="47"/>
      <c r="BI4116" s="47"/>
      <c r="BJ4116" s="47"/>
      <c r="BK4116" s="47"/>
      <c r="BL4116" s="47"/>
      <c r="BM4116" s="47"/>
      <c r="BN4116" s="47"/>
      <c r="BO4116" s="47"/>
      <c r="BP4116" s="47"/>
      <c r="BQ4116" s="47"/>
      <c r="BR4116" s="47"/>
      <c r="BS4116" s="47"/>
      <c r="BT4116" s="47"/>
      <c r="BU4116" s="47"/>
      <c r="BV4116" s="47"/>
      <c r="BW4116" s="47"/>
      <c r="BX4116" s="47"/>
      <c r="BY4116" s="47"/>
    </row>
    <row r="4117" spans="1:77" x14ac:dyDescent="0.35">
      <c r="A4117" s="45" t="s">
        <v>328</v>
      </c>
      <c r="B4117" s="46">
        <v>42351</v>
      </c>
      <c r="C4117" s="47" t="s">
        <v>325</v>
      </c>
      <c r="D4117" s="47"/>
      <c r="E4117" s="47">
        <v>408.17062500000009</v>
      </c>
      <c r="F4117" s="47">
        <v>6.3368750000000001E-2</v>
      </c>
      <c r="G4117" s="47">
        <v>0.11475625</v>
      </c>
      <c r="H4117" s="47">
        <v>0.19166875</v>
      </c>
      <c r="I4117" s="47">
        <v>0.21163124999999999</v>
      </c>
      <c r="J4117" s="47">
        <v>0.25745625</v>
      </c>
      <c r="K4117" s="47">
        <v>0.34355000000000002</v>
      </c>
      <c r="L4117" s="47">
        <v>0.26719999999999999</v>
      </c>
      <c r="M4117" s="47"/>
      <c r="N4117" s="47"/>
      <c r="O4117" s="47"/>
      <c r="P4117" s="47"/>
      <c r="Q4117" s="47"/>
      <c r="R4117" s="47"/>
      <c r="S4117" s="47"/>
      <c r="T4117" s="47"/>
      <c r="U4117" s="47"/>
      <c r="V4117" s="47"/>
      <c r="W4117" s="47"/>
      <c r="X4117" s="47"/>
      <c r="Y4117" s="47"/>
      <c r="Z4117" s="47"/>
      <c r="AA4117" s="47"/>
      <c r="AB4117" s="47"/>
      <c r="AC4117" s="47"/>
      <c r="AD4117" s="47"/>
      <c r="AE4117" s="47"/>
      <c r="AF4117" s="47"/>
      <c r="AG4117" s="47"/>
      <c r="AH4117" s="47"/>
      <c r="AI4117" s="47"/>
      <c r="AJ4117" s="47"/>
      <c r="AK4117" s="47"/>
      <c r="AL4117" s="47"/>
      <c r="AM4117" s="47"/>
      <c r="AN4117" s="47"/>
      <c r="AO4117" s="47"/>
      <c r="AP4117" s="47"/>
      <c r="AQ4117" s="47"/>
      <c r="AR4117" s="47"/>
      <c r="AS4117" s="47"/>
      <c r="AT4117" s="47"/>
      <c r="AU4117" s="47"/>
      <c r="AV4117" s="47"/>
      <c r="AW4117" s="47"/>
      <c r="AX4117" s="47"/>
      <c r="AY4117" s="47"/>
      <c r="AZ4117" s="47"/>
      <c r="BA4117" s="47"/>
      <c r="BB4117" s="47"/>
      <c r="BC4117" s="47"/>
      <c r="BD4117" s="47"/>
      <c r="BE4117" s="47"/>
      <c r="BF4117" s="47"/>
      <c r="BG4117" s="47"/>
      <c r="BH4117" s="47"/>
      <c r="BI4117" s="47"/>
      <c r="BJ4117" s="47"/>
      <c r="BK4117" s="47"/>
      <c r="BL4117" s="47"/>
      <c r="BM4117" s="47"/>
      <c r="BN4117" s="47"/>
      <c r="BO4117" s="47"/>
      <c r="BP4117" s="47"/>
      <c r="BQ4117" s="47"/>
      <c r="BR4117" s="47"/>
      <c r="BS4117" s="47"/>
      <c r="BT4117" s="47"/>
      <c r="BU4117" s="47"/>
      <c r="BV4117" s="47"/>
      <c r="BW4117" s="47"/>
      <c r="BX4117" s="47"/>
      <c r="BY4117" s="47"/>
    </row>
    <row r="4118" spans="1:77" x14ac:dyDescent="0.35">
      <c r="A4118" s="45" t="s">
        <v>328</v>
      </c>
      <c r="B4118" s="46">
        <v>42352</v>
      </c>
      <c r="C4118" s="47" t="s">
        <v>325</v>
      </c>
      <c r="D4118" s="47"/>
      <c r="E4118" s="47">
        <v>405.736875</v>
      </c>
      <c r="F4118" s="47">
        <v>6.359999999999999E-2</v>
      </c>
      <c r="G4118" s="47">
        <v>0.1134125</v>
      </c>
      <c r="H4118" s="47">
        <v>0.18879374999999998</v>
      </c>
      <c r="I4118" s="47">
        <v>0.208625</v>
      </c>
      <c r="J4118" s="47">
        <v>0.25601249999999998</v>
      </c>
      <c r="K4118" s="47">
        <v>0.34333750000000002</v>
      </c>
      <c r="L4118" s="47">
        <v>0.26718124999999998</v>
      </c>
      <c r="M4118" s="47"/>
      <c r="N4118" s="47"/>
      <c r="O4118" s="47"/>
      <c r="P4118" s="47"/>
      <c r="Q4118" s="47"/>
      <c r="R4118" s="47"/>
      <c r="S4118" s="47"/>
      <c r="T4118" s="47"/>
      <c r="U4118" s="47"/>
      <c r="V4118" s="47"/>
      <c r="W4118" s="47"/>
      <c r="X4118" s="47"/>
      <c r="Y4118" s="47"/>
      <c r="Z4118" s="47"/>
      <c r="AA4118" s="47"/>
      <c r="AB4118" s="47"/>
      <c r="AC4118" s="47">
        <v>0.65827911653938631</v>
      </c>
      <c r="AD4118" s="47">
        <v>0.46187120413410476</v>
      </c>
      <c r="AE4118" s="47"/>
      <c r="AF4118" s="47"/>
      <c r="AG4118" s="47"/>
      <c r="AH4118" s="47"/>
      <c r="AI4118" s="47"/>
      <c r="AJ4118" s="47"/>
      <c r="AK4118" s="47"/>
      <c r="AL4118" s="47"/>
      <c r="AM4118" s="47"/>
      <c r="AN4118" s="47"/>
      <c r="AO4118" s="47"/>
      <c r="AP4118" s="47"/>
      <c r="AQ4118" s="47"/>
      <c r="AR4118" s="47"/>
      <c r="AS4118" s="47"/>
      <c r="AT4118" s="47"/>
      <c r="AU4118" s="47"/>
      <c r="AV4118" s="47"/>
      <c r="AW4118" s="47"/>
      <c r="AX4118" s="47"/>
      <c r="AY4118" s="47"/>
      <c r="AZ4118" s="47"/>
      <c r="BA4118" s="47"/>
      <c r="BB4118" s="47"/>
      <c r="BC4118" s="47"/>
      <c r="BD4118" s="47"/>
      <c r="BE4118" s="47"/>
      <c r="BF4118" s="47"/>
      <c r="BG4118" s="47"/>
      <c r="BH4118" s="47"/>
      <c r="BI4118" s="47"/>
      <c r="BJ4118" s="47"/>
      <c r="BK4118" s="47"/>
      <c r="BL4118" s="47"/>
      <c r="BM4118" s="47"/>
      <c r="BN4118" s="47"/>
      <c r="BO4118" s="47"/>
      <c r="BP4118" s="47"/>
      <c r="BQ4118" s="47"/>
      <c r="BR4118" s="47"/>
      <c r="BS4118" s="47"/>
      <c r="BT4118" s="47"/>
      <c r="BU4118" s="47"/>
      <c r="BV4118" s="47"/>
      <c r="BW4118" s="47"/>
      <c r="BX4118" s="47"/>
      <c r="BY4118" s="47"/>
    </row>
    <row r="4119" spans="1:77" x14ac:dyDescent="0.35">
      <c r="A4119" s="45" t="s">
        <v>328</v>
      </c>
      <c r="B4119" s="46">
        <v>42353</v>
      </c>
      <c r="C4119" s="47" t="s">
        <v>325</v>
      </c>
      <c r="D4119" s="47"/>
      <c r="E4119" s="47">
        <v>403.98468750000001</v>
      </c>
      <c r="F4119" s="47">
        <v>6.2737500000000002E-2</v>
      </c>
      <c r="G4119" s="47">
        <v>0.11253125</v>
      </c>
      <c r="H4119" s="47">
        <v>0.18755625000000001</v>
      </c>
      <c r="I4119" s="47">
        <v>0.20648749999999999</v>
      </c>
      <c r="J4119" s="47">
        <v>0.25485000000000002</v>
      </c>
      <c r="K4119" s="47">
        <v>0.34303125000000001</v>
      </c>
      <c r="L4119" s="47">
        <v>0.26705625</v>
      </c>
      <c r="M4119" s="47"/>
      <c r="N4119" s="47"/>
      <c r="O4119" s="47"/>
      <c r="P4119" s="47"/>
      <c r="Q4119" s="47">
        <v>14.575267274999998</v>
      </c>
      <c r="R4119" s="47">
        <v>746.23299999999995</v>
      </c>
      <c r="S4119" s="47">
        <v>246.49799999999999</v>
      </c>
      <c r="T4119" s="47"/>
      <c r="U4119" s="47"/>
      <c r="V4119" s="47"/>
      <c r="W4119" s="47"/>
      <c r="X4119" s="47"/>
      <c r="Y4119" s="47"/>
      <c r="Z4119" s="47"/>
      <c r="AA4119" s="47">
        <v>0</v>
      </c>
      <c r="AB4119" s="47"/>
      <c r="AC4119" s="47"/>
      <c r="AD4119" s="47"/>
      <c r="AE4119" s="47">
        <v>1.3101598363910732E-2</v>
      </c>
      <c r="AF4119" s="47">
        <v>0.16496222500000002</v>
      </c>
      <c r="AG4119" s="47">
        <v>12.590999999999999</v>
      </c>
      <c r="AH4119" s="47"/>
      <c r="AI4119" s="47"/>
      <c r="AJ4119" s="47">
        <v>1.29</v>
      </c>
      <c r="AK4119" s="47">
        <v>3.9602961884947677E-2</v>
      </c>
      <c r="AL4119" s="47">
        <v>3.8641798000000001</v>
      </c>
      <c r="AM4119" s="47">
        <v>97.573000000000008</v>
      </c>
      <c r="AN4119" s="47"/>
      <c r="AO4119" s="47"/>
      <c r="AP4119" s="47"/>
      <c r="AQ4119" s="47"/>
      <c r="AR4119" s="47"/>
      <c r="AS4119" s="47"/>
      <c r="AT4119" s="47"/>
      <c r="AU4119" s="47"/>
      <c r="AV4119" s="47"/>
      <c r="AW4119" s="47">
        <v>5.6634793999999999</v>
      </c>
      <c r="AX4119" s="47"/>
      <c r="AY4119" s="47">
        <v>246.49799999999999</v>
      </c>
      <c r="AZ4119" s="47">
        <v>2.2975762075148683E-2</v>
      </c>
      <c r="BA4119" s="47">
        <v>1.2533391474211376E-2</v>
      </c>
      <c r="BB4119" s="47">
        <v>4.8826458500000003</v>
      </c>
      <c r="BC4119" s="47"/>
      <c r="BD4119" s="47">
        <v>389.57100000000003</v>
      </c>
      <c r="BE4119" s="47"/>
      <c r="BF4119" s="47"/>
      <c r="BG4119" s="47"/>
      <c r="BH4119" s="47"/>
      <c r="BI4119" s="47"/>
      <c r="BJ4119" s="47"/>
      <c r="BK4119" s="47"/>
      <c r="BL4119" s="47"/>
      <c r="BM4119" s="47"/>
      <c r="BN4119" s="47"/>
      <c r="BO4119" s="47"/>
      <c r="BP4119" s="47"/>
      <c r="BQ4119" s="47"/>
      <c r="BR4119" s="47"/>
      <c r="BS4119" s="47"/>
      <c r="BT4119" s="47"/>
      <c r="BU4119" s="47"/>
      <c r="BV4119" s="47"/>
      <c r="BW4119" s="47"/>
      <c r="BX4119" s="47"/>
      <c r="BY4119" s="47"/>
    </row>
    <row r="4120" spans="1:77" x14ac:dyDescent="0.35">
      <c r="A4120" s="45" t="s">
        <v>328</v>
      </c>
      <c r="B4120" s="46">
        <v>42354</v>
      </c>
      <c r="C4120" s="47" t="s">
        <v>325</v>
      </c>
      <c r="D4120" s="47"/>
      <c r="E4120" s="47">
        <v>402.78046874999995</v>
      </c>
      <c r="F4120" s="47">
        <v>6.1353125000000001E-2</v>
      </c>
      <c r="G4120" s="47">
        <v>0.11133750000000001</v>
      </c>
      <c r="H4120" s="47">
        <v>0.18644375000000002</v>
      </c>
      <c r="I4120" s="47">
        <v>0.20579375000000003</v>
      </c>
      <c r="J4120" s="47">
        <v>0.25440625</v>
      </c>
      <c r="K4120" s="47">
        <v>0.34269375000000002</v>
      </c>
      <c r="L4120" s="47">
        <v>0.26691874999999998</v>
      </c>
      <c r="M4120" s="47"/>
      <c r="N4120" s="47"/>
      <c r="O4120" s="47"/>
      <c r="P4120" s="47"/>
      <c r="Q4120" s="47"/>
      <c r="R4120" s="47"/>
      <c r="S4120" s="47"/>
      <c r="T4120" s="47"/>
      <c r="U4120" s="47"/>
      <c r="V4120" s="47"/>
      <c r="W4120" s="47"/>
      <c r="X4120" s="47"/>
      <c r="Y4120" s="47"/>
      <c r="Z4120" s="47"/>
      <c r="AA4120" s="47"/>
      <c r="AB4120" s="47">
        <v>8.85</v>
      </c>
      <c r="AC4120" s="47"/>
      <c r="AD4120" s="47"/>
      <c r="AE4120" s="47"/>
      <c r="AF4120" s="47"/>
      <c r="AG4120" s="47"/>
      <c r="AH4120" s="47">
        <v>5.05</v>
      </c>
      <c r="AI4120" s="47">
        <v>8.85</v>
      </c>
      <c r="AJ4120" s="47"/>
      <c r="AK4120" s="47"/>
      <c r="AL4120" s="47"/>
      <c r="AM4120" s="47"/>
      <c r="AN4120" s="47"/>
      <c r="AO4120" s="47"/>
      <c r="AP4120" s="47"/>
      <c r="AQ4120" s="47"/>
      <c r="AR4120" s="47"/>
      <c r="AS4120" s="47"/>
      <c r="AT4120" s="47"/>
      <c r="AU4120" s="47"/>
      <c r="AV4120" s="47"/>
      <c r="AW4120" s="47"/>
      <c r="AX4120" s="47"/>
      <c r="AY4120" s="47"/>
      <c r="AZ4120" s="47"/>
      <c r="BA4120" s="47"/>
      <c r="BB4120" s="47"/>
      <c r="BC4120" s="47"/>
      <c r="BD4120" s="47"/>
      <c r="BE4120" s="47"/>
      <c r="BF4120" s="47"/>
      <c r="BG4120" s="47"/>
      <c r="BH4120" s="47"/>
      <c r="BI4120" s="47"/>
      <c r="BJ4120" s="47"/>
      <c r="BK4120" s="47"/>
      <c r="BL4120" s="47"/>
      <c r="BM4120" s="47"/>
      <c r="BN4120" s="47"/>
      <c r="BO4120" s="47"/>
      <c r="BP4120" s="47"/>
      <c r="BQ4120" s="47"/>
      <c r="BR4120" s="47"/>
      <c r="BS4120" s="47"/>
      <c r="BT4120" s="47"/>
      <c r="BU4120" s="47"/>
      <c r="BV4120" s="47"/>
      <c r="BW4120" s="47"/>
      <c r="BX4120" s="47"/>
      <c r="BY4120" s="47"/>
    </row>
    <row r="4121" spans="1:77" x14ac:dyDescent="0.35">
      <c r="A4121" s="45" t="s">
        <v>328</v>
      </c>
      <c r="B4121" s="46">
        <v>42355</v>
      </c>
      <c r="C4121" s="47" t="s">
        <v>325</v>
      </c>
      <c r="D4121" s="47"/>
      <c r="E4121" s="47">
        <v>401.47265625</v>
      </c>
      <c r="F4121" s="47">
        <v>6.0571874999999997E-2</v>
      </c>
      <c r="G4121" s="47">
        <v>0.11046250000000001</v>
      </c>
      <c r="H4121" s="47">
        <v>0.18505625000000001</v>
      </c>
      <c r="I4121" s="47">
        <v>0.20458124999999999</v>
      </c>
      <c r="J4121" s="47">
        <v>0.25378125000000001</v>
      </c>
      <c r="K4121" s="47">
        <v>0.34243750000000001</v>
      </c>
      <c r="L4121" s="47">
        <v>0.26686874999999999</v>
      </c>
      <c r="M4121" s="47"/>
      <c r="N4121" s="47"/>
      <c r="O4121" s="47"/>
      <c r="P4121" s="47"/>
      <c r="Q4121" s="47"/>
      <c r="R4121" s="47"/>
      <c r="S4121" s="47"/>
      <c r="T4121" s="47"/>
      <c r="U4121" s="47"/>
      <c r="V4121" s="47"/>
      <c r="W4121" s="47"/>
      <c r="X4121" s="47"/>
      <c r="Y4121" s="47"/>
      <c r="Z4121" s="47"/>
      <c r="AA4121" s="47"/>
      <c r="AB4121" s="47"/>
      <c r="AC4121" s="47"/>
      <c r="AD4121" s="47"/>
      <c r="AE4121" s="47"/>
      <c r="AF4121" s="47"/>
      <c r="AG4121" s="47"/>
      <c r="AH4121" s="47"/>
      <c r="AI4121" s="47"/>
      <c r="AJ4121" s="47"/>
      <c r="AK4121" s="47"/>
      <c r="AL4121" s="47"/>
      <c r="AM4121" s="47"/>
      <c r="AN4121" s="47"/>
      <c r="AO4121" s="47"/>
      <c r="AP4121" s="47"/>
      <c r="AQ4121" s="47"/>
      <c r="AR4121" s="47"/>
      <c r="AS4121" s="47"/>
      <c r="AT4121" s="47"/>
      <c r="AU4121" s="47"/>
      <c r="AV4121" s="47"/>
      <c r="AW4121" s="47"/>
      <c r="AX4121" s="47"/>
      <c r="AY4121" s="47"/>
      <c r="AZ4121" s="47"/>
      <c r="BA4121" s="47"/>
      <c r="BB4121" s="47"/>
      <c r="BC4121" s="47"/>
      <c r="BD4121" s="47"/>
      <c r="BE4121" s="47"/>
      <c r="BF4121" s="47"/>
      <c r="BG4121" s="47"/>
      <c r="BH4121" s="47"/>
      <c r="BI4121" s="47"/>
      <c r="BJ4121" s="47"/>
      <c r="BK4121" s="47"/>
      <c r="BL4121" s="47"/>
      <c r="BM4121" s="47"/>
      <c r="BN4121" s="47"/>
      <c r="BO4121" s="47"/>
      <c r="BP4121" s="47"/>
      <c r="BQ4121" s="47"/>
      <c r="BR4121" s="47"/>
      <c r="BS4121" s="47"/>
      <c r="BT4121" s="47"/>
      <c r="BU4121" s="47"/>
      <c r="BV4121" s="47"/>
      <c r="BW4121" s="47"/>
      <c r="BX4121" s="47"/>
      <c r="BY4121" s="47"/>
    </row>
    <row r="4122" spans="1:77" x14ac:dyDescent="0.35">
      <c r="A4122" s="45" t="s">
        <v>328</v>
      </c>
      <c r="B4122" s="46">
        <v>42356</v>
      </c>
      <c r="C4122" s="47" t="s">
        <v>325</v>
      </c>
      <c r="D4122" s="47"/>
      <c r="E4122" s="47">
        <v>399.73640625000002</v>
      </c>
      <c r="F4122" s="47">
        <v>6.0496874999999999E-2</v>
      </c>
      <c r="G4122" s="47">
        <v>0.10952500000000001</v>
      </c>
      <c r="H4122" s="47">
        <v>0.18331875</v>
      </c>
      <c r="I4122" s="47">
        <v>0.20258125000000002</v>
      </c>
      <c r="J4122" s="47">
        <v>0.25261250000000002</v>
      </c>
      <c r="K4122" s="47">
        <v>0.34216249999999998</v>
      </c>
      <c r="L4122" s="47">
        <v>0.26676875</v>
      </c>
      <c r="M4122" s="47"/>
      <c r="N4122" s="47"/>
      <c r="O4122" s="47"/>
      <c r="P4122" s="47"/>
      <c r="Q4122" s="47"/>
      <c r="R4122" s="47"/>
      <c r="S4122" s="47"/>
      <c r="T4122" s="47"/>
      <c r="U4122" s="47"/>
      <c r="V4122" s="47"/>
      <c r="W4122" s="47"/>
      <c r="X4122" s="47"/>
      <c r="Y4122" s="47"/>
      <c r="Z4122" s="47"/>
      <c r="AA4122" s="47"/>
      <c r="AB4122" s="47"/>
      <c r="AC4122" s="47"/>
      <c r="AD4122" s="47"/>
      <c r="AE4122" s="47"/>
      <c r="AF4122" s="47"/>
      <c r="AG4122" s="47"/>
      <c r="AH4122" s="47"/>
      <c r="AI4122" s="47"/>
      <c r="AJ4122" s="47"/>
      <c r="AK4122" s="47"/>
      <c r="AL4122" s="47"/>
      <c r="AM4122" s="47"/>
      <c r="AN4122" s="47"/>
      <c r="AO4122" s="47"/>
      <c r="AP4122" s="47"/>
      <c r="AQ4122" s="47"/>
      <c r="AR4122" s="47"/>
      <c r="AS4122" s="47"/>
      <c r="AT4122" s="47"/>
      <c r="AU4122" s="47"/>
      <c r="AV4122" s="47"/>
      <c r="AW4122" s="47"/>
      <c r="AX4122" s="47"/>
      <c r="AY4122" s="47"/>
      <c r="AZ4122" s="47"/>
      <c r="BA4122" s="47"/>
      <c r="BB4122" s="47"/>
      <c r="BC4122" s="47"/>
      <c r="BD4122" s="47"/>
      <c r="BE4122" s="47"/>
      <c r="BF4122" s="47"/>
      <c r="BG4122" s="47"/>
      <c r="BH4122" s="47"/>
      <c r="BI4122" s="47"/>
      <c r="BJ4122" s="47"/>
      <c r="BK4122" s="47"/>
      <c r="BL4122" s="47"/>
      <c r="BM4122" s="47"/>
      <c r="BN4122" s="47"/>
      <c r="BO4122" s="47"/>
      <c r="BP4122" s="47"/>
      <c r="BQ4122" s="47"/>
      <c r="BR4122" s="47"/>
      <c r="BS4122" s="47"/>
      <c r="BT4122" s="47"/>
      <c r="BU4122" s="47"/>
      <c r="BV4122" s="47"/>
      <c r="BW4122" s="47"/>
      <c r="BX4122" s="47"/>
      <c r="BY4122" s="47"/>
    </row>
    <row r="4123" spans="1:77" x14ac:dyDescent="0.35">
      <c r="A4123" s="45" t="s">
        <v>328</v>
      </c>
      <c r="B4123" s="46">
        <v>42357</v>
      </c>
      <c r="C4123" s="47" t="s">
        <v>325</v>
      </c>
      <c r="D4123" s="47"/>
      <c r="E4123" s="47">
        <v>398.63765624999996</v>
      </c>
      <c r="F4123" s="47">
        <v>5.9409375E-2</v>
      </c>
      <c r="G4123" s="47">
        <v>0.10886250000000001</v>
      </c>
      <c r="H4123" s="47">
        <v>0.18256249999999999</v>
      </c>
      <c r="I4123" s="47">
        <v>0.20169375</v>
      </c>
      <c r="J4123" s="47">
        <v>0.252025</v>
      </c>
      <c r="K4123" s="47">
        <v>0.34176874999999995</v>
      </c>
      <c r="L4123" s="47">
        <v>0.26660624999999999</v>
      </c>
      <c r="M4123" s="47"/>
      <c r="N4123" s="47"/>
      <c r="O4123" s="47"/>
      <c r="P4123" s="47"/>
      <c r="Q4123" s="47"/>
      <c r="R4123" s="47"/>
      <c r="S4123" s="47"/>
      <c r="T4123" s="47"/>
      <c r="U4123" s="47"/>
      <c r="V4123" s="47"/>
      <c r="W4123" s="47"/>
      <c r="X4123" s="47"/>
      <c r="Y4123" s="47"/>
      <c r="Z4123" s="47"/>
      <c r="AA4123" s="47"/>
      <c r="AB4123" s="47"/>
      <c r="AC4123" s="47"/>
      <c r="AD4123" s="47"/>
      <c r="AE4123" s="47"/>
      <c r="AF4123" s="47"/>
      <c r="AG4123" s="47"/>
      <c r="AH4123" s="47"/>
      <c r="AI4123" s="47"/>
      <c r="AJ4123" s="47"/>
      <c r="AK4123" s="47"/>
      <c r="AL4123" s="47"/>
      <c r="AM4123" s="47"/>
      <c r="AN4123" s="47"/>
      <c r="AO4123" s="47"/>
      <c r="AP4123" s="47"/>
      <c r="AQ4123" s="47"/>
      <c r="AR4123" s="47"/>
      <c r="AS4123" s="47"/>
      <c r="AT4123" s="47"/>
      <c r="AU4123" s="47"/>
      <c r="AV4123" s="47"/>
      <c r="AW4123" s="47"/>
      <c r="AX4123" s="47"/>
      <c r="AY4123" s="47"/>
      <c r="AZ4123" s="47"/>
      <c r="BA4123" s="47"/>
      <c r="BB4123" s="47"/>
      <c r="BC4123" s="47"/>
      <c r="BD4123" s="47"/>
      <c r="BE4123" s="47"/>
      <c r="BF4123" s="47"/>
      <c r="BG4123" s="47"/>
      <c r="BH4123" s="47"/>
      <c r="BI4123" s="47"/>
      <c r="BJ4123" s="47"/>
      <c r="BK4123" s="47"/>
      <c r="BL4123" s="47"/>
      <c r="BM4123" s="47"/>
      <c r="BN4123" s="47"/>
      <c r="BO4123" s="47"/>
      <c r="BP4123" s="47"/>
      <c r="BQ4123" s="47"/>
      <c r="BR4123" s="47"/>
      <c r="BS4123" s="47"/>
      <c r="BT4123" s="47"/>
      <c r="BU4123" s="47"/>
      <c r="BV4123" s="47"/>
      <c r="BW4123" s="47"/>
      <c r="BX4123" s="47"/>
      <c r="BY4123" s="47"/>
    </row>
    <row r="4124" spans="1:77" x14ac:dyDescent="0.35">
      <c r="A4124" s="45" t="s">
        <v>328</v>
      </c>
      <c r="B4124" s="46">
        <v>42358</v>
      </c>
      <c r="C4124" s="47" t="s">
        <v>325</v>
      </c>
      <c r="D4124" s="47"/>
      <c r="E4124" s="47">
        <v>397.48359374999995</v>
      </c>
      <c r="F4124" s="47">
        <v>5.9071875000000003E-2</v>
      </c>
      <c r="G4124" s="47">
        <v>0.10816874999999999</v>
      </c>
      <c r="H4124" s="47">
        <v>0.18153750000000002</v>
      </c>
      <c r="I4124" s="47">
        <v>0.20061875000000001</v>
      </c>
      <c r="J4124" s="47">
        <v>0.25131874999999998</v>
      </c>
      <c r="K4124" s="47">
        <v>0.34136875</v>
      </c>
      <c r="L4124" s="47">
        <v>0.26648125</v>
      </c>
      <c r="M4124" s="47"/>
      <c r="N4124" s="47"/>
      <c r="O4124" s="47"/>
      <c r="P4124" s="47"/>
      <c r="Q4124" s="47"/>
      <c r="R4124" s="47"/>
      <c r="S4124" s="47"/>
      <c r="T4124" s="47"/>
      <c r="U4124" s="47"/>
      <c r="V4124" s="47"/>
      <c r="W4124" s="47"/>
      <c r="X4124" s="47"/>
      <c r="Y4124" s="47"/>
      <c r="Z4124" s="47"/>
      <c r="AA4124" s="47"/>
      <c r="AB4124" s="47"/>
      <c r="AC4124" s="47"/>
      <c r="AD4124" s="47"/>
      <c r="AE4124" s="47"/>
      <c r="AF4124" s="47"/>
      <c r="AG4124" s="47"/>
      <c r="AH4124" s="47"/>
      <c r="AI4124" s="47"/>
      <c r="AJ4124" s="47"/>
      <c r="AK4124" s="47"/>
      <c r="AL4124" s="47"/>
      <c r="AM4124" s="47"/>
      <c r="AN4124" s="47"/>
      <c r="AO4124" s="47"/>
      <c r="AP4124" s="47"/>
      <c r="AQ4124" s="47"/>
      <c r="AR4124" s="47"/>
      <c r="AS4124" s="47"/>
      <c r="AT4124" s="47"/>
      <c r="AU4124" s="47"/>
      <c r="AV4124" s="47"/>
      <c r="AW4124" s="47"/>
      <c r="AX4124" s="47"/>
      <c r="AY4124" s="47"/>
      <c r="AZ4124" s="47"/>
      <c r="BA4124" s="47"/>
      <c r="BB4124" s="47"/>
      <c r="BC4124" s="47"/>
      <c r="BD4124" s="47"/>
      <c r="BE4124" s="47"/>
      <c r="BF4124" s="47"/>
      <c r="BG4124" s="47"/>
      <c r="BH4124" s="47"/>
      <c r="BI4124" s="47"/>
      <c r="BJ4124" s="47"/>
      <c r="BK4124" s="47"/>
      <c r="BL4124" s="47"/>
      <c r="BM4124" s="47"/>
      <c r="BN4124" s="47"/>
      <c r="BO4124" s="47"/>
      <c r="BP4124" s="47"/>
      <c r="BQ4124" s="47"/>
      <c r="BR4124" s="47"/>
      <c r="BS4124" s="47"/>
      <c r="BT4124" s="47"/>
      <c r="BU4124" s="47"/>
      <c r="BV4124" s="47"/>
      <c r="BW4124" s="47"/>
      <c r="BX4124" s="47"/>
      <c r="BY4124" s="47"/>
    </row>
    <row r="4125" spans="1:77" x14ac:dyDescent="0.35">
      <c r="A4125" s="45" t="s">
        <v>328</v>
      </c>
      <c r="B4125" s="46">
        <v>42359</v>
      </c>
      <c r="C4125" s="47" t="s">
        <v>325</v>
      </c>
      <c r="D4125" s="47"/>
      <c r="E4125" s="47">
        <v>395.39203124999995</v>
      </c>
      <c r="F4125" s="47">
        <v>6.0240624999999999E-2</v>
      </c>
      <c r="G4125" s="47">
        <v>0.10805624999999999</v>
      </c>
      <c r="H4125" s="47">
        <v>0.18</v>
      </c>
      <c r="I4125" s="47">
        <v>0.19730625000000002</v>
      </c>
      <c r="J4125" s="47">
        <v>0.24921874999999999</v>
      </c>
      <c r="K4125" s="47">
        <v>0.34097499999999997</v>
      </c>
      <c r="L4125" s="47">
        <v>0.26632499999999998</v>
      </c>
      <c r="M4125" s="47"/>
      <c r="N4125" s="47"/>
      <c r="O4125" s="47"/>
      <c r="P4125" s="47"/>
      <c r="Q4125" s="47"/>
      <c r="R4125" s="47"/>
      <c r="S4125" s="47"/>
      <c r="T4125" s="47"/>
      <c r="U4125" s="47"/>
      <c r="V4125" s="47"/>
      <c r="W4125" s="47"/>
      <c r="X4125" s="47"/>
      <c r="Y4125" s="47"/>
      <c r="Z4125" s="47"/>
      <c r="AA4125" s="47"/>
      <c r="AB4125" s="47"/>
      <c r="AC4125" s="47">
        <v>0.5811990621158728</v>
      </c>
      <c r="AD4125" s="47">
        <v>0.43310637773356031</v>
      </c>
      <c r="AE4125" s="47"/>
      <c r="AF4125" s="47"/>
      <c r="AG4125" s="47"/>
      <c r="AH4125" s="47"/>
      <c r="AI4125" s="47"/>
      <c r="AJ4125" s="47"/>
      <c r="AK4125" s="47"/>
      <c r="AL4125" s="47"/>
      <c r="AM4125" s="47"/>
      <c r="AN4125" s="47"/>
      <c r="AO4125" s="47"/>
      <c r="AP4125" s="47"/>
      <c r="AQ4125" s="47"/>
      <c r="AR4125" s="47"/>
      <c r="AS4125" s="47"/>
      <c r="AT4125" s="47"/>
      <c r="AU4125" s="47"/>
      <c r="AV4125" s="47"/>
      <c r="AW4125" s="47"/>
      <c r="AX4125" s="47"/>
      <c r="AY4125" s="47"/>
      <c r="AZ4125" s="47"/>
      <c r="BA4125" s="47"/>
      <c r="BB4125" s="47"/>
      <c r="BC4125" s="47"/>
      <c r="BD4125" s="47"/>
      <c r="BE4125" s="47"/>
      <c r="BF4125" s="47"/>
      <c r="BG4125" s="47"/>
      <c r="BH4125" s="47"/>
      <c r="BI4125" s="47"/>
      <c r="BJ4125" s="47"/>
      <c r="BK4125" s="47"/>
      <c r="BL4125" s="47"/>
      <c r="BM4125" s="47"/>
      <c r="BN4125" s="47"/>
      <c r="BO4125" s="47"/>
      <c r="BP4125" s="47"/>
      <c r="BQ4125" s="47"/>
      <c r="BR4125" s="47"/>
      <c r="BS4125" s="47"/>
      <c r="BT4125" s="47"/>
      <c r="BU4125" s="47"/>
      <c r="BV4125" s="47"/>
      <c r="BW4125" s="47"/>
      <c r="BX4125" s="47"/>
      <c r="BY4125" s="47"/>
    </row>
    <row r="4126" spans="1:77" x14ac:dyDescent="0.35">
      <c r="A4126" s="45" t="s">
        <v>328</v>
      </c>
      <c r="B4126" s="46">
        <v>42360</v>
      </c>
      <c r="C4126" s="47" t="s">
        <v>325</v>
      </c>
      <c r="D4126" s="47"/>
      <c r="E4126" s="47">
        <v>395.21203125</v>
      </c>
      <c r="F4126" s="47">
        <v>5.7046874999999997E-2</v>
      </c>
      <c r="G4126" s="47">
        <v>0.1071</v>
      </c>
      <c r="H4126" s="47">
        <v>0.18078125</v>
      </c>
      <c r="I4126" s="47">
        <v>0.19837499999999997</v>
      </c>
      <c r="J4126" s="47">
        <v>0.24931250000000002</v>
      </c>
      <c r="K4126" s="47">
        <v>0.34065625000000005</v>
      </c>
      <c r="L4126" s="47">
        <v>0.26617499999999999</v>
      </c>
      <c r="M4126" s="47"/>
      <c r="N4126" s="47"/>
      <c r="O4126" s="47"/>
      <c r="P4126" s="47"/>
      <c r="Q4126" s="47"/>
      <c r="R4126" s="47"/>
      <c r="S4126" s="47"/>
      <c r="T4126" s="47"/>
      <c r="U4126" s="47"/>
      <c r="V4126" s="47"/>
      <c r="W4126" s="47"/>
      <c r="X4126" s="47"/>
      <c r="Y4126" s="47"/>
      <c r="Z4126" s="47"/>
      <c r="AA4126" s="47"/>
      <c r="AB4126" s="47">
        <v>8.85</v>
      </c>
      <c r="AC4126" s="47"/>
      <c r="AD4126" s="47"/>
      <c r="AE4126" s="47"/>
      <c r="AF4126" s="47"/>
      <c r="AG4126" s="47"/>
      <c r="AH4126" s="47">
        <v>5.65</v>
      </c>
      <c r="AI4126" s="47">
        <v>8.85</v>
      </c>
      <c r="AJ4126" s="47"/>
      <c r="AK4126" s="47"/>
      <c r="AL4126" s="47"/>
      <c r="AM4126" s="47"/>
      <c r="AN4126" s="47"/>
      <c r="AO4126" s="47"/>
      <c r="AP4126" s="47"/>
      <c r="AQ4126" s="47"/>
      <c r="AR4126" s="47"/>
      <c r="AS4126" s="47"/>
      <c r="AT4126" s="47"/>
      <c r="AU4126" s="47"/>
      <c r="AV4126" s="47"/>
      <c r="AW4126" s="47"/>
      <c r="AX4126" s="47"/>
      <c r="AY4126" s="47"/>
      <c r="AZ4126" s="47"/>
      <c r="BA4126" s="47"/>
      <c r="BB4126" s="47"/>
      <c r="BC4126" s="47"/>
      <c r="BD4126" s="47"/>
      <c r="BE4126" s="47"/>
      <c r="BF4126" s="47"/>
      <c r="BG4126" s="47"/>
      <c r="BH4126" s="47"/>
      <c r="BI4126" s="47"/>
      <c r="BJ4126" s="47"/>
      <c r="BK4126" s="47"/>
      <c r="BL4126" s="47"/>
      <c r="BM4126" s="47"/>
      <c r="BN4126" s="47"/>
      <c r="BO4126" s="47"/>
      <c r="BP4126" s="47"/>
      <c r="BQ4126" s="47"/>
      <c r="BR4126" s="47"/>
      <c r="BS4126" s="47"/>
      <c r="BT4126" s="47"/>
      <c r="BU4126" s="47"/>
      <c r="BV4126" s="47"/>
      <c r="BW4126" s="47"/>
      <c r="BX4126" s="47"/>
      <c r="BY4126" s="47"/>
    </row>
    <row r="4127" spans="1:77" x14ac:dyDescent="0.35">
      <c r="A4127" s="45" t="s">
        <v>328</v>
      </c>
      <c r="B4127" s="46">
        <v>42361</v>
      </c>
      <c r="C4127" s="47" t="s">
        <v>325</v>
      </c>
      <c r="D4127" s="47"/>
      <c r="E4127" s="47">
        <v>393.75234375000002</v>
      </c>
      <c r="F4127" s="47">
        <v>5.7115624999999996E-2</v>
      </c>
      <c r="G4127" s="47">
        <v>0.106325</v>
      </c>
      <c r="H4127" s="47">
        <v>0.17896875000000001</v>
      </c>
      <c r="I4127" s="47">
        <v>0.19691249999999999</v>
      </c>
      <c r="J4127" s="47">
        <v>0.24856875</v>
      </c>
      <c r="K4127" s="47">
        <v>0.34029375000000001</v>
      </c>
      <c r="L4127" s="47">
        <v>0.26604375000000002</v>
      </c>
      <c r="M4127" s="47"/>
      <c r="N4127" s="47"/>
      <c r="O4127" s="47"/>
      <c r="P4127" s="47"/>
      <c r="Q4127" s="47"/>
      <c r="R4127" s="47"/>
      <c r="S4127" s="47"/>
      <c r="T4127" s="47"/>
      <c r="U4127" s="47"/>
      <c r="V4127" s="47"/>
      <c r="W4127" s="47"/>
      <c r="X4127" s="47"/>
      <c r="Y4127" s="47"/>
      <c r="Z4127" s="47"/>
      <c r="AA4127" s="47"/>
      <c r="AB4127" s="47"/>
      <c r="AC4127" s="47"/>
      <c r="AD4127" s="47"/>
      <c r="AE4127" s="47"/>
      <c r="AF4127" s="47"/>
      <c r="AG4127" s="47"/>
      <c r="AH4127" s="47"/>
      <c r="AI4127" s="47"/>
      <c r="AJ4127" s="47"/>
      <c r="AK4127" s="47"/>
      <c r="AL4127" s="47"/>
      <c r="AM4127" s="47"/>
      <c r="AN4127" s="47"/>
      <c r="AO4127" s="47"/>
      <c r="AP4127" s="47"/>
      <c r="AQ4127" s="47"/>
      <c r="AR4127" s="47"/>
      <c r="AS4127" s="47"/>
      <c r="AT4127" s="47"/>
      <c r="AU4127" s="47"/>
      <c r="AV4127" s="47"/>
      <c r="AW4127" s="47"/>
      <c r="AX4127" s="47"/>
      <c r="AY4127" s="47"/>
      <c r="AZ4127" s="47"/>
      <c r="BA4127" s="47"/>
      <c r="BB4127" s="47"/>
      <c r="BC4127" s="47"/>
      <c r="BD4127" s="47"/>
      <c r="BE4127" s="47"/>
      <c r="BF4127" s="47"/>
      <c r="BG4127" s="47"/>
      <c r="BH4127" s="47"/>
      <c r="BI4127" s="47"/>
      <c r="BJ4127" s="47"/>
      <c r="BK4127" s="47"/>
      <c r="BL4127" s="47"/>
      <c r="BM4127" s="47"/>
      <c r="BN4127" s="47"/>
      <c r="BO4127" s="47"/>
      <c r="BP4127" s="47"/>
      <c r="BQ4127" s="47"/>
      <c r="BR4127" s="47"/>
      <c r="BS4127" s="47"/>
      <c r="BT4127" s="47"/>
      <c r="BU4127" s="47"/>
      <c r="BV4127" s="47"/>
      <c r="BW4127" s="47"/>
      <c r="BX4127" s="47"/>
      <c r="BY4127" s="47"/>
    </row>
    <row r="4128" spans="1:77" x14ac:dyDescent="0.35">
      <c r="A4128" s="45" t="s">
        <v>328</v>
      </c>
      <c r="B4128" s="46">
        <v>42362</v>
      </c>
      <c r="C4128" s="47" t="s">
        <v>325</v>
      </c>
      <c r="D4128" s="47"/>
      <c r="E4128" s="47">
        <v>405.43171875000002</v>
      </c>
      <c r="F4128" s="47">
        <v>0.132965625</v>
      </c>
      <c r="G4128" s="47">
        <v>0.11224999999999999</v>
      </c>
      <c r="H4128" s="47">
        <v>0.17894375000000001</v>
      </c>
      <c r="I4128" s="47">
        <v>0.196325</v>
      </c>
      <c r="J4128" s="47">
        <v>0.24783750000000002</v>
      </c>
      <c r="K4128" s="47">
        <v>0.33989374999999999</v>
      </c>
      <c r="L4128" s="47">
        <v>0.26583124999999996</v>
      </c>
      <c r="M4128" s="47"/>
      <c r="N4128" s="47"/>
      <c r="O4128" s="47"/>
      <c r="P4128" s="47"/>
      <c r="Q4128" s="47"/>
      <c r="R4128" s="47"/>
      <c r="S4128" s="47"/>
      <c r="T4128" s="47"/>
      <c r="U4128" s="47"/>
      <c r="V4128" s="47"/>
      <c r="W4128" s="47"/>
      <c r="X4128" s="47"/>
      <c r="Y4128" s="47"/>
      <c r="Z4128" s="47"/>
      <c r="AA4128" s="47"/>
      <c r="AB4128" s="47"/>
      <c r="AC4128" s="47"/>
      <c r="AD4128" s="47"/>
      <c r="AE4128" s="47"/>
      <c r="AF4128" s="47"/>
      <c r="AG4128" s="47"/>
      <c r="AH4128" s="47"/>
      <c r="AI4128" s="47"/>
      <c r="AJ4128" s="47"/>
      <c r="AK4128" s="47"/>
      <c r="AL4128" s="47"/>
      <c r="AM4128" s="47"/>
      <c r="AN4128" s="47"/>
      <c r="AO4128" s="47"/>
      <c r="AP4128" s="47"/>
      <c r="AQ4128" s="47"/>
      <c r="AR4128" s="47"/>
      <c r="AS4128" s="47"/>
      <c r="AT4128" s="47"/>
      <c r="AU4128" s="47"/>
      <c r="AV4128" s="47"/>
      <c r="AW4128" s="47"/>
      <c r="AX4128" s="47"/>
      <c r="AY4128" s="47"/>
      <c r="AZ4128" s="47"/>
      <c r="BA4128" s="47"/>
      <c r="BB4128" s="47"/>
      <c r="BC4128" s="47"/>
      <c r="BD4128" s="47"/>
      <c r="BE4128" s="47"/>
      <c r="BF4128" s="47"/>
      <c r="BG4128" s="47"/>
      <c r="BH4128" s="47"/>
      <c r="BI4128" s="47"/>
      <c r="BJ4128" s="47"/>
      <c r="BK4128" s="47"/>
      <c r="BL4128" s="47"/>
      <c r="BM4128" s="47"/>
      <c r="BN4128" s="47"/>
      <c r="BO4128" s="47"/>
      <c r="BP4128" s="47"/>
      <c r="BQ4128" s="47"/>
      <c r="BR4128" s="47"/>
      <c r="BS4128" s="47"/>
      <c r="BT4128" s="47"/>
      <c r="BU4128" s="47"/>
      <c r="BV4128" s="47"/>
      <c r="BW4128" s="47"/>
      <c r="BX4128" s="47"/>
      <c r="BY4128" s="47"/>
    </row>
    <row r="4129" spans="1:77" x14ac:dyDescent="0.35">
      <c r="A4129" s="45" t="s">
        <v>328</v>
      </c>
      <c r="B4129" s="46">
        <v>42363</v>
      </c>
      <c r="C4129" s="47" t="s">
        <v>325</v>
      </c>
      <c r="D4129" s="47"/>
      <c r="E4129" s="47">
        <v>403.32234375000007</v>
      </c>
      <c r="F4129" s="47">
        <v>0.11718437500000001</v>
      </c>
      <c r="G4129" s="47">
        <v>0.11288125</v>
      </c>
      <c r="H4129" s="47">
        <v>0.17985000000000001</v>
      </c>
      <c r="I4129" s="47">
        <v>0.19684374999999998</v>
      </c>
      <c r="J4129" s="47">
        <v>0.24745</v>
      </c>
      <c r="K4129" s="47">
        <v>0.33951874999999998</v>
      </c>
      <c r="L4129" s="47">
        <v>0.26571250000000002</v>
      </c>
      <c r="M4129" s="47"/>
      <c r="N4129" s="47"/>
      <c r="O4129" s="47"/>
      <c r="P4129" s="47"/>
      <c r="Q4129" s="47"/>
      <c r="R4129" s="47"/>
      <c r="S4129" s="47"/>
      <c r="T4129" s="47"/>
      <c r="U4129" s="47"/>
      <c r="V4129" s="47"/>
      <c r="W4129" s="47"/>
      <c r="X4129" s="47"/>
      <c r="Y4129" s="47"/>
      <c r="Z4129" s="47"/>
      <c r="AA4129" s="47"/>
      <c r="AB4129" s="47"/>
      <c r="AC4129" s="47"/>
      <c r="AD4129" s="47"/>
      <c r="AE4129" s="47"/>
      <c r="AF4129" s="47"/>
      <c r="AG4129" s="47"/>
      <c r="AH4129" s="47"/>
      <c r="AI4129" s="47"/>
      <c r="AJ4129" s="47"/>
      <c r="AK4129" s="47"/>
      <c r="AL4129" s="47"/>
      <c r="AM4129" s="47"/>
      <c r="AN4129" s="47"/>
      <c r="AO4129" s="47"/>
      <c r="AP4129" s="47"/>
      <c r="AQ4129" s="47"/>
      <c r="AR4129" s="47"/>
      <c r="AS4129" s="47"/>
      <c r="AT4129" s="47"/>
      <c r="AU4129" s="47"/>
      <c r="AV4129" s="47"/>
      <c r="AW4129" s="47"/>
      <c r="AX4129" s="47"/>
      <c r="AY4129" s="47"/>
      <c r="AZ4129" s="47"/>
      <c r="BA4129" s="47"/>
      <c r="BB4129" s="47"/>
      <c r="BC4129" s="47"/>
      <c r="BD4129" s="47"/>
      <c r="BE4129" s="47"/>
      <c r="BF4129" s="47"/>
      <c r="BG4129" s="47"/>
      <c r="BH4129" s="47"/>
      <c r="BI4129" s="47"/>
      <c r="BJ4129" s="47"/>
      <c r="BK4129" s="47"/>
      <c r="BL4129" s="47"/>
      <c r="BM4129" s="47"/>
      <c r="BN4129" s="47"/>
      <c r="BO4129" s="47"/>
      <c r="BP4129" s="47"/>
      <c r="BQ4129" s="47"/>
      <c r="BR4129" s="47"/>
      <c r="BS4129" s="47"/>
      <c r="BT4129" s="47"/>
      <c r="BU4129" s="47"/>
      <c r="BV4129" s="47"/>
      <c r="BW4129" s="47"/>
      <c r="BX4129" s="47"/>
      <c r="BY4129" s="47"/>
    </row>
    <row r="4130" spans="1:77" x14ac:dyDescent="0.35">
      <c r="A4130" s="45" t="s">
        <v>328</v>
      </c>
      <c r="B4130" s="46">
        <v>42364</v>
      </c>
      <c r="C4130" s="47" t="s">
        <v>325</v>
      </c>
      <c r="D4130" s="47"/>
      <c r="E4130" s="47">
        <v>401.97749999999991</v>
      </c>
      <c r="F4130" s="47">
        <v>0.10736875</v>
      </c>
      <c r="G4130" s="47">
        <v>0.11278125</v>
      </c>
      <c r="H4130" s="47">
        <v>0.18045624999999998</v>
      </c>
      <c r="I4130" s="47">
        <v>0.19751249999999998</v>
      </c>
      <c r="J4130" s="47">
        <v>0.24723124999999996</v>
      </c>
      <c r="K4130" s="47">
        <v>0.33915625000000005</v>
      </c>
      <c r="L4130" s="47">
        <v>0.26549375000000003</v>
      </c>
      <c r="M4130" s="47"/>
      <c r="N4130" s="47"/>
      <c r="O4130" s="47"/>
      <c r="P4130" s="47"/>
      <c r="Q4130" s="47"/>
      <c r="R4130" s="47"/>
      <c r="S4130" s="47"/>
      <c r="T4130" s="47"/>
      <c r="U4130" s="47"/>
      <c r="V4130" s="47"/>
      <c r="W4130" s="47"/>
      <c r="X4130" s="47"/>
      <c r="Y4130" s="47"/>
      <c r="Z4130" s="47"/>
      <c r="AA4130" s="47"/>
      <c r="AB4130" s="47"/>
      <c r="AC4130" s="47"/>
      <c r="AD4130" s="47"/>
      <c r="AE4130" s="47"/>
      <c r="AF4130" s="47"/>
      <c r="AG4130" s="47"/>
      <c r="AH4130" s="47"/>
      <c r="AI4130" s="47"/>
      <c r="AJ4130" s="47"/>
      <c r="AK4130" s="47"/>
      <c r="AL4130" s="47"/>
      <c r="AM4130" s="47"/>
      <c r="AN4130" s="47"/>
      <c r="AO4130" s="47"/>
      <c r="AP4130" s="47"/>
      <c r="AQ4130" s="47"/>
      <c r="AR4130" s="47"/>
      <c r="AS4130" s="47"/>
      <c r="AT4130" s="47"/>
      <c r="AU4130" s="47"/>
      <c r="AV4130" s="47"/>
      <c r="AW4130" s="47"/>
      <c r="AX4130" s="47"/>
      <c r="AY4130" s="47"/>
      <c r="AZ4130" s="47"/>
      <c r="BA4130" s="47"/>
      <c r="BB4130" s="47"/>
      <c r="BC4130" s="47"/>
      <c r="BD4130" s="47"/>
      <c r="BE4130" s="47"/>
      <c r="BF4130" s="47"/>
      <c r="BG4130" s="47"/>
      <c r="BH4130" s="47"/>
      <c r="BI4130" s="47"/>
      <c r="BJ4130" s="47"/>
      <c r="BK4130" s="47"/>
      <c r="BL4130" s="47"/>
      <c r="BM4130" s="47"/>
      <c r="BN4130" s="47"/>
      <c r="BO4130" s="47"/>
      <c r="BP4130" s="47"/>
      <c r="BQ4130" s="47"/>
      <c r="BR4130" s="47"/>
      <c r="BS4130" s="47"/>
      <c r="BT4130" s="47"/>
      <c r="BU4130" s="47"/>
      <c r="BV4130" s="47"/>
      <c r="BW4130" s="47"/>
      <c r="BX4130" s="47"/>
      <c r="BY4130" s="47"/>
    </row>
    <row r="4131" spans="1:77" x14ac:dyDescent="0.35">
      <c r="A4131" s="45" t="s">
        <v>328</v>
      </c>
      <c r="B4131" s="46">
        <v>42365</v>
      </c>
      <c r="C4131" s="47" t="s">
        <v>325</v>
      </c>
      <c r="D4131" s="47"/>
      <c r="E4131" s="47">
        <v>400.79015625</v>
      </c>
      <c r="F4131" s="47">
        <v>9.9578125000000003E-2</v>
      </c>
      <c r="G4131" s="47">
        <v>0.11265625</v>
      </c>
      <c r="H4131" s="47">
        <v>0.18106250000000002</v>
      </c>
      <c r="I4131" s="47">
        <v>0.19771249999999999</v>
      </c>
      <c r="J4131" s="47">
        <v>0.24686250000000004</v>
      </c>
      <c r="K4131" s="47">
        <v>0.33878125000000003</v>
      </c>
      <c r="L4131" s="47">
        <v>0.26543125000000001</v>
      </c>
      <c r="M4131" s="47"/>
      <c r="N4131" s="47"/>
      <c r="O4131" s="47"/>
      <c r="P4131" s="47"/>
      <c r="Q4131" s="47"/>
      <c r="R4131" s="47"/>
      <c r="S4131" s="47"/>
      <c r="T4131" s="47"/>
      <c r="U4131" s="47"/>
      <c r="V4131" s="47"/>
      <c r="W4131" s="47"/>
      <c r="X4131" s="47"/>
      <c r="Y4131" s="47"/>
      <c r="Z4131" s="47"/>
      <c r="AA4131" s="47"/>
      <c r="AB4131" s="47"/>
      <c r="AC4131" s="47"/>
      <c r="AD4131" s="47"/>
      <c r="AE4131" s="47"/>
      <c r="AF4131" s="47"/>
      <c r="AG4131" s="47"/>
      <c r="AH4131" s="47"/>
      <c r="AI4131" s="47"/>
      <c r="AJ4131" s="47"/>
      <c r="AK4131" s="47"/>
      <c r="AL4131" s="47"/>
      <c r="AM4131" s="47"/>
      <c r="AN4131" s="47"/>
      <c r="AO4131" s="47"/>
      <c r="AP4131" s="47"/>
      <c r="AQ4131" s="47"/>
      <c r="AR4131" s="47"/>
      <c r="AS4131" s="47"/>
      <c r="AT4131" s="47"/>
      <c r="AU4131" s="47"/>
      <c r="AV4131" s="47"/>
      <c r="AW4131" s="47"/>
      <c r="AX4131" s="47"/>
      <c r="AY4131" s="47"/>
      <c r="AZ4131" s="47"/>
      <c r="BA4131" s="47"/>
      <c r="BB4131" s="47"/>
      <c r="BC4131" s="47"/>
      <c r="BD4131" s="47"/>
      <c r="BE4131" s="47"/>
      <c r="BF4131" s="47"/>
      <c r="BG4131" s="47"/>
      <c r="BH4131" s="47"/>
      <c r="BI4131" s="47"/>
      <c r="BJ4131" s="47"/>
      <c r="BK4131" s="47"/>
      <c r="BL4131" s="47"/>
      <c r="BM4131" s="47"/>
      <c r="BN4131" s="47"/>
      <c r="BO4131" s="47"/>
      <c r="BP4131" s="47"/>
      <c r="BQ4131" s="47"/>
      <c r="BR4131" s="47"/>
      <c r="BS4131" s="47"/>
      <c r="BT4131" s="47"/>
      <c r="BU4131" s="47"/>
      <c r="BV4131" s="47"/>
      <c r="BW4131" s="47"/>
      <c r="BX4131" s="47"/>
      <c r="BY4131" s="47"/>
    </row>
    <row r="4132" spans="1:77" x14ac:dyDescent="0.35">
      <c r="A4132" s="45" t="s">
        <v>328</v>
      </c>
      <c r="B4132" s="46">
        <v>42366</v>
      </c>
      <c r="C4132" s="47" t="s">
        <v>325</v>
      </c>
      <c r="D4132" s="47"/>
      <c r="E4132" s="47">
        <v>399.53765625</v>
      </c>
      <c r="F4132" s="47">
        <v>9.2934374999999986E-2</v>
      </c>
      <c r="G4132" s="47">
        <v>0.11269999999999999</v>
      </c>
      <c r="H4132" s="47">
        <v>0.18164374999999999</v>
      </c>
      <c r="I4132" s="47">
        <v>0.19756874999999999</v>
      </c>
      <c r="J4132" s="47">
        <v>0.24623125000000001</v>
      </c>
      <c r="K4132" s="47">
        <v>0.33836875</v>
      </c>
      <c r="L4132" s="47">
        <v>0.26516249999999997</v>
      </c>
      <c r="M4132" s="47"/>
      <c r="N4132" s="47"/>
      <c r="O4132" s="47"/>
      <c r="P4132" s="47"/>
      <c r="Q4132" s="47"/>
      <c r="R4132" s="47"/>
      <c r="S4132" s="47"/>
      <c r="T4132" s="47"/>
      <c r="U4132" s="47"/>
      <c r="V4132" s="47"/>
      <c r="W4132" s="47"/>
      <c r="X4132" s="47"/>
      <c r="Y4132" s="47"/>
      <c r="Z4132" s="47"/>
      <c r="AA4132" s="47"/>
      <c r="AB4132" s="47"/>
      <c r="AC4132" s="47"/>
      <c r="AD4132" s="47"/>
      <c r="AE4132" s="47"/>
      <c r="AF4132" s="47"/>
      <c r="AG4132" s="47"/>
      <c r="AH4132" s="47"/>
      <c r="AI4132" s="47"/>
      <c r="AJ4132" s="47"/>
      <c r="AK4132" s="47"/>
      <c r="AL4132" s="47"/>
      <c r="AM4132" s="47"/>
      <c r="AN4132" s="47"/>
      <c r="AO4132" s="47"/>
      <c r="AP4132" s="47"/>
      <c r="AQ4132" s="47"/>
      <c r="AR4132" s="47"/>
      <c r="AS4132" s="47"/>
      <c r="AT4132" s="47"/>
      <c r="AU4132" s="47"/>
      <c r="AV4132" s="47"/>
      <c r="AW4132" s="47"/>
      <c r="AX4132" s="47"/>
      <c r="AY4132" s="47"/>
      <c r="AZ4132" s="47"/>
      <c r="BA4132" s="47"/>
      <c r="BB4132" s="47"/>
      <c r="BC4132" s="47"/>
      <c r="BD4132" s="47"/>
      <c r="BE4132" s="47"/>
      <c r="BF4132" s="47"/>
      <c r="BG4132" s="47"/>
      <c r="BH4132" s="47"/>
      <c r="BI4132" s="47"/>
      <c r="BJ4132" s="47"/>
      <c r="BK4132" s="47"/>
      <c r="BL4132" s="47"/>
      <c r="BM4132" s="47"/>
      <c r="BN4132" s="47"/>
      <c r="BO4132" s="47"/>
      <c r="BP4132" s="47"/>
      <c r="BQ4132" s="47"/>
      <c r="BR4132" s="47"/>
      <c r="BS4132" s="47"/>
      <c r="BT4132" s="47"/>
      <c r="BU4132" s="47"/>
      <c r="BV4132" s="47"/>
      <c r="BW4132" s="47"/>
      <c r="BX4132" s="47"/>
      <c r="BY4132" s="47"/>
    </row>
    <row r="4133" spans="1:77" x14ac:dyDescent="0.35">
      <c r="A4133" s="45" t="s">
        <v>328</v>
      </c>
      <c r="B4133" s="46">
        <v>42367</v>
      </c>
      <c r="C4133" s="47" t="s">
        <v>325</v>
      </c>
      <c r="D4133" s="47"/>
      <c r="E4133" s="47">
        <v>398.09203125000005</v>
      </c>
      <c r="F4133" s="47">
        <v>8.6409374999999997E-2</v>
      </c>
      <c r="G4133" s="47">
        <v>0.112425</v>
      </c>
      <c r="H4133" s="47">
        <v>0.18215000000000001</v>
      </c>
      <c r="I4133" s="47">
        <v>0.19704375000000002</v>
      </c>
      <c r="J4133" s="47">
        <v>0.24543125000000002</v>
      </c>
      <c r="K4133" s="47">
        <v>0.33794999999999997</v>
      </c>
      <c r="L4133" s="47">
        <v>0.26498125</v>
      </c>
      <c r="M4133" s="47"/>
      <c r="N4133" s="47"/>
      <c r="O4133" s="47"/>
      <c r="P4133" s="47"/>
      <c r="Q4133" s="47"/>
      <c r="R4133" s="47"/>
      <c r="S4133" s="47"/>
      <c r="T4133" s="47"/>
      <c r="U4133" s="47"/>
      <c r="V4133" s="47"/>
      <c r="W4133" s="47"/>
      <c r="X4133" s="47"/>
      <c r="Y4133" s="47"/>
      <c r="Z4133" s="47"/>
      <c r="AA4133" s="47"/>
      <c r="AB4133" s="47"/>
      <c r="AC4133" s="47"/>
      <c r="AD4133" s="47"/>
      <c r="AE4133" s="47"/>
      <c r="AF4133" s="47"/>
      <c r="AG4133" s="47"/>
      <c r="AH4133" s="47"/>
      <c r="AI4133" s="47"/>
      <c r="AJ4133" s="47"/>
      <c r="AK4133" s="47"/>
      <c r="AL4133" s="47"/>
      <c r="AM4133" s="47"/>
      <c r="AN4133" s="47"/>
      <c r="AO4133" s="47"/>
      <c r="AP4133" s="47"/>
      <c r="AQ4133" s="47"/>
      <c r="AR4133" s="47"/>
      <c r="AS4133" s="47"/>
      <c r="AT4133" s="47"/>
      <c r="AU4133" s="47"/>
      <c r="AV4133" s="47"/>
      <c r="AW4133" s="47"/>
      <c r="AX4133" s="47"/>
      <c r="AY4133" s="47"/>
      <c r="AZ4133" s="47"/>
      <c r="BA4133" s="47"/>
      <c r="BB4133" s="47"/>
      <c r="BC4133" s="47"/>
      <c r="BD4133" s="47"/>
      <c r="BE4133" s="47"/>
      <c r="BF4133" s="47"/>
      <c r="BG4133" s="47"/>
      <c r="BH4133" s="47"/>
      <c r="BI4133" s="47"/>
      <c r="BJ4133" s="47"/>
      <c r="BK4133" s="47"/>
      <c r="BL4133" s="47"/>
      <c r="BM4133" s="47"/>
      <c r="BN4133" s="47"/>
      <c r="BO4133" s="47"/>
      <c r="BP4133" s="47"/>
      <c r="BQ4133" s="47"/>
      <c r="BR4133" s="47"/>
      <c r="BS4133" s="47"/>
      <c r="BT4133" s="47"/>
      <c r="BU4133" s="47"/>
      <c r="BV4133" s="47"/>
      <c r="BW4133" s="47"/>
      <c r="BX4133" s="47"/>
      <c r="BY4133" s="47"/>
    </row>
    <row r="4134" spans="1:77" x14ac:dyDescent="0.35">
      <c r="A4134" s="45" t="s">
        <v>328</v>
      </c>
      <c r="B4134" s="46">
        <v>42368</v>
      </c>
      <c r="C4134" s="47" t="s">
        <v>325</v>
      </c>
      <c r="D4134" s="47"/>
      <c r="E4134" s="47">
        <v>396.91453124999998</v>
      </c>
      <c r="F4134" s="47">
        <v>8.2090625E-2</v>
      </c>
      <c r="G4134" s="47">
        <v>0.11083125000000001</v>
      </c>
      <c r="H4134" s="47">
        <v>0.181725</v>
      </c>
      <c r="I4134" s="47">
        <v>0.19716875</v>
      </c>
      <c r="J4134" s="47">
        <v>0.24510624999999997</v>
      </c>
      <c r="K4134" s="47">
        <v>0.33769375000000001</v>
      </c>
      <c r="L4134" s="47">
        <v>0.26489374999999998</v>
      </c>
      <c r="M4134" s="47"/>
      <c r="N4134" s="47"/>
      <c r="O4134" s="47"/>
      <c r="P4134" s="47"/>
      <c r="Q4134" s="47"/>
      <c r="R4134" s="47"/>
      <c r="S4134" s="47"/>
      <c r="T4134" s="47"/>
      <c r="U4134" s="47"/>
      <c r="V4134" s="47"/>
      <c r="W4134" s="47"/>
      <c r="X4134" s="47"/>
      <c r="Y4134" s="47"/>
      <c r="Z4134" s="47"/>
      <c r="AA4134" s="47"/>
      <c r="AB4134" s="47">
        <v>8.85</v>
      </c>
      <c r="AC4134" s="47">
        <v>0.70548527960876528</v>
      </c>
      <c r="AD4134" s="47">
        <v>0.31092090056830862</v>
      </c>
      <c r="AE4134" s="47"/>
      <c r="AF4134" s="47"/>
      <c r="AG4134" s="47"/>
      <c r="AH4134" s="47">
        <v>6.5</v>
      </c>
      <c r="AI4134" s="47">
        <v>8.85</v>
      </c>
      <c r="AJ4134" s="47"/>
      <c r="AK4134" s="47"/>
      <c r="AL4134" s="47"/>
      <c r="AM4134" s="47"/>
      <c r="AN4134" s="47"/>
      <c r="AO4134" s="47"/>
      <c r="AP4134" s="47"/>
      <c r="AQ4134" s="47"/>
      <c r="AR4134" s="47"/>
      <c r="AS4134" s="47"/>
      <c r="AT4134" s="47"/>
      <c r="AU4134" s="47"/>
      <c r="AV4134" s="47"/>
      <c r="AW4134" s="47"/>
      <c r="AX4134" s="47"/>
      <c r="AY4134" s="47"/>
      <c r="AZ4134" s="47"/>
      <c r="BA4134" s="47"/>
      <c r="BB4134" s="47"/>
      <c r="BC4134" s="47"/>
      <c r="BD4134" s="47"/>
      <c r="BE4134" s="47"/>
      <c r="BF4134" s="47"/>
      <c r="BG4134" s="47"/>
      <c r="BH4134" s="47"/>
      <c r="BI4134" s="47"/>
      <c r="BJ4134" s="47"/>
      <c r="BK4134" s="47"/>
      <c r="BL4134" s="47"/>
      <c r="BM4134" s="47"/>
      <c r="BN4134" s="47"/>
      <c r="BO4134" s="47"/>
      <c r="BP4134" s="47"/>
      <c r="BQ4134" s="47"/>
      <c r="BR4134" s="47"/>
      <c r="BS4134" s="47"/>
      <c r="BT4134" s="47"/>
      <c r="BU4134" s="47"/>
      <c r="BV4134" s="47"/>
      <c r="BW4134" s="47"/>
      <c r="BX4134" s="47"/>
      <c r="BY4134" s="47"/>
    </row>
    <row r="4135" spans="1:77" x14ac:dyDescent="0.35">
      <c r="A4135" s="45" t="s">
        <v>328</v>
      </c>
      <c r="B4135" s="46">
        <v>42369</v>
      </c>
      <c r="C4135" s="47" t="s">
        <v>325</v>
      </c>
      <c r="D4135" s="47"/>
      <c r="E4135" s="47">
        <v>395.61046875</v>
      </c>
      <c r="F4135" s="47">
        <v>7.9915625000000004E-2</v>
      </c>
      <c r="G4135" s="47">
        <v>0.111275</v>
      </c>
      <c r="H4135" s="47">
        <v>0.18135625</v>
      </c>
      <c r="I4135" s="47">
        <v>0.19572499999999998</v>
      </c>
      <c r="J4135" s="47">
        <v>0.24396250000000003</v>
      </c>
      <c r="K4135" s="47">
        <v>0.33739374999999999</v>
      </c>
      <c r="L4135" s="47">
        <v>0.26466875000000001</v>
      </c>
      <c r="M4135" s="47"/>
      <c r="N4135" s="47"/>
      <c r="O4135" s="47"/>
      <c r="P4135" s="47"/>
      <c r="Q4135" s="47"/>
      <c r="R4135" s="47"/>
      <c r="S4135" s="47"/>
      <c r="T4135" s="47"/>
      <c r="U4135" s="47"/>
      <c r="V4135" s="47"/>
      <c r="W4135" s="47"/>
      <c r="X4135" s="47"/>
      <c r="Y4135" s="47"/>
      <c r="Z4135" s="47"/>
      <c r="AA4135" s="47"/>
      <c r="AB4135" s="47"/>
      <c r="AC4135" s="47"/>
      <c r="AD4135" s="47"/>
      <c r="AE4135" s="47"/>
      <c r="AF4135" s="47"/>
      <c r="AG4135" s="47"/>
      <c r="AH4135" s="47"/>
      <c r="AI4135" s="47"/>
      <c r="AJ4135" s="47"/>
      <c r="AK4135" s="47"/>
      <c r="AL4135" s="47"/>
      <c r="AM4135" s="47"/>
      <c r="AN4135" s="47"/>
      <c r="AO4135" s="47"/>
      <c r="AP4135" s="47"/>
      <c r="AQ4135" s="47"/>
      <c r="AR4135" s="47"/>
      <c r="AS4135" s="47"/>
      <c r="AT4135" s="47"/>
      <c r="AU4135" s="47"/>
      <c r="AV4135" s="47"/>
      <c r="AW4135" s="47"/>
      <c r="AX4135" s="47"/>
      <c r="AY4135" s="47"/>
      <c r="AZ4135" s="47"/>
      <c r="BA4135" s="47"/>
      <c r="BB4135" s="47"/>
      <c r="BC4135" s="47"/>
      <c r="BD4135" s="47"/>
      <c r="BE4135" s="47"/>
      <c r="BF4135" s="47"/>
      <c r="BG4135" s="47"/>
      <c r="BH4135" s="47"/>
      <c r="BI4135" s="47"/>
      <c r="BJ4135" s="47"/>
      <c r="BK4135" s="47"/>
      <c r="BL4135" s="47"/>
      <c r="BM4135" s="47"/>
      <c r="BN4135" s="47"/>
      <c r="BO4135" s="47"/>
      <c r="BP4135" s="47"/>
      <c r="BQ4135" s="47"/>
      <c r="BR4135" s="47"/>
      <c r="BS4135" s="47"/>
      <c r="BT4135" s="47"/>
      <c r="BU4135" s="47"/>
      <c r="BV4135" s="47"/>
      <c r="BW4135" s="47"/>
      <c r="BX4135" s="47"/>
      <c r="BY4135" s="47"/>
    </row>
    <row r="4136" spans="1:77" x14ac:dyDescent="0.35">
      <c r="A4136" s="45" t="s">
        <v>328</v>
      </c>
      <c r="B4136" s="46">
        <v>42370</v>
      </c>
      <c r="C4136" s="47" t="s">
        <v>325</v>
      </c>
      <c r="D4136" s="47"/>
      <c r="E4136" s="47">
        <v>394.42406250000005</v>
      </c>
      <c r="F4136" s="47">
        <v>7.7506249999999999E-2</v>
      </c>
      <c r="G4136" s="47">
        <v>0.11142500000000001</v>
      </c>
      <c r="H4136" s="47">
        <v>0.18166250000000003</v>
      </c>
      <c r="I4136" s="47">
        <v>0.19431875000000004</v>
      </c>
      <c r="J4136" s="47">
        <v>0.24278125</v>
      </c>
      <c r="K4136" s="47">
        <v>0.3369875</v>
      </c>
      <c r="L4136" s="47">
        <v>0.26453125</v>
      </c>
      <c r="M4136" s="47"/>
      <c r="N4136" s="47"/>
      <c r="O4136" s="47"/>
      <c r="P4136" s="47"/>
      <c r="Q4136" s="47"/>
      <c r="R4136" s="47"/>
      <c r="S4136" s="47"/>
      <c r="T4136" s="47"/>
      <c r="U4136" s="47"/>
      <c r="V4136" s="47"/>
      <c r="W4136" s="47"/>
      <c r="X4136" s="47"/>
      <c r="Y4136" s="47"/>
      <c r="Z4136" s="47"/>
      <c r="AA4136" s="47"/>
      <c r="AB4136" s="47"/>
      <c r="AC4136" s="47"/>
      <c r="AD4136" s="47"/>
      <c r="AE4136" s="47"/>
      <c r="AF4136" s="47"/>
      <c r="AG4136" s="47"/>
      <c r="AH4136" s="47"/>
      <c r="AI4136" s="47"/>
      <c r="AJ4136" s="47"/>
      <c r="AK4136" s="47"/>
      <c r="AL4136" s="47"/>
      <c r="AM4136" s="47"/>
      <c r="AN4136" s="47"/>
      <c r="AO4136" s="47"/>
      <c r="AP4136" s="47"/>
      <c r="AQ4136" s="47"/>
      <c r="AR4136" s="47"/>
      <c r="AS4136" s="47"/>
      <c r="AT4136" s="47"/>
      <c r="AU4136" s="47"/>
      <c r="AV4136" s="47"/>
      <c r="AW4136" s="47"/>
      <c r="AX4136" s="47"/>
      <c r="AY4136" s="47"/>
      <c r="AZ4136" s="47"/>
      <c r="BA4136" s="47"/>
      <c r="BB4136" s="47"/>
      <c r="BC4136" s="47"/>
      <c r="BD4136" s="47"/>
      <c r="BE4136" s="47"/>
      <c r="BF4136" s="47"/>
      <c r="BG4136" s="47"/>
      <c r="BH4136" s="47"/>
      <c r="BI4136" s="47"/>
      <c r="BJ4136" s="47"/>
      <c r="BK4136" s="47"/>
      <c r="BL4136" s="47"/>
      <c r="BM4136" s="47"/>
      <c r="BN4136" s="47"/>
      <c r="BO4136" s="47"/>
      <c r="BP4136" s="47"/>
      <c r="BQ4136" s="47"/>
      <c r="BR4136" s="47"/>
      <c r="BS4136" s="47"/>
      <c r="BT4136" s="47"/>
      <c r="BU4136" s="47"/>
      <c r="BV4136" s="47"/>
      <c r="BW4136" s="47"/>
      <c r="BX4136" s="47"/>
      <c r="BY4136" s="47"/>
    </row>
    <row r="4137" spans="1:77" x14ac:dyDescent="0.35">
      <c r="A4137" s="45" t="s">
        <v>328</v>
      </c>
      <c r="B4137" s="46">
        <v>42371</v>
      </c>
      <c r="C4137" s="47" t="s">
        <v>325</v>
      </c>
      <c r="D4137" s="47"/>
      <c r="E4137" s="47">
        <v>394.04015625000005</v>
      </c>
      <c r="F4137" s="47">
        <v>7.4515625000000002E-2</v>
      </c>
      <c r="G4137" s="47">
        <v>0.11048125</v>
      </c>
      <c r="H4137" s="47">
        <v>0.18233750000000001</v>
      </c>
      <c r="I4137" s="47">
        <v>0.195025</v>
      </c>
      <c r="J4137" s="47">
        <v>0.24269374999999999</v>
      </c>
      <c r="K4137" s="47">
        <v>0.33658750000000004</v>
      </c>
      <c r="L4137" s="47">
        <v>0.26432499999999998</v>
      </c>
      <c r="M4137" s="47"/>
      <c r="N4137" s="47"/>
      <c r="O4137" s="47"/>
      <c r="P4137" s="47"/>
      <c r="Q4137" s="47"/>
      <c r="R4137" s="47"/>
      <c r="S4137" s="47"/>
      <c r="T4137" s="47"/>
      <c r="U4137" s="47"/>
      <c r="V4137" s="47"/>
      <c r="W4137" s="47"/>
      <c r="X4137" s="47"/>
      <c r="Y4137" s="47"/>
      <c r="Z4137" s="47"/>
      <c r="AA4137" s="47"/>
      <c r="AB4137" s="47"/>
      <c r="AC4137" s="47"/>
      <c r="AD4137" s="47"/>
      <c r="AE4137" s="47"/>
      <c r="AF4137" s="47"/>
      <c r="AG4137" s="47"/>
      <c r="AH4137" s="47"/>
      <c r="AI4137" s="47"/>
      <c r="AJ4137" s="47"/>
      <c r="AK4137" s="47"/>
      <c r="AL4137" s="47"/>
      <c r="AM4137" s="47"/>
      <c r="AN4137" s="47"/>
      <c r="AO4137" s="47"/>
      <c r="AP4137" s="47"/>
      <c r="AQ4137" s="47"/>
      <c r="AR4137" s="47"/>
      <c r="AS4137" s="47"/>
      <c r="AT4137" s="47"/>
      <c r="AU4137" s="47"/>
      <c r="AV4137" s="47"/>
      <c r="AW4137" s="47"/>
      <c r="AX4137" s="47"/>
      <c r="AY4137" s="47"/>
      <c r="AZ4137" s="47"/>
      <c r="BA4137" s="47"/>
      <c r="BB4137" s="47"/>
      <c r="BC4137" s="47"/>
      <c r="BD4137" s="47"/>
      <c r="BE4137" s="47"/>
      <c r="BF4137" s="47"/>
      <c r="BG4137" s="47"/>
      <c r="BH4137" s="47"/>
      <c r="BI4137" s="47"/>
      <c r="BJ4137" s="47"/>
      <c r="BK4137" s="47"/>
      <c r="BL4137" s="47"/>
      <c r="BM4137" s="47"/>
      <c r="BN4137" s="47"/>
      <c r="BO4137" s="47"/>
      <c r="BP4137" s="47"/>
      <c r="BQ4137" s="47"/>
      <c r="BR4137" s="47"/>
      <c r="BS4137" s="47"/>
      <c r="BT4137" s="47"/>
      <c r="BU4137" s="47"/>
      <c r="BV4137" s="47"/>
      <c r="BW4137" s="47"/>
      <c r="BX4137" s="47"/>
      <c r="BY4137" s="47"/>
    </row>
    <row r="4138" spans="1:77" x14ac:dyDescent="0.35">
      <c r="A4138" s="45" t="s">
        <v>328</v>
      </c>
      <c r="B4138" s="46">
        <v>42372</v>
      </c>
      <c r="C4138" s="47" t="s">
        <v>325</v>
      </c>
      <c r="D4138" s="47"/>
      <c r="E4138" s="47">
        <v>393.55500000000006</v>
      </c>
      <c r="F4138" s="47">
        <v>7.2250000000000009E-2</v>
      </c>
      <c r="G4138" s="47">
        <v>0.10944999999999999</v>
      </c>
      <c r="H4138" s="47">
        <v>0.18188749999999998</v>
      </c>
      <c r="I4138" s="47">
        <v>0.19565625</v>
      </c>
      <c r="J4138" s="47">
        <v>0.24295</v>
      </c>
      <c r="K4138" s="47">
        <v>0.33633125000000003</v>
      </c>
      <c r="L4138" s="47">
        <v>0.26417499999999999</v>
      </c>
      <c r="M4138" s="47"/>
      <c r="N4138" s="47"/>
      <c r="O4138" s="47"/>
      <c r="P4138" s="47"/>
      <c r="Q4138" s="47"/>
      <c r="R4138" s="47"/>
      <c r="S4138" s="47"/>
      <c r="T4138" s="47"/>
      <c r="U4138" s="47"/>
      <c r="V4138" s="47"/>
      <c r="W4138" s="47"/>
      <c r="X4138" s="47"/>
      <c r="Y4138" s="47"/>
      <c r="Z4138" s="47"/>
      <c r="AA4138" s="47"/>
      <c r="AB4138" s="47"/>
      <c r="AC4138" s="47"/>
      <c r="AD4138" s="47"/>
      <c r="AE4138" s="47"/>
      <c r="AF4138" s="47"/>
      <c r="AG4138" s="47"/>
      <c r="AH4138" s="47"/>
      <c r="AI4138" s="47"/>
      <c r="AJ4138" s="47"/>
      <c r="AK4138" s="47"/>
      <c r="AL4138" s="47"/>
      <c r="AM4138" s="47"/>
      <c r="AN4138" s="47"/>
      <c r="AO4138" s="47"/>
      <c r="AP4138" s="47"/>
      <c r="AQ4138" s="47"/>
      <c r="AR4138" s="47"/>
      <c r="AS4138" s="47"/>
      <c r="AT4138" s="47"/>
      <c r="AU4138" s="47"/>
      <c r="AV4138" s="47"/>
      <c r="AW4138" s="47"/>
      <c r="AX4138" s="47"/>
      <c r="AY4138" s="47"/>
      <c r="AZ4138" s="47"/>
      <c r="BA4138" s="47"/>
      <c r="BB4138" s="47"/>
      <c r="BC4138" s="47"/>
      <c r="BD4138" s="47"/>
      <c r="BE4138" s="47"/>
      <c r="BF4138" s="47"/>
      <c r="BG4138" s="47"/>
      <c r="BH4138" s="47"/>
      <c r="BI4138" s="47"/>
      <c r="BJ4138" s="47"/>
      <c r="BK4138" s="47"/>
      <c r="BL4138" s="47"/>
      <c r="BM4138" s="47"/>
      <c r="BN4138" s="47"/>
      <c r="BO4138" s="47"/>
      <c r="BP4138" s="47"/>
      <c r="BQ4138" s="47"/>
      <c r="BR4138" s="47"/>
      <c r="BS4138" s="47"/>
      <c r="BT4138" s="47"/>
      <c r="BU4138" s="47"/>
      <c r="BV4138" s="47"/>
      <c r="BW4138" s="47"/>
      <c r="BX4138" s="47"/>
      <c r="BY4138" s="47"/>
    </row>
    <row r="4139" spans="1:77" x14ac:dyDescent="0.35">
      <c r="A4139" s="45" t="s">
        <v>328</v>
      </c>
      <c r="B4139" s="46">
        <v>42373</v>
      </c>
      <c r="C4139" s="47" t="s">
        <v>325</v>
      </c>
      <c r="D4139" s="47"/>
      <c r="E4139" s="47">
        <v>392.01468750000004</v>
      </c>
      <c r="F4139" s="47">
        <v>7.1368750000000009E-2</v>
      </c>
      <c r="G4139" s="47">
        <v>0.109125</v>
      </c>
      <c r="H4139" s="47">
        <v>0.18036874999999999</v>
      </c>
      <c r="I4139" s="47">
        <v>0.19401874999999999</v>
      </c>
      <c r="J4139" s="47">
        <v>0.24205625</v>
      </c>
      <c r="K4139" s="47">
        <v>0.33606249999999999</v>
      </c>
      <c r="L4139" s="47">
        <v>0.26396249999999999</v>
      </c>
      <c r="M4139" s="47"/>
      <c r="N4139" s="47"/>
      <c r="O4139" s="47"/>
      <c r="P4139" s="47"/>
      <c r="Q4139" s="47"/>
      <c r="R4139" s="47"/>
      <c r="S4139" s="47"/>
      <c r="T4139" s="47"/>
      <c r="U4139" s="47"/>
      <c r="V4139" s="47"/>
      <c r="W4139" s="47"/>
      <c r="X4139" s="47"/>
      <c r="Y4139" s="47"/>
      <c r="Z4139" s="47"/>
      <c r="AA4139" s="47"/>
      <c r="AB4139" s="47"/>
      <c r="AC4139" s="47"/>
      <c r="AD4139" s="47"/>
      <c r="AE4139" s="47"/>
      <c r="AF4139" s="47"/>
      <c r="AG4139" s="47"/>
      <c r="AH4139" s="47"/>
      <c r="AI4139" s="47"/>
      <c r="AJ4139" s="47"/>
      <c r="AK4139" s="47"/>
      <c r="AL4139" s="47"/>
      <c r="AM4139" s="47"/>
      <c r="AN4139" s="47"/>
      <c r="AO4139" s="47"/>
      <c r="AP4139" s="47"/>
      <c r="AQ4139" s="47"/>
      <c r="AR4139" s="47"/>
      <c r="AS4139" s="47"/>
      <c r="AT4139" s="47"/>
      <c r="AU4139" s="47"/>
      <c r="AV4139" s="47"/>
      <c r="AW4139" s="47"/>
      <c r="AX4139" s="47"/>
      <c r="AY4139" s="47"/>
      <c r="AZ4139" s="47"/>
      <c r="BA4139" s="47"/>
      <c r="BB4139" s="47"/>
      <c r="BC4139" s="47"/>
      <c r="BD4139" s="47"/>
      <c r="BE4139" s="47"/>
      <c r="BF4139" s="47"/>
      <c r="BG4139" s="47"/>
      <c r="BH4139" s="47"/>
      <c r="BI4139" s="47"/>
      <c r="BJ4139" s="47"/>
      <c r="BK4139" s="47"/>
      <c r="BL4139" s="47"/>
      <c r="BM4139" s="47"/>
      <c r="BN4139" s="47"/>
      <c r="BO4139" s="47"/>
      <c r="BP4139" s="47"/>
      <c r="BQ4139" s="47"/>
      <c r="BR4139" s="47"/>
      <c r="BS4139" s="47"/>
      <c r="BT4139" s="47"/>
      <c r="BU4139" s="47"/>
      <c r="BV4139" s="47"/>
      <c r="BW4139" s="47"/>
      <c r="BX4139" s="47"/>
      <c r="BY4139" s="47"/>
    </row>
    <row r="4140" spans="1:77" x14ac:dyDescent="0.35">
      <c r="A4140" s="45" t="s">
        <v>328</v>
      </c>
      <c r="B4140" s="46">
        <v>42374</v>
      </c>
      <c r="C4140" s="47" t="s">
        <v>325</v>
      </c>
      <c r="D4140" s="47"/>
      <c r="E4140" s="47">
        <v>390.94828124999998</v>
      </c>
      <c r="F4140" s="47">
        <v>7.1159374999999997E-2</v>
      </c>
      <c r="G4140" s="47">
        <v>0.10932500000000001</v>
      </c>
      <c r="H4140" s="47">
        <v>0.18</v>
      </c>
      <c r="I4140" s="47">
        <v>0.1923</v>
      </c>
      <c r="J4140" s="47">
        <v>0.24114374999999999</v>
      </c>
      <c r="K4140" s="47">
        <v>0.33568124999999999</v>
      </c>
      <c r="L4140" s="47">
        <v>0.26379374999999999</v>
      </c>
      <c r="M4140" s="47"/>
      <c r="N4140" s="47"/>
      <c r="O4140" s="47"/>
      <c r="P4140" s="47"/>
      <c r="Q4140" s="47"/>
      <c r="R4140" s="47"/>
      <c r="S4140" s="47"/>
      <c r="T4140" s="47"/>
      <c r="U4140" s="47"/>
      <c r="V4140" s="47"/>
      <c r="W4140" s="47"/>
      <c r="X4140" s="47"/>
      <c r="Y4140" s="47"/>
      <c r="Z4140" s="47"/>
      <c r="AA4140" s="47"/>
      <c r="AB4140" s="47"/>
      <c r="AC4140" s="47"/>
      <c r="AD4140" s="47">
        <v>0.21327212619047359</v>
      </c>
      <c r="AE4140" s="47"/>
      <c r="AF4140" s="47"/>
      <c r="AG4140" s="47"/>
      <c r="AH4140" s="47"/>
      <c r="AI4140" s="47"/>
      <c r="AJ4140" s="47"/>
      <c r="AK4140" s="47"/>
      <c r="AL4140" s="47"/>
      <c r="AM4140" s="47"/>
      <c r="AN4140" s="47"/>
      <c r="AO4140" s="47"/>
      <c r="AP4140" s="47"/>
      <c r="AQ4140" s="47"/>
      <c r="AR4140" s="47"/>
      <c r="AS4140" s="47"/>
      <c r="AT4140" s="47"/>
      <c r="AU4140" s="47"/>
      <c r="AV4140" s="47"/>
      <c r="AW4140" s="47"/>
      <c r="AX4140" s="47"/>
      <c r="AY4140" s="47"/>
      <c r="AZ4140" s="47"/>
      <c r="BA4140" s="47"/>
      <c r="BB4140" s="47"/>
      <c r="BC4140" s="47"/>
      <c r="BD4140" s="47"/>
      <c r="BE4140" s="47"/>
      <c r="BF4140" s="47"/>
      <c r="BG4140" s="47"/>
      <c r="BH4140" s="47"/>
      <c r="BI4140" s="47"/>
      <c r="BJ4140" s="47"/>
      <c r="BK4140" s="47"/>
      <c r="BL4140" s="47"/>
      <c r="BM4140" s="47"/>
      <c r="BN4140" s="47"/>
      <c r="BO4140" s="47"/>
      <c r="BP4140" s="47"/>
      <c r="BQ4140" s="47"/>
      <c r="BR4140" s="47"/>
      <c r="BS4140" s="47"/>
      <c r="BT4140" s="47"/>
      <c r="BU4140" s="47"/>
      <c r="BV4140" s="47"/>
      <c r="BW4140" s="47"/>
      <c r="BX4140" s="47"/>
      <c r="BY4140" s="47"/>
    </row>
    <row r="4141" spans="1:77" x14ac:dyDescent="0.35">
      <c r="A4141" s="45" t="s">
        <v>328</v>
      </c>
      <c r="B4141" s="46">
        <v>42375</v>
      </c>
      <c r="C4141" s="47" t="s">
        <v>325</v>
      </c>
      <c r="D4141" s="47"/>
      <c r="E4141" s="47">
        <v>390.23015624999999</v>
      </c>
      <c r="F4141" s="47">
        <v>7.0046875000000008E-2</v>
      </c>
      <c r="G4141" s="47">
        <v>0.10948749999999999</v>
      </c>
      <c r="H4141" s="47">
        <v>0.18050624999999998</v>
      </c>
      <c r="I4141" s="47">
        <v>0.19129374999999998</v>
      </c>
      <c r="J4141" s="47">
        <v>0.24030000000000001</v>
      </c>
      <c r="K4141" s="47">
        <v>0.33530625000000003</v>
      </c>
      <c r="L4141" s="47">
        <v>0.26359375000000002</v>
      </c>
      <c r="M4141" s="47"/>
      <c r="N4141" s="47"/>
      <c r="O4141" s="47"/>
      <c r="P4141" s="47"/>
      <c r="Q4141" s="47">
        <v>13.6740338</v>
      </c>
      <c r="R4141" s="47">
        <v>895.70624999999995</v>
      </c>
      <c r="S4141" s="47">
        <v>529.80450000000008</v>
      </c>
      <c r="T4141" s="47"/>
      <c r="U4141" s="47">
        <v>10.257042700000001</v>
      </c>
      <c r="V4141" s="47">
        <v>2.2738985136756002E-2</v>
      </c>
      <c r="W4141" s="47"/>
      <c r="X4141" s="47">
        <v>8.9149953500000017</v>
      </c>
      <c r="Y4141" s="47"/>
      <c r="Z4141" s="47"/>
      <c r="AA4141" s="47">
        <v>392.05775000000006</v>
      </c>
      <c r="AB4141" s="47">
        <v>8.85</v>
      </c>
      <c r="AC4141" s="47">
        <v>0.62156587932009555</v>
      </c>
      <c r="AD4141" s="47"/>
      <c r="AE4141" s="47">
        <v>1.1261393975191969E-2</v>
      </c>
      <c r="AF4141" s="47">
        <v>0.52430235000000003</v>
      </c>
      <c r="AG4141" s="47">
        <v>46.557499999999997</v>
      </c>
      <c r="AH4141" s="47">
        <v>7.6</v>
      </c>
      <c r="AI4141" s="47">
        <v>8.85</v>
      </c>
      <c r="AJ4141" s="47">
        <v>0.3075</v>
      </c>
      <c r="AK4141" s="47">
        <v>2.4176761856518708E-2</v>
      </c>
      <c r="AL4141" s="47">
        <v>0.66819129999999993</v>
      </c>
      <c r="AM4141" s="47">
        <v>27.63775</v>
      </c>
      <c r="AN4141" s="47"/>
      <c r="AO4141" s="47"/>
      <c r="AP4141" s="47"/>
      <c r="AQ4141" s="47"/>
      <c r="AR4141" s="47"/>
      <c r="AS4141" s="47"/>
      <c r="AT4141" s="47"/>
      <c r="AU4141" s="47"/>
      <c r="AV4141" s="47"/>
      <c r="AW4141" s="47">
        <v>1.3420473500000001</v>
      </c>
      <c r="AX4141" s="47"/>
      <c r="AY4141" s="47">
        <v>137.74674999999999</v>
      </c>
      <c r="AZ4141" s="47">
        <v>9.7428603578668845E-3</v>
      </c>
      <c r="BA4141" s="47">
        <v>7.6258069326532001E-3</v>
      </c>
      <c r="BB4141" s="47">
        <v>2.2244974500000003</v>
      </c>
      <c r="BC4141" s="47"/>
      <c r="BD4141" s="47">
        <v>291.70649999999995</v>
      </c>
      <c r="BE4141" s="47"/>
      <c r="BF4141" s="47"/>
      <c r="BG4141" s="47"/>
      <c r="BH4141" s="47"/>
      <c r="BI4141" s="47"/>
      <c r="BJ4141" s="47"/>
      <c r="BK4141" s="47"/>
      <c r="BL4141" s="47"/>
      <c r="BM4141" s="47"/>
      <c r="BN4141" s="47"/>
      <c r="BO4141" s="47"/>
      <c r="BP4141" s="47"/>
      <c r="BQ4141" s="47"/>
      <c r="BR4141" s="47"/>
      <c r="BS4141" s="47"/>
      <c r="BT4141" s="47"/>
      <c r="BU4141" s="47"/>
      <c r="BV4141" s="47"/>
      <c r="BW4141" s="47"/>
      <c r="BX4141" s="47"/>
      <c r="BY4141" s="47"/>
    </row>
    <row r="4142" spans="1:77" x14ac:dyDescent="0.35">
      <c r="A4142" s="45" t="s">
        <v>328</v>
      </c>
      <c r="B4142" s="46">
        <v>42376</v>
      </c>
      <c r="C4142" s="47" t="s">
        <v>325</v>
      </c>
      <c r="D4142" s="47"/>
      <c r="E4142" s="47">
        <v>389.62546874999998</v>
      </c>
      <c r="F4142" s="47">
        <v>6.9159374999999995E-2</v>
      </c>
      <c r="G4142" s="47">
        <v>0.10929375</v>
      </c>
      <c r="H4142" s="47">
        <v>0.18076249999999999</v>
      </c>
      <c r="I4142" s="47">
        <v>0.19071874999999999</v>
      </c>
      <c r="J4142" s="47">
        <v>0.23978749999999999</v>
      </c>
      <c r="K4142" s="47">
        <v>0.33489374999999999</v>
      </c>
      <c r="L4142" s="47">
        <v>0.26336250000000005</v>
      </c>
      <c r="M4142" s="47"/>
      <c r="N4142" s="47"/>
      <c r="O4142" s="47"/>
      <c r="P4142" s="47"/>
      <c r="Q4142" s="47"/>
      <c r="R4142" s="47"/>
      <c r="S4142" s="47"/>
      <c r="T4142" s="47"/>
      <c r="U4142" s="47"/>
      <c r="V4142" s="47"/>
      <c r="W4142" s="47"/>
      <c r="X4142" s="47"/>
      <c r="Y4142" s="47"/>
      <c r="Z4142" s="47"/>
      <c r="AA4142" s="47"/>
      <c r="AB4142" s="47"/>
      <c r="AC4142" s="47"/>
      <c r="AD4142" s="47"/>
      <c r="AE4142" s="47"/>
      <c r="AF4142" s="47"/>
      <c r="AG4142" s="47"/>
      <c r="AH4142" s="47"/>
      <c r="AI4142" s="47"/>
      <c r="AJ4142" s="47"/>
      <c r="AK4142" s="47"/>
      <c r="AL4142" s="47"/>
      <c r="AM4142" s="47"/>
      <c r="AN4142" s="47"/>
      <c r="AO4142" s="47"/>
      <c r="AP4142" s="47"/>
      <c r="AQ4142" s="47"/>
      <c r="AR4142" s="47"/>
      <c r="AS4142" s="47"/>
      <c r="AT4142" s="47"/>
      <c r="AU4142" s="47"/>
      <c r="AV4142" s="47"/>
      <c r="AW4142" s="47"/>
      <c r="AX4142" s="47"/>
      <c r="AY4142" s="47"/>
      <c r="AZ4142" s="47"/>
      <c r="BA4142" s="47"/>
      <c r="BB4142" s="47"/>
      <c r="BC4142" s="47"/>
      <c r="BD4142" s="47"/>
      <c r="BE4142" s="47"/>
      <c r="BF4142" s="47"/>
      <c r="BG4142" s="47"/>
      <c r="BH4142" s="47"/>
      <c r="BI4142" s="47"/>
      <c r="BJ4142" s="47"/>
      <c r="BK4142" s="47"/>
      <c r="BL4142" s="47"/>
      <c r="BM4142" s="47"/>
      <c r="BN4142" s="47"/>
      <c r="BO4142" s="47"/>
      <c r="BP4142" s="47"/>
      <c r="BQ4142" s="47"/>
      <c r="BR4142" s="47"/>
      <c r="BS4142" s="47"/>
      <c r="BT4142" s="47"/>
      <c r="BU4142" s="47"/>
      <c r="BV4142" s="47"/>
      <c r="BW4142" s="47"/>
      <c r="BX4142" s="47"/>
      <c r="BY4142" s="47"/>
    </row>
    <row r="4143" spans="1:77" x14ac:dyDescent="0.35">
      <c r="A4143" s="45" t="s">
        <v>328</v>
      </c>
      <c r="B4143" s="46">
        <v>42377</v>
      </c>
      <c r="C4143" s="47" t="s">
        <v>325</v>
      </c>
      <c r="D4143" s="47"/>
      <c r="E4143" s="47">
        <v>388.83140624999999</v>
      </c>
      <c r="F4143" s="47">
        <v>6.7803124999999992E-2</v>
      </c>
      <c r="G4143" s="47">
        <v>0.10914374999999998</v>
      </c>
      <c r="H4143" s="47">
        <v>0.18093124999999999</v>
      </c>
      <c r="I4143" s="47">
        <v>0.18995625000000002</v>
      </c>
      <c r="J4143" s="47">
        <v>0.23903749999999996</v>
      </c>
      <c r="K4143" s="47">
        <v>0.33451874999999998</v>
      </c>
      <c r="L4143" s="47">
        <v>0.26318750000000002</v>
      </c>
      <c r="M4143" s="47"/>
      <c r="N4143" s="47"/>
      <c r="O4143" s="47"/>
      <c r="P4143" s="47"/>
      <c r="Q4143" s="47"/>
      <c r="R4143" s="47"/>
      <c r="S4143" s="47"/>
      <c r="T4143" s="47"/>
      <c r="U4143" s="47"/>
      <c r="V4143" s="47"/>
      <c r="W4143" s="47"/>
      <c r="X4143" s="47"/>
      <c r="Y4143" s="47"/>
      <c r="Z4143" s="47"/>
      <c r="AA4143" s="47"/>
      <c r="AB4143" s="47"/>
      <c r="AC4143" s="47"/>
      <c r="AD4143" s="47"/>
      <c r="AE4143" s="47"/>
      <c r="AF4143" s="47"/>
      <c r="AG4143" s="47"/>
      <c r="AH4143" s="47"/>
      <c r="AI4143" s="47"/>
      <c r="AJ4143" s="47"/>
      <c r="AK4143" s="47"/>
      <c r="AL4143" s="47"/>
      <c r="AM4143" s="47"/>
      <c r="AN4143" s="47"/>
      <c r="AO4143" s="47"/>
      <c r="AP4143" s="47"/>
      <c r="AQ4143" s="47"/>
      <c r="AR4143" s="47"/>
      <c r="AS4143" s="47"/>
      <c r="AT4143" s="47"/>
      <c r="AU4143" s="47"/>
      <c r="AV4143" s="47"/>
      <c r="AW4143" s="47"/>
      <c r="AX4143" s="47"/>
      <c r="AY4143" s="47"/>
      <c r="AZ4143" s="47"/>
      <c r="BA4143" s="47"/>
      <c r="BB4143" s="47"/>
      <c r="BC4143" s="47"/>
      <c r="BD4143" s="47"/>
      <c r="BE4143" s="47"/>
      <c r="BF4143" s="47"/>
      <c r="BG4143" s="47"/>
      <c r="BH4143" s="47"/>
      <c r="BI4143" s="47"/>
      <c r="BJ4143" s="47"/>
      <c r="BK4143" s="47"/>
      <c r="BL4143" s="47"/>
      <c r="BM4143" s="47"/>
      <c r="BN4143" s="47"/>
      <c r="BO4143" s="47"/>
      <c r="BP4143" s="47"/>
      <c r="BQ4143" s="47"/>
      <c r="BR4143" s="47"/>
      <c r="BS4143" s="47"/>
      <c r="BT4143" s="47"/>
      <c r="BU4143" s="47"/>
      <c r="BV4143" s="47"/>
      <c r="BW4143" s="47"/>
      <c r="BX4143" s="47"/>
      <c r="BY4143" s="47"/>
    </row>
    <row r="4144" spans="1:77" x14ac:dyDescent="0.35">
      <c r="A4144" s="45" t="s">
        <v>328</v>
      </c>
      <c r="B4144" s="46">
        <v>42378</v>
      </c>
      <c r="C4144" s="47" t="s">
        <v>325</v>
      </c>
      <c r="D4144" s="47"/>
      <c r="E4144" s="47">
        <v>388.03687500000001</v>
      </c>
      <c r="F4144" s="47">
        <v>6.6387500000000002E-2</v>
      </c>
      <c r="G4144" s="47">
        <v>0.10842499999999999</v>
      </c>
      <c r="H4144" s="47">
        <v>0.18058750000000001</v>
      </c>
      <c r="I4144" s="47">
        <v>0.18962499999999999</v>
      </c>
      <c r="J4144" s="47">
        <v>0.23872499999999999</v>
      </c>
      <c r="K4144" s="47">
        <v>0.33412500000000001</v>
      </c>
      <c r="L4144" s="47">
        <v>0.26298749999999999</v>
      </c>
      <c r="M4144" s="47"/>
      <c r="N4144" s="47"/>
      <c r="O4144" s="47"/>
      <c r="P4144" s="47"/>
      <c r="Q4144" s="47"/>
      <c r="R4144" s="47"/>
      <c r="S4144" s="47"/>
      <c r="T4144" s="47"/>
      <c r="U4144" s="47"/>
      <c r="V4144" s="47"/>
      <c r="W4144" s="47"/>
      <c r="X4144" s="47"/>
      <c r="Y4144" s="47"/>
      <c r="Z4144" s="47"/>
      <c r="AA4144" s="47"/>
      <c r="AB4144" s="47"/>
      <c r="AC4144" s="47"/>
      <c r="AD4144" s="47"/>
      <c r="AE4144" s="47"/>
      <c r="AF4144" s="47"/>
      <c r="AG4144" s="47"/>
      <c r="AH4144" s="47"/>
      <c r="AI4144" s="47"/>
      <c r="AJ4144" s="47"/>
      <c r="AK4144" s="47"/>
      <c r="AL4144" s="47"/>
      <c r="AM4144" s="47"/>
      <c r="AN4144" s="47"/>
      <c r="AO4144" s="47"/>
      <c r="AP4144" s="47"/>
      <c r="AQ4144" s="47"/>
      <c r="AR4144" s="47"/>
      <c r="AS4144" s="47"/>
      <c r="AT4144" s="47"/>
      <c r="AU4144" s="47"/>
      <c r="AV4144" s="47"/>
      <c r="AW4144" s="47"/>
      <c r="AX4144" s="47"/>
      <c r="AY4144" s="47"/>
      <c r="AZ4144" s="47"/>
      <c r="BA4144" s="47"/>
      <c r="BB4144" s="47"/>
      <c r="BC4144" s="47"/>
      <c r="BD4144" s="47"/>
      <c r="BE4144" s="47"/>
      <c r="BF4144" s="47"/>
      <c r="BG4144" s="47"/>
      <c r="BH4144" s="47"/>
      <c r="BI4144" s="47"/>
      <c r="BJ4144" s="47"/>
      <c r="BK4144" s="47"/>
      <c r="BL4144" s="47"/>
      <c r="BM4144" s="47"/>
      <c r="BN4144" s="47"/>
      <c r="BO4144" s="47"/>
      <c r="BP4144" s="47"/>
      <c r="BQ4144" s="47"/>
      <c r="BR4144" s="47"/>
      <c r="BS4144" s="47"/>
      <c r="BT4144" s="47"/>
      <c r="BU4144" s="47"/>
      <c r="BV4144" s="47"/>
      <c r="BW4144" s="47"/>
      <c r="BX4144" s="47"/>
      <c r="BY4144" s="47"/>
    </row>
    <row r="4145" spans="1:77" x14ac:dyDescent="0.35">
      <c r="A4145" s="45" t="s">
        <v>328</v>
      </c>
      <c r="B4145" s="46">
        <v>42379</v>
      </c>
      <c r="C4145" s="47" t="s">
        <v>325</v>
      </c>
      <c r="D4145" s="47"/>
      <c r="E4145" s="47">
        <v>387.12937499999998</v>
      </c>
      <c r="F4145" s="47">
        <v>6.5156249999999999E-2</v>
      </c>
      <c r="G4145" s="47">
        <v>0.10774375</v>
      </c>
      <c r="H4145" s="47">
        <v>0.17995</v>
      </c>
      <c r="I4145" s="47">
        <v>0.18904374999999998</v>
      </c>
      <c r="J4145" s="47">
        <v>0.23836249999999998</v>
      </c>
      <c r="K4145" s="47">
        <v>0.33381250000000001</v>
      </c>
      <c r="L4145" s="47">
        <v>0.2628125</v>
      </c>
      <c r="M4145" s="47"/>
      <c r="N4145" s="47"/>
      <c r="O4145" s="47"/>
      <c r="P4145" s="47"/>
      <c r="Q4145" s="47"/>
      <c r="R4145" s="47"/>
      <c r="S4145" s="47"/>
      <c r="T4145" s="47"/>
      <c r="U4145" s="47"/>
      <c r="V4145" s="47"/>
      <c r="W4145" s="47"/>
      <c r="X4145" s="47"/>
      <c r="Y4145" s="47"/>
      <c r="Z4145" s="47"/>
      <c r="AA4145" s="47"/>
      <c r="AB4145" s="47"/>
      <c r="AC4145" s="47"/>
      <c r="AD4145" s="47"/>
      <c r="AE4145" s="47"/>
      <c r="AF4145" s="47"/>
      <c r="AG4145" s="47"/>
      <c r="AH4145" s="47"/>
      <c r="AI4145" s="47"/>
      <c r="AJ4145" s="47"/>
      <c r="AK4145" s="47"/>
      <c r="AL4145" s="47"/>
      <c r="AM4145" s="47"/>
      <c r="AN4145" s="47"/>
      <c r="AO4145" s="47"/>
      <c r="AP4145" s="47"/>
      <c r="AQ4145" s="47"/>
      <c r="AR4145" s="47"/>
      <c r="AS4145" s="47"/>
      <c r="AT4145" s="47"/>
      <c r="AU4145" s="47"/>
      <c r="AV4145" s="47"/>
      <c r="AW4145" s="47"/>
      <c r="AX4145" s="47"/>
      <c r="AY4145" s="47"/>
      <c r="AZ4145" s="47"/>
      <c r="BA4145" s="47"/>
      <c r="BB4145" s="47"/>
      <c r="BC4145" s="47"/>
      <c r="BD4145" s="47"/>
      <c r="BE4145" s="47"/>
      <c r="BF4145" s="47"/>
      <c r="BG4145" s="47"/>
      <c r="BH4145" s="47"/>
      <c r="BI4145" s="47"/>
      <c r="BJ4145" s="47"/>
      <c r="BK4145" s="47"/>
      <c r="BL4145" s="47"/>
      <c r="BM4145" s="47"/>
      <c r="BN4145" s="47"/>
      <c r="BO4145" s="47"/>
      <c r="BP4145" s="47"/>
      <c r="BQ4145" s="47"/>
      <c r="BR4145" s="47"/>
      <c r="BS4145" s="47"/>
      <c r="BT4145" s="47"/>
      <c r="BU4145" s="47"/>
      <c r="BV4145" s="47"/>
      <c r="BW4145" s="47"/>
      <c r="BX4145" s="47"/>
      <c r="BY4145" s="47"/>
    </row>
    <row r="4146" spans="1:77" x14ac:dyDescent="0.35">
      <c r="A4146" s="45" t="s">
        <v>328</v>
      </c>
      <c r="B4146" s="46">
        <v>42380</v>
      </c>
      <c r="C4146" s="47" t="s">
        <v>325</v>
      </c>
      <c r="D4146" s="47"/>
      <c r="E4146" s="47">
        <v>386.66531250000003</v>
      </c>
      <c r="F4146" s="47">
        <v>6.5500000000000003E-2</v>
      </c>
      <c r="G4146" s="47">
        <v>0.10816874999999999</v>
      </c>
      <c r="H4146" s="47">
        <v>0.17980625</v>
      </c>
      <c r="I4146" s="47">
        <v>0.18833125000000001</v>
      </c>
      <c r="J4146" s="47">
        <v>0.23796875000000001</v>
      </c>
      <c r="K4146" s="47">
        <v>0.33331875</v>
      </c>
      <c r="L4146" s="47">
        <v>0.262625</v>
      </c>
      <c r="M4146" s="47"/>
      <c r="N4146" s="47"/>
      <c r="O4146" s="47"/>
      <c r="P4146" s="47"/>
      <c r="Q4146" s="47"/>
      <c r="R4146" s="47"/>
      <c r="S4146" s="47"/>
      <c r="T4146" s="47"/>
      <c r="U4146" s="47"/>
      <c r="V4146" s="47"/>
      <c r="W4146" s="47"/>
      <c r="X4146" s="47"/>
      <c r="Y4146" s="47"/>
      <c r="Z4146" s="47"/>
      <c r="AA4146" s="47"/>
      <c r="AB4146" s="47"/>
      <c r="AC4146" s="47">
        <v>0.57227598152462011</v>
      </c>
      <c r="AD4146" s="47">
        <v>9.4158696447460472E-2</v>
      </c>
      <c r="AE4146" s="47"/>
      <c r="AF4146" s="47"/>
      <c r="AG4146" s="47"/>
      <c r="AH4146" s="47"/>
      <c r="AI4146" s="47"/>
      <c r="AJ4146" s="47"/>
      <c r="AK4146" s="47"/>
      <c r="AL4146" s="47"/>
      <c r="AM4146" s="47"/>
      <c r="AN4146" s="47"/>
      <c r="AO4146" s="47"/>
      <c r="AP4146" s="47"/>
      <c r="AQ4146" s="47"/>
      <c r="AR4146" s="47"/>
      <c r="AS4146" s="47"/>
      <c r="AT4146" s="47"/>
      <c r="AU4146" s="47"/>
      <c r="AV4146" s="47"/>
      <c r="AW4146" s="47"/>
      <c r="AX4146" s="47"/>
      <c r="AY4146" s="47"/>
      <c r="AZ4146" s="47"/>
      <c r="BA4146" s="47"/>
      <c r="BB4146" s="47"/>
      <c r="BC4146" s="47"/>
      <c r="BD4146" s="47"/>
      <c r="BE4146" s="47"/>
      <c r="BF4146" s="47"/>
      <c r="BG4146" s="47"/>
      <c r="BH4146" s="47"/>
      <c r="BI4146" s="47"/>
      <c r="BJ4146" s="47"/>
      <c r="BK4146" s="47"/>
      <c r="BL4146" s="47"/>
      <c r="BM4146" s="47"/>
      <c r="BN4146" s="47"/>
      <c r="BO4146" s="47"/>
      <c r="BP4146" s="47"/>
      <c r="BQ4146" s="47"/>
      <c r="BR4146" s="47"/>
      <c r="BS4146" s="47"/>
      <c r="BT4146" s="47"/>
      <c r="BU4146" s="47"/>
      <c r="BV4146" s="47"/>
      <c r="BW4146" s="47"/>
      <c r="BX4146" s="47"/>
      <c r="BY4146" s="47"/>
    </row>
    <row r="4147" spans="1:77" x14ac:dyDescent="0.35">
      <c r="A4147" s="45" t="s">
        <v>328</v>
      </c>
      <c r="B4147" s="46">
        <v>42381</v>
      </c>
      <c r="C4147" s="47" t="s">
        <v>325</v>
      </c>
      <c r="D4147" s="47"/>
      <c r="E4147" s="47">
        <v>386.67984375000003</v>
      </c>
      <c r="F4147" s="47">
        <v>6.6234374999999998E-2</v>
      </c>
      <c r="G4147" s="47">
        <v>0.10923125000000002</v>
      </c>
      <c r="H4147" s="47">
        <v>0.18037500000000001</v>
      </c>
      <c r="I4147" s="47">
        <v>0.18790625</v>
      </c>
      <c r="J4147" s="47">
        <v>0.23748750000000002</v>
      </c>
      <c r="K4147" s="47">
        <v>0.33301874999999997</v>
      </c>
      <c r="L4147" s="47">
        <v>0.26241250000000005</v>
      </c>
      <c r="M4147" s="47"/>
      <c r="N4147" s="47"/>
      <c r="O4147" s="47"/>
      <c r="P4147" s="47"/>
      <c r="Q4147" s="47"/>
      <c r="R4147" s="47"/>
      <c r="S4147" s="47"/>
      <c r="T4147" s="47"/>
      <c r="U4147" s="47"/>
      <c r="V4147" s="47"/>
      <c r="W4147" s="47"/>
      <c r="X4147" s="47"/>
      <c r="Y4147" s="47"/>
      <c r="Z4147" s="47"/>
      <c r="AA4147" s="47"/>
      <c r="AB4147" s="47"/>
      <c r="AC4147" s="47"/>
      <c r="AD4147" s="47"/>
      <c r="AE4147" s="47"/>
      <c r="AF4147" s="47"/>
      <c r="AG4147" s="47"/>
      <c r="AH4147" s="47"/>
      <c r="AI4147" s="47"/>
      <c r="AJ4147" s="47"/>
      <c r="AK4147" s="47"/>
      <c r="AL4147" s="47"/>
      <c r="AM4147" s="47"/>
      <c r="AN4147" s="47"/>
      <c r="AO4147" s="47"/>
      <c r="AP4147" s="47"/>
      <c r="AQ4147" s="47"/>
      <c r="AR4147" s="47"/>
      <c r="AS4147" s="47"/>
      <c r="AT4147" s="47"/>
      <c r="AU4147" s="47"/>
      <c r="AV4147" s="47"/>
      <c r="AW4147" s="47"/>
      <c r="AX4147" s="47"/>
      <c r="AY4147" s="47"/>
      <c r="AZ4147" s="47"/>
      <c r="BA4147" s="47"/>
      <c r="BB4147" s="47"/>
      <c r="BC4147" s="47"/>
      <c r="BD4147" s="47"/>
      <c r="BE4147" s="47"/>
      <c r="BF4147" s="47"/>
      <c r="BG4147" s="47"/>
      <c r="BH4147" s="47"/>
      <c r="BI4147" s="47"/>
      <c r="BJ4147" s="47"/>
      <c r="BK4147" s="47"/>
      <c r="BL4147" s="47"/>
      <c r="BM4147" s="47"/>
      <c r="BN4147" s="47"/>
      <c r="BO4147" s="47"/>
      <c r="BP4147" s="47"/>
      <c r="BQ4147" s="47"/>
      <c r="BR4147" s="47"/>
      <c r="BS4147" s="47"/>
      <c r="BT4147" s="47"/>
      <c r="BU4147" s="47"/>
      <c r="BV4147" s="47"/>
      <c r="BW4147" s="47"/>
      <c r="BX4147" s="47"/>
      <c r="BY4147" s="47"/>
    </row>
    <row r="4148" spans="1:77" x14ac:dyDescent="0.35">
      <c r="A4148" s="45" t="s">
        <v>328</v>
      </c>
      <c r="B4148" s="46">
        <v>42382</v>
      </c>
      <c r="C4148" s="47" t="s">
        <v>325</v>
      </c>
      <c r="D4148" s="47"/>
      <c r="E4148" s="47">
        <v>386.53593749999999</v>
      </c>
      <c r="F4148" s="47">
        <v>6.3924999999999996E-2</v>
      </c>
      <c r="G4148" s="47">
        <v>0.10853125</v>
      </c>
      <c r="H4148" s="47">
        <v>0.18111875</v>
      </c>
      <c r="I4148" s="47">
        <v>0.18865624999999997</v>
      </c>
      <c r="J4148" s="47">
        <v>0.23763124999999999</v>
      </c>
      <c r="K4148" s="47">
        <v>0.33261874999999996</v>
      </c>
      <c r="L4148" s="47">
        <v>0.26219999999999999</v>
      </c>
      <c r="M4148" s="47"/>
      <c r="N4148" s="47"/>
      <c r="O4148" s="47"/>
      <c r="P4148" s="47"/>
      <c r="Q4148" s="47"/>
      <c r="R4148" s="47"/>
      <c r="S4148" s="47"/>
      <c r="T4148" s="47"/>
      <c r="U4148" s="47"/>
      <c r="V4148" s="47"/>
      <c r="W4148" s="47"/>
      <c r="X4148" s="47"/>
      <c r="Y4148" s="47"/>
      <c r="Z4148" s="47"/>
      <c r="AA4148" s="47"/>
      <c r="AB4148" s="47">
        <v>8.85</v>
      </c>
      <c r="AC4148" s="47"/>
      <c r="AD4148" s="47"/>
      <c r="AE4148" s="47"/>
      <c r="AF4148" s="47"/>
      <c r="AG4148" s="47"/>
      <c r="AH4148" s="47">
        <v>8.8000000000000007</v>
      </c>
      <c r="AI4148" s="47">
        <v>8.85</v>
      </c>
      <c r="AJ4148" s="47"/>
      <c r="AK4148" s="47"/>
      <c r="AL4148" s="47"/>
      <c r="AM4148" s="47"/>
      <c r="AN4148" s="47"/>
      <c r="AO4148" s="47"/>
      <c r="AP4148" s="47"/>
      <c r="AQ4148" s="47"/>
      <c r="AR4148" s="47"/>
      <c r="AS4148" s="47"/>
      <c r="AT4148" s="47"/>
      <c r="AU4148" s="47"/>
      <c r="AV4148" s="47"/>
      <c r="AW4148" s="47"/>
      <c r="AX4148" s="47"/>
      <c r="AY4148" s="47"/>
      <c r="AZ4148" s="47"/>
      <c r="BA4148" s="47"/>
      <c r="BB4148" s="47"/>
      <c r="BC4148" s="47"/>
      <c r="BD4148" s="47"/>
      <c r="BE4148" s="47"/>
      <c r="BF4148" s="47"/>
      <c r="BG4148" s="47"/>
      <c r="BH4148" s="47"/>
      <c r="BI4148" s="47"/>
      <c r="BJ4148" s="47"/>
      <c r="BK4148" s="47"/>
      <c r="BL4148" s="47"/>
      <c r="BM4148" s="47"/>
      <c r="BN4148" s="47"/>
      <c r="BO4148" s="47"/>
      <c r="BP4148" s="47"/>
      <c r="BQ4148" s="47"/>
      <c r="BR4148" s="47"/>
      <c r="BS4148" s="47"/>
      <c r="BT4148" s="47"/>
      <c r="BU4148" s="47"/>
      <c r="BV4148" s="47"/>
      <c r="BW4148" s="47"/>
      <c r="BX4148" s="47"/>
      <c r="BY4148" s="47"/>
    </row>
    <row r="4149" spans="1:77" x14ac:dyDescent="0.35">
      <c r="A4149" s="45" t="s">
        <v>328</v>
      </c>
      <c r="B4149" s="46">
        <v>42383</v>
      </c>
      <c r="C4149" s="47" t="s">
        <v>325</v>
      </c>
      <c r="D4149" s="47"/>
      <c r="E4149" s="47">
        <v>386.32124999999996</v>
      </c>
      <c r="F4149" s="47">
        <v>6.4349999999999991E-2</v>
      </c>
      <c r="G4149" s="47">
        <v>0.108725</v>
      </c>
      <c r="H4149" s="47">
        <v>0.18081875000000003</v>
      </c>
      <c r="I4149" s="47">
        <v>0.18864999999999998</v>
      </c>
      <c r="J4149" s="47">
        <v>0.23747499999999999</v>
      </c>
      <c r="K4149" s="47">
        <v>0.33232499999999998</v>
      </c>
      <c r="L4149" s="47">
        <v>0.26193125</v>
      </c>
      <c r="M4149" s="47"/>
      <c r="N4149" s="47"/>
      <c r="O4149" s="47"/>
      <c r="P4149" s="47"/>
      <c r="Q4149" s="47"/>
      <c r="R4149" s="47"/>
      <c r="S4149" s="47"/>
      <c r="T4149" s="47"/>
      <c r="U4149" s="47"/>
      <c r="V4149" s="47"/>
      <c r="W4149" s="47"/>
      <c r="X4149" s="47"/>
      <c r="Y4149" s="47"/>
      <c r="Z4149" s="47"/>
      <c r="AA4149" s="47"/>
      <c r="AB4149" s="47"/>
      <c r="AC4149" s="47">
        <v>0.60064734579351908</v>
      </c>
      <c r="AD4149" s="47">
        <v>3.902367369628023E-2</v>
      </c>
      <c r="AE4149" s="47"/>
      <c r="AF4149" s="47"/>
      <c r="AG4149" s="47"/>
      <c r="AH4149" s="47"/>
      <c r="AI4149" s="47"/>
      <c r="AJ4149" s="47"/>
      <c r="AK4149" s="47"/>
      <c r="AL4149" s="47"/>
      <c r="AM4149" s="47"/>
      <c r="AN4149" s="47"/>
      <c r="AO4149" s="47"/>
      <c r="AP4149" s="47"/>
      <c r="AQ4149" s="47"/>
      <c r="AR4149" s="47"/>
      <c r="AS4149" s="47"/>
      <c r="AT4149" s="47"/>
      <c r="AU4149" s="47"/>
      <c r="AV4149" s="47"/>
      <c r="AW4149" s="47"/>
      <c r="AX4149" s="47"/>
      <c r="AY4149" s="47"/>
      <c r="AZ4149" s="47"/>
      <c r="BA4149" s="47"/>
      <c r="BB4149" s="47"/>
      <c r="BC4149" s="47"/>
      <c r="BD4149" s="47"/>
      <c r="BE4149" s="47"/>
      <c r="BF4149" s="47"/>
      <c r="BG4149" s="47"/>
      <c r="BH4149" s="47"/>
      <c r="BI4149" s="47"/>
      <c r="BJ4149" s="47"/>
      <c r="BK4149" s="47"/>
      <c r="BL4149" s="47"/>
      <c r="BM4149" s="47"/>
      <c r="BN4149" s="47"/>
      <c r="BO4149" s="47"/>
      <c r="BP4149" s="47"/>
      <c r="BQ4149" s="47"/>
      <c r="BR4149" s="47"/>
      <c r="BS4149" s="47"/>
      <c r="BT4149" s="47"/>
      <c r="BU4149" s="47"/>
      <c r="BV4149" s="47"/>
      <c r="BW4149" s="47"/>
      <c r="BX4149" s="47"/>
      <c r="BY4149" s="47"/>
    </row>
    <row r="4150" spans="1:77" x14ac:dyDescent="0.35">
      <c r="A4150" s="45" t="s">
        <v>328</v>
      </c>
      <c r="B4150" s="46">
        <v>42384</v>
      </c>
      <c r="C4150" s="47" t="s">
        <v>325</v>
      </c>
      <c r="D4150" s="47"/>
      <c r="E4150" s="47">
        <v>386.04328124999995</v>
      </c>
      <c r="F4150" s="47">
        <v>6.3178124999999988E-2</v>
      </c>
      <c r="G4150" s="47">
        <v>0.10828125000000001</v>
      </c>
      <c r="H4150" s="47">
        <v>0.18102499999999999</v>
      </c>
      <c r="I4150" s="47">
        <v>0.18870625000000002</v>
      </c>
      <c r="J4150" s="47">
        <v>0.23754375</v>
      </c>
      <c r="K4150" s="47">
        <v>0.33204374999999997</v>
      </c>
      <c r="L4150" s="47">
        <v>0.26176250000000001</v>
      </c>
      <c r="M4150" s="47"/>
      <c r="N4150" s="47"/>
      <c r="O4150" s="47"/>
      <c r="P4150" s="47"/>
      <c r="Q4150" s="47"/>
      <c r="R4150" s="47"/>
      <c r="S4150" s="47"/>
      <c r="T4150" s="47"/>
      <c r="U4150" s="47"/>
      <c r="V4150" s="47"/>
      <c r="W4150" s="47"/>
      <c r="X4150" s="47"/>
      <c r="Y4150" s="47"/>
      <c r="Z4150" s="47"/>
      <c r="AA4150" s="47"/>
      <c r="AB4150" s="47"/>
      <c r="AC4150" s="47"/>
      <c r="AD4150" s="47"/>
      <c r="AE4150" s="47"/>
      <c r="AF4150" s="47"/>
      <c r="AG4150" s="47"/>
      <c r="AH4150" s="47"/>
      <c r="AI4150" s="47"/>
      <c r="AJ4150" s="47"/>
      <c r="AK4150" s="47"/>
      <c r="AL4150" s="47"/>
      <c r="AM4150" s="47"/>
      <c r="AN4150" s="47"/>
      <c r="AO4150" s="47"/>
      <c r="AP4150" s="47"/>
      <c r="AQ4150" s="47"/>
      <c r="AR4150" s="47"/>
      <c r="AS4150" s="47"/>
      <c r="AT4150" s="47"/>
      <c r="AU4150" s="47"/>
      <c r="AV4150" s="47"/>
      <c r="AW4150" s="47"/>
      <c r="AX4150" s="47"/>
      <c r="AY4150" s="47"/>
      <c r="AZ4150" s="47"/>
      <c r="BA4150" s="47"/>
      <c r="BB4150" s="47"/>
      <c r="BC4150" s="47"/>
      <c r="BD4150" s="47"/>
      <c r="BE4150" s="47"/>
      <c r="BF4150" s="47"/>
      <c r="BG4150" s="47"/>
      <c r="BH4150" s="47"/>
      <c r="BI4150" s="47"/>
      <c r="BJ4150" s="47"/>
      <c r="BK4150" s="47"/>
      <c r="BL4150" s="47"/>
      <c r="BM4150" s="47"/>
      <c r="BN4150" s="47"/>
      <c r="BO4150" s="47"/>
      <c r="BP4150" s="47"/>
      <c r="BQ4150" s="47"/>
      <c r="BR4150" s="47"/>
      <c r="BS4150" s="47"/>
      <c r="BT4150" s="47"/>
      <c r="BU4150" s="47"/>
      <c r="BV4150" s="47"/>
      <c r="BW4150" s="47"/>
      <c r="BX4150" s="47"/>
      <c r="BY4150" s="47"/>
    </row>
    <row r="4151" spans="1:77" x14ac:dyDescent="0.35">
      <c r="A4151" s="45" t="s">
        <v>328</v>
      </c>
      <c r="B4151" s="46">
        <v>42385</v>
      </c>
      <c r="C4151" s="47" t="s">
        <v>325</v>
      </c>
      <c r="D4151" s="47"/>
      <c r="E4151" s="47">
        <v>386.01187500000003</v>
      </c>
      <c r="F4151" s="47">
        <v>6.2637499999999999E-2</v>
      </c>
      <c r="G4151" s="47">
        <v>0.10797499999999999</v>
      </c>
      <c r="H4151" s="47">
        <v>0.18080625000000003</v>
      </c>
      <c r="I4151" s="47">
        <v>0.18931874999999998</v>
      </c>
      <c r="J4151" s="47">
        <v>0.23785624999999999</v>
      </c>
      <c r="K4151" s="47">
        <v>0.33180624999999997</v>
      </c>
      <c r="L4151" s="47">
        <v>0.26161250000000003</v>
      </c>
      <c r="M4151" s="47"/>
      <c r="N4151" s="47"/>
      <c r="O4151" s="47"/>
      <c r="P4151" s="47"/>
      <c r="Q4151" s="47"/>
      <c r="R4151" s="47"/>
      <c r="S4151" s="47"/>
      <c r="T4151" s="47"/>
      <c r="U4151" s="47"/>
      <c r="V4151" s="47"/>
      <c r="W4151" s="47"/>
      <c r="X4151" s="47"/>
      <c r="Y4151" s="47"/>
      <c r="Z4151" s="47"/>
      <c r="AA4151" s="47"/>
      <c r="AB4151" s="47"/>
      <c r="AC4151" s="47"/>
      <c r="AD4151" s="47"/>
      <c r="AE4151" s="47"/>
      <c r="AF4151" s="47"/>
      <c r="AG4151" s="47"/>
      <c r="AH4151" s="47"/>
      <c r="AI4151" s="47"/>
      <c r="AJ4151" s="47"/>
      <c r="AK4151" s="47"/>
      <c r="AL4151" s="47"/>
      <c r="AM4151" s="47"/>
      <c r="AN4151" s="47"/>
      <c r="AO4151" s="47"/>
      <c r="AP4151" s="47"/>
      <c r="AQ4151" s="47"/>
      <c r="AR4151" s="47"/>
      <c r="AS4151" s="47"/>
      <c r="AT4151" s="47"/>
      <c r="AU4151" s="47"/>
      <c r="AV4151" s="47"/>
      <c r="AW4151" s="47"/>
      <c r="AX4151" s="47"/>
      <c r="AY4151" s="47"/>
      <c r="AZ4151" s="47"/>
      <c r="BA4151" s="47"/>
      <c r="BB4151" s="47"/>
      <c r="BC4151" s="47"/>
      <c r="BD4151" s="47"/>
      <c r="BE4151" s="47"/>
      <c r="BF4151" s="47"/>
      <c r="BG4151" s="47"/>
      <c r="BH4151" s="47"/>
      <c r="BI4151" s="47"/>
      <c r="BJ4151" s="47"/>
      <c r="BK4151" s="47"/>
      <c r="BL4151" s="47"/>
      <c r="BM4151" s="47"/>
      <c r="BN4151" s="47"/>
      <c r="BO4151" s="47"/>
      <c r="BP4151" s="47"/>
      <c r="BQ4151" s="47"/>
      <c r="BR4151" s="47"/>
      <c r="BS4151" s="47"/>
      <c r="BT4151" s="47"/>
      <c r="BU4151" s="47"/>
      <c r="BV4151" s="47"/>
      <c r="BW4151" s="47"/>
      <c r="BX4151" s="47"/>
      <c r="BY4151" s="47"/>
    </row>
    <row r="4152" spans="1:77" x14ac:dyDescent="0.35">
      <c r="A4152" s="45" t="s">
        <v>328</v>
      </c>
      <c r="B4152" s="46">
        <v>42386</v>
      </c>
      <c r="C4152" s="47" t="s">
        <v>325</v>
      </c>
      <c r="D4152" s="47"/>
      <c r="E4152" s="47">
        <v>385.91859375000001</v>
      </c>
      <c r="F4152" s="47">
        <v>6.2315624999999999E-2</v>
      </c>
      <c r="G4152" s="47">
        <v>0.10775</v>
      </c>
      <c r="H4152" s="47">
        <v>0.18065000000000001</v>
      </c>
      <c r="I4152" s="47">
        <v>0.1897375</v>
      </c>
      <c r="J4152" s="47">
        <v>0.23814375000000002</v>
      </c>
      <c r="K4152" s="47">
        <v>0.33149374999999998</v>
      </c>
      <c r="L4152" s="47">
        <v>0.2613375</v>
      </c>
      <c r="M4152" s="47"/>
      <c r="N4152" s="47"/>
      <c r="O4152" s="47"/>
      <c r="P4152" s="47"/>
      <c r="Q4152" s="47"/>
      <c r="R4152" s="47"/>
      <c r="S4152" s="47"/>
      <c r="T4152" s="47"/>
      <c r="U4152" s="47"/>
      <c r="V4152" s="47"/>
      <c r="W4152" s="47"/>
      <c r="X4152" s="47"/>
      <c r="Y4152" s="47"/>
      <c r="Z4152" s="47"/>
      <c r="AA4152" s="47"/>
      <c r="AB4152" s="47"/>
      <c r="AC4152" s="47"/>
      <c r="AD4152" s="47"/>
      <c r="AE4152" s="47"/>
      <c r="AF4152" s="47"/>
      <c r="AG4152" s="47"/>
      <c r="AH4152" s="47"/>
      <c r="AI4152" s="47"/>
      <c r="AJ4152" s="47"/>
      <c r="AK4152" s="47"/>
      <c r="AL4152" s="47"/>
      <c r="AM4152" s="47"/>
      <c r="AN4152" s="47"/>
      <c r="AO4152" s="47"/>
      <c r="AP4152" s="47"/>
      <c r="AQ4152" s="47"/>
      <c r="AR4152" s="47"/>
      <c r="AS4152" s="47"/>
      <c r="AT4152" s="47"/>
      <c r="AU4152" s="47"/>
      <c r="AV4152" s="47"/>
      <c r="AW4152" s="47"/>
      <c r="AX4152" s="47"/>
      <c r="AY4152" s="47"/>
      <c r="AZ4152" s="47"/>
      <c r="BA4152" s="47"/>
      <c r="BB4152" s="47"/>
      <c r="BC4152" s="47"/>
      <c r="BD4152" s="47"/>
      <c r="BE4152" s="47"/>
      <c r="BF4152" s="47"/>
      <c r="BG4152" s="47"/>
      <c r="BH4152" s="47"/>
      <c r="BI4152" s="47"/>
      <c r="BJ4152" s="47"/>
      <c r="BK4152" s="47"/>
      <c r="BL4152" s="47"/>
      <c r="BM4152" s="47"/>
      <c r="BN4152" s="47"/>
      <c r="BO4152" s="47"/>
      <c r="BP4152" s="47"/>
      <c r="BQ4152" s="47"/>
      <c r="BR4152" s="47"/>
      <c r="BS4152" s="47"/>
      <c r="BT4152" s="47"/>
      <c r="BU4152" s="47"/>
      <c r="BV4152" s="47"/>
      <c r="BW4152" s="47"/>
      <c r="BX4152" s="47"/>
      <c r="BY4152" s="47"/>
    </row>
    <row r="4153" spans="1:77" x14ac:dyDescent="0.35">
      <c r="A4153" s="45" t="s">
        <v>328</v>
      </c>
      <c r="B4153" s="46">
        <v>42387</v>
      </c>
      <c r="C4153" s="47" t="s">
        <v>325</v>
      </c>
      <c r="D4153" s="47"/>
      <c r="E4153" s="47">
        <v>385.92609374999995</v>
      </c>
      <c r="F4153" s="47">
        <v>6.2103125000000002E-2</v>
      </c>
      <c r="G4153" s="47">
        <v>0.10765000000000001</v>
      </c>
      <c r="H4153" s="47">
        <v>0.180425</v>
      </c>
      <c r="I4153" s="47">
        <v>0.19032499999999999</v>
      </c>
      <c r="J4153" s="47">
        <v>0.23834375000000002</v>
      </c>
      <c r="K4153" s="47">
        <v>0.33131250000000001</v>
      </c>
      <c r="L4153" s="47">
        <v>0.26113750000000002</v>
      </c>
      <c r="M4153" s="47"/>
      <c r="N4153" s="47"/>
      <c r="O4153" s="47"/>
      <c r="P4153" s="47"/>
      <c r="Q4153" s="47"/>
      <c r="R4153" s="47"/>
      <c r="S4153" s="47"/>
      <c r="T4153" s="47"/>
      <c r="U4153" s="47"/>
      <c r="V4153" s="47"/>
      <c r="W4153" s="47"/>
      <c r="X4153" s="47"/>
      <c r="Y4153" s="47"/>
      <c r="Z4153" s="47"/>
      <c r="AA4153" s="47"/>
      <c r="AB4153" s="47"/>
      <c r="AC4153" s="47"/>
      <c r="AD4153" s="47"/>
      <c r="AE4153" s="47"/>
      <c r="AF4153" s="47"/>
      <c r="AG4153" s="47"/>
      <c r="AH4153" s="47"/>
      <c r="AI4153" s="47"/>
      <c r="AJ4153" s="47"/>
      <c r="AK4153" s="47"/>
      <c r="AL4153" s="47"/>
      <c r="AM4153" s="47"/>
      <c r="AN4153" s="47"/>
      <c r="AO4153" s="47"/>
      <c r="AP4153" s="47"/>
      <c r="AQ4153" s="47"/>
      <c r="AR4153" s="47"/>
      <c r="AS4153" s="47"/>
      <c r="AT4153" s="47"/>
      <c r="AU4153" s="47"/>
      <c r="AV4153" s="47"/>
      <c r="AW4153" s="47"/>
      <c r="AX4153" s="47"/>
      <c r="AY4153" s="47"/>
      <c r="AZ4153" s="47"/>
      <c r="BA4153" s="47"/>
      <c r="BB4153" s="47"/>
      <c r="BC4153" s="47"/>
      <c r="BD4153" s="47"/>
      <c r="BE4153" s="47"/>
      <c r="BF4153" s="47"/>
      <c r="BG4153" s="47"/>
      <c r="BH4153" s="47"/>
      <c r="BI4153" s="47"/>
      <c r="BJ4153" s="47"/>
      <c r="BK4153" s="47"/>
      <c r="BL4153" s="47"/>
      <c r="BM4153" s="47"/>
      <c r="BN4153" s="47"/>
      <c r="BO4153" s="47"/>
      <c r="BP4153" s="47"/>
      <c r="BQ4153" s="47"/>
      <c r="BR4153" s="47"/>
      <c r="BS4153" s="47"/>
      <c r="BT4153" s="47"/>
      <c r="BU4153" s="47"/>
      <c r="BV4153" s="47"/>
      <c r="BW4153" s="47"/>
      <c r="BX4153" s="47"/>
      <c r="BY4153" s="47"/>
    </row>
    <row r="4154" spans="1:77" x14ac:dyDescent="0.35">
      <c r="A4154" s="45" t="s">
        <v>328</v>
      </c>
      <c r="B4154" s="46">
        <v>42388</v>
      </c>
      <c r="C4154" s="47" t="s">
        <v>325</v>
      </c>
      <c r="D4154" s="47"/>
      <c r="E4154" s="47">
        <v>385.98187499999995</v>
      </c>
      <c r="F4154" s="47">
        <v>6.2287499999999996E-2</v>
      </c>
      <c r="G4154" s="47">
        <v>0.1077625</v>
      </c>
      <c r="H4154" s="47">
        <v>0.1804375</v>
      </c>
      <c r="I4154" s="47">
        <v>0.19055625000000001</v>
      </c>
      <c r="J4154" s="47">
        <v>0.23846249999999997</v>
      </c>
      <c r="K4154" s="47">
        <v>0.33120625000000004</v>
      </c>
      <c r="L4154" s="47">
        <v>0.26091875000000003</v>
      </c>
      <c r="M4154" s="47"/>
      <c r="N4154" s="47"/>
      <c r="O4154" s="47"/>
      <c r="P4154" s="47"/>
      <c r="Q4154" s="47"/>
      <c r="R4154" s="47"/>
      <c r="S4154" s="47"/>
      <c r="T4154" s="47"/>
      <c r="U4154" s="47"/>
      <c r="V4154" s="47"/>
      <c r="W4154" s="47"/>
      <c r="X4154" s="47"/>
      <c r="Y4154" s="47"/>
      <c r="Z4154" s="47"/>
      <c r="AA4154" s="47"/>
      <c r="AB4154" s="47">
        <v>8.85</v>
      </c>
      <c r="AC4154" s="47">
        <v>0.58680330639497424</v>
      </c>
      <c r="AD4154" s="47">
        <v>0</v>
      </c>
      <c r="AE4154" s="47"/>
      <c r="AF4154" s="47"/>
      <c r="AG4154" s="47"/>
      <c r="AH4154" s="47">
        <v>8.85</v>
      </c>
      <c r="AI4154" s="47">
        <v>8.85</v>
      </c>
      <c r="AJ4154" s="47"/>
      <c r="AK4154" s="47"/>
      <c r="AL4154" s="47"/>
      <c r="AM4154" s="47"/>
      <c r="AN4154" s="47"/>
      <c r="AO4154" s="47"/>
      <c r="AP4154" s="47"/>
      <c r="AQ4154" s="47"/>
      <c r="AR4154" s="47"/>
      <c r="AS4154" s="47"/>
      <c r="AT4154" s="47"/>
      <c r="AU4154" s="47"/>
      <c r="AV4154" s="47"/>
      <c r="AW4154" s="47"/>
      <c r="AX4154" s="47"/>
      <c r="AY4154" s="47"/>
      <c r="AZ4154" s="47"/>
      <c r="BA4154" s="47"/>
      <c r="BB4154" s="47"/>
      <c r="BC4154" s="47"/>
      <c r="BD4154" s="47"/>
      <c r="BE4154" s="47"/>
      <c r="BF4154" s="47"/>
      <c r="BG4154" s="47"/>
      <c r="BH4154" s="47"/>
      <c r="BI4154" s="47"/>
      <c r="BJ4154" s="47"/>
      <c r="BK4154" s="47"/>
      <c r="BL4154" s="47"/>
      <c r="BM4154" s="47"/>
      <c r="BN4154" s="47"/>
      <c r="BO4154" s="47"/>
      <c r="BP4154" s="47"/>
      <c r="BQ4154" s="47"/>
      <c r="BR4154" s="47"/>
      <c r="BS4154" s="47"/>
      <c r="BT4154" s="47"/>
      <c r="BU4154" s="47"/>
      <c r="BV4154" s="47"/>
      <c r="BW4154" s="47"/>
      <c r="BX4154" s="47"/>
      <c r="BY4154" s="47"/>
    </row>
    <row r="4155" spans="1:77" x14ac:dyDescent="0.35">
      <c r="A4155" s="45" t="s">
        <v>328</v>
      </c>
      <c r="B4155" s="46">
        <v>42389</v>
      </c>
      <c r="C4155" s="47" t="s">
        <v>325</v>
      </c>
      <c r="D4155" s="47"/>
      <c r="E4155" s="47">
        <v>386.6278125</v>
      </c>
      <c r="F4155" s="47">
        <v>6.3874999999999987E-2</v>
      </c>
      <c r="G4155" s="47">
        <v>0.10945625</v>
      </c>
      <c r="H4155" s="47">
        <v>0.18136250000000001</v>
      </c>
      <c r="I4155" s="47">
        <v>0.19055</v>
      </c>
      <c r="J4155" s="47">
        <v>0.2384</v>
      </c>
      <c r="K4155" s="47">
        <v>0.33108749999999998</v>
      </c>
      <c r="L4155" s="47">
        <v>0.26069375</v>
      </c>
      <c r="M4155" s="47"/>
      <c r="N4155" s="47"/>
      <c r="O4155" s="47"/>
      <c r="P4155" s="47"/>
      <c r="Q4155" s="47"/>
      <c r="R4155" s="47"/>
      <c r="S4155" s="47"/>
      <c r="T4155" s="47"/>
      <c r="U4155" s="47"/>
      <c r="V4155" s="47"/>
      <c r="W4155" s="47"/>
      <c r="X4155" s="47"/>
      <c r="Y4155" s="47"/>
      <c r="Z4155" s="47"/>
      <c r="AA4155" s="47"/>
      <c r="AB4155" s="47"/>
      <c r="AC4155" s="47"/>
      <c r="AD4155" s="47"/>
      <c r="AE4155" s="47"/>
      <c r="AF4155" s="47"/>
      <c r="AG4155" s="47"/>
      <c r="AH4155" s="47"/>
      <c r="AI4155" s="47"/>
      <c r="AJ4155" s="47"/>
      <c r="AK4155" s="47"/>
      <c r="AL4155" s="47"/>
      <c r="AM4155" s="47"/>
      <c r="AN4155" s="47"/>
      <c r="AO4155" s="47"/>
      <c r="AP4155" s="47"/>
      <c r="AQ4155" s="47"/>
      <c r="AR4155" s="47"/>
      <c r="AS4155" s="47"/>
      <c r="AT4155" s="47"/>
      <c r="AU4155" s="47"/>
      <c r="AV4155" s="47"/>
      <c r="AW4155" s="47"/>
      <c r="AX4155" s="47"/>
      <c r="AY4155" s="47"/>
      <c r="AZ4155" s="47"/>
      <c r="BA4155" s="47"/>
      <c r="BB4155" s="47"/>
      <c r="BC4155" s="47"/>
      <c r="BD4155" s="47"/>
      <c r="BE4155" s="47"/>
      <c r="BF4155" s="47"/>
      <c r="BG4155" s="47"/>
      <c r="BH4155" s="47"/>
      <c r="BI4155" s="47"/>
      <c r="BJ4155" s="47"/>
      <c r="BK4155" s="47"/>
      <c r="BL4155" s="47"/>
      <c r="BM4155" s="47"/>
      <c r="BN4155" s="47"/>
      <c r="BO4155" s="47"/>
      <c r="BP4155" s="47"/>
      <c r="BQ4155" s="47"/>
      <c r="BR4155" s="47"/>
      <c r="BS4155" s="47"/>
      <c r="BT4155" s="47"/>
      <c r="BU4155" s="47"/>
      <c r="BV4155" s="47"/>
      <c r="BW4155" s="47"/>
      <c r="BX4155" s="47"/>
      <c r="BY4155" s="47"/>
    </row>
    <row r="4156" spans="1:77" x14ac:dyDescent="0.35">
      <c r="A4156" s="45" t="s">
        <v>328</v>
      </c>
      <c r="B4156" s="46">
        <v>42390</v>
      </c>
      <c r="C4156" s="47" t="s">
        <v>325</v>
      </c>
      <c r="D4156" s="47"/>
      <c r="E4156" s="47">
        <v>387.31031250000001</v>
      </c>
      <c r="F4156" s="47">
        <v>6.4206249999999992E-2</v>
      </c>
      <c r="G4156" s="47">
        <v>0.11057499999999999</v>
      </c>
      <c r="H4156" s="47">
        <v>0.18280625</v>
      </c>
      <c r="I4156" s="47">
        <v>0.19093125000000002</v>
      </c>
      <c r="J4156" s="47">
        <v>0.23844375000000001</v>
      </c>
      <c r="K4156" s="47">
        <v>0.33097500000000002</v>
      </c>
      <c r="L4156" s="47">
        <v>0.26048749999999998</v>
      </c>
      <c r="M4156" s="47"/>
      <c r="N4156" s="47"/>
      <c r="O4156" s="47"/>
      <c r="P4156" s="47"/>
      <c r="Q4156" s="47"/>
      <c r="R4156" s="47"/>
      <c r="S4156" s="47"/>
      <c r="T4156" s="47"/>
      <c r="U4156" s="47"/>
      <c r="V4156" s="47"/>
      <c r="W4156" s="47"/>
      <c r="X4156" s="47"/>
      <c r="Y4156" s="47"/>
      <c r="Z4156" s="47"/>
      <c r="AA4156" s="47"/>
      <c r="AB4156" s="47"/>
      <c r="AC4156" s="47"/>
      <c r="AD4156" s="47"/>
      <c r="AE4156" s="47"/>
      <c r="AF4156" s="47"/>
      <c r="AG4156" s="47"/>
      <c r="AH4156" s="47"/>
      <c r="AI4156" s="47"/>
      <c r="AJ4156" s="47"/>
      <c r="AK4156" s="47"/>
      <c r="AL4156" s="47"/>
      <c r="AM4156" s="47"/>
      <c r="AN4156" s="47"/>
      <c r="AO4156" s="47"/>
      <c r="AP4156" s="47"/>
      <c r="AQ4156" s="47"/>
      <c r="AR4156" s="47"/>
      <c r="AS4156" s="47"/>
      <c r="AT4156" s="47"/>
      <c r="AU4156" s="47"/>
      <c r="AV4156" s="47"/>
      <c r="AW4156" s="47"/>
      <c r="AX4156" s="47"/>
      <c r="AY4156" s="47"/>
      <c r="AZ4156" s="47"/>
      <c r="BA4156" s="47"/>
      <c r="BB4156" s="47"/>
      <c r="BC4156" s="47"/>
      <c r="BD4156" s="47"/>
      <c r="BE4156" s="47"/>
      <c r="BF4156" s="47"/>
      <c r="BG4156" s="47"/>
      <c r="BH4156" s="47"/>
      <c r="BI4156" s="47"/>
      <c r="BJ4156" s="47"/>
      <c r="BK4156" s="47"/>
      <c r="BL4156" s="47"/>
      <c r="BM4156" s="47"/>
      <c r="BN4156" s="47"/>
      <c r="BO4156" s="47"/>
      <c r="BP4156" s="47"/>
      <c r="BQ4156" s="47"/>
      <c r="BR4156" s="47"/>
      <c r="BS4156" s="47"/>
      <c r="BT4156" s="47"/>
      <c r="BU4156" s="47"/>
      <c r="BV4156" s="47"/>
      <c r="BW4156" s="47"/>
      <c r="BX4156" s="47"/>
      <c r="BY4156" s="47"/>
    </row>
    <row r="4157" spans="1:77" x14ac:dyDescent="0.35">
      <c r="A4157" s="45" t="s">
        <v>328</v>
      </c>
      <c r="B4157" s="46">
        <v>42391</v>
      </c>
      <c r="C4157" s="47" t="s">
        <v>325</v>
      </c>
      <c r="D4157" s="47"/>
      <c r="E4157" s="47">
        <v>388.15359374999997</v>
      </c>
      <c r="F4157" s="47">
        <v>6.4565625000000001E-2</v>
      </c>
      <c r="G4157" s="47">
        <v>0.11183750000000001</v>
      </c>
      <c r="H4157" s="47">
        <v>0.18437500000000001</v>
      </c>
      <c r="I4157" s="47">
        <v>0.19175</v>
      </c>
      <c r="J4157" s="47">
        <v>0.23854375</v>
      </c>
      <c r="K4157" s="47">
        <v>0.33068750000000002</v>
      </c>
      <c r="L4157" s="47">
        <v>0.2602875</v>
      </c>
      <c r="M4157" s="47"/>
      <c r="N4157" s="47"/>
      <c r="O4157" s="47"/>
      <c r="P4157" s="47"/>
      <c r="Q4157" s="47"/>
      <c r="R4157" s="47"/>
      <c r="S4157" s="47"/>
      <c r="T4157" s="47"/>
      <c r="U4157" s="47"/>
      <c r="V4157" s="47"/>
      <c r="W4157" s="47"/>
      <c r="X4157" s="47"/>
      <c r="Y4157" s="47"/>
      <c r="Z4157" s="47"/>
      <c r="AA4157" s="47"/>
      <c r="AB4157" s="47"/>
      <c r="AC4157" s="47">
        <v>0.52857658845652289</v>
      </c>
      <c r="AD4157" s="47">
        <v>0</v>
      </c>
      <c r="AE4157" s="47"/>
      <c r="AF4157" s="47"/>
      <c r="AG4157" s="47"/>
      <c r="AH4157" s="47"/>
      <c r="AI4157" s="47"/>
      <c r="AJ4157" s="47"/>
      <c r="AK4157" s="47"/>
      <c r="AL4157" s="47"/>
      <c r="AM4157" s="47"/>
      <c r="AN4157" s="47"/>
      <c r="AO4157" s="47"/>
      <c r="AP4157" s="47"/>
      <c r="AQ4157" s="47"/>
      <c r="AR4157" s="47"/>
      <c r="AS4157" s="47"/>
      <c r="AT4157" s="47"/>
      <c r="AU4157" s="47"/>
      <c r="AV4157" s="47"/>
      <c r="AW4157" s="47"/>
      <c r="AX4157" s="47"/>
      <c r="AY4157" s="47"/>
      <c r="AZ4157" s="47"/>
      <c r="BA4157" s="47"/>
      <c r="BB4157" s="47"/>
      <c r="BC4157" s="47"/>
      <c r="BD4157" s="47"/>
      <c r="BE4157" s="47"/>
      <c r="BF4157" s="47"/>
      <c r="BG4157" s="47"/>
      <c r="BH4157" s="47"/>
      <c r="BI4157" s="47"/>
      <c r="BJ4157" s="47"/>
      <c r="BK4157" s="47"/>
      <c r="BL4157" s="47"/>
      <c r="BM4157" s="47"/>
      <c r="BN4157" s="47"/>
      <c r="BO4157" s="47"/>
      <c r="BP4157" s="47"/>
      <c r="BQ4157" s="47"/>
      <c r="BR4157" s="47"/>
      <c r="BS4157" s="47"/>
      <c r="BT4157" s="47"/>
      <c r="BU4157" s="47"/>
      <c r="BV4157" s="47"/>
      <c r="BW4157" s="47"/>
      <c r="BX4157" s="47"/>
      <c r="BY4157" s="47"/>
    </row>
    <row r="4158" spans="1:77" x14ac:dyDescent="0.35">
      <c r="A4158" s="45" t="s">
        <v>328</v>
      </c>
      <c r="B4158" s="46">
        <v>42392</v>
      </c>
      <c r="C4158" s="47" t="s">
        <v>325</v>
      </c>
      <c r="D4158" s="47"/>
      <c r="E4158" s="47">
        <v>388.91437500000001</v>
      </c>
      <c r="F4158" s="47">
        <v>6.3806250000000009E-2</v>
      </c>
      <c r="G4158" s="47">
        <v>0.11223124999999999</v>
      </c>
      <c r="H4158" s="47">
        <v>0.18579374999999998</v>
      </c>
      <c r="I4158" s="47">
        <v>0.19293750000000001</v>
      </c>
      <c r="J4158" s="47">
        <v>0.23894375000000001</v>
      </c>
      <c r="K4158" s="47">
        <v>0.33063124999999999</v>
      </c>
      <c r="L4158" s="47">
        <v>0.26005624999999999</v>
      </c>
      <c r="M4158" s="47"/>
      <c r="N4158" s="47"/>
      <c r="O4158" s="47"/>
      <c r="P4158" s="47"/>
      <c r="Q4158" s="47"/>
      <c r="R4158" s="47"/>
      <c r="S4158" s="47"/>
      <c r="T4158" s="47"/>
      <c r="U4158" s="47"/>
      <c r="V4158" s="47"/>
      <c r="W4158" s="47"/>
      <c r="X4158" s="47"/>
      <c r="Y4158" s="47"/>
      <c r="Z4158" s="47"/>
      <c r="AA4158" s="47"/>
      <c r="AB4158" s="47"/>
      <c r="AC4158" s="47"/>
      <c r="AD4158" s="47"/>
      <c r="AE4158" s="47"/>
      <c r="AF4158" s="47"/>
      <c r="AG4158" s="47"/>
      <c r="AH4158" s="47"/>
      <c r="AI4158" s="47"/>
      <c r="AJ4158" s="47"/>
      <c r="AK4158" s="47"/>
      <c r="AL4158" s="47"/>
      <c r="AM4158" s="47"/>
      <c r="AN4158" s="47"/>
      <c r="AO4158" s="47"/>
      <c r="AP4158" s="47"/>
      <c r="AQ4158" s="47"/>
      <c r="AR4158" s="47"/>
      <c r="AS4158" s="47"/>
      <c r="AT4158" s="47"/>
      <c r="AU4158" s="47"/>
      <c r="AV4158" s="47"/>
      <c r="AW4158" s="47"/>
      <c r="AX4158" s="47"/>
      <c r="AY4158" s="47"/>
      <c r="AZ4158" s="47"/>
      <c r="BA4158" s="47"/>
      <c r="BB4158" s="47"/>
      <c r="BC4158" s="47"/>
      <c r="BD4158" s="47"/>
      <c r="BE4158" s="47"/>
      <c r="BF4158" s="47"/>
      <c r="BG4158" s="47"/>
      <c r="BH4158" s="47"/>
      <c r="BI4158" s="47"/>
      <c r="BJ4158" s="47"/>
      <c r="BK4158" s="47"/>
      <c r="BL4158" s="47"/>
      <c r="BM4158" s="47"/>
      <c r="BN4158" s="47"/>
      <c r="BO4158" s="47"/>
      <c r="BP4158" s="47"/>
      <c r="BQ4158" s="47"/>
      <c r="BR4158" s="47"/>
      <c r="BS4158" s="47"/>
      <c r="BT4158" s="47"/>
      <c r="BU4158" s="47"/>
      <c r="BV4158" s="47"/>
      <c r="BW4158" s="47"/>
      <c r="BX4158" s="47"/>
      <c r="BY4158" s="47"/>
    </row>
    <row r="4159" spans="1:77" x14ac:dyDescent="0.35">
      <c r="A4159" s="45" t="s">
        <v>328</v>
      </c>
      <c r="B4159" s="46">
        <v>42393</v>
      </c>
      <c r="C4159" s="47" t="s">
        <v>325</v>
      </c>
      <c r="D4159" s="47"/>
      <c r="E4159" s="47">
        <v>389.22</v>
      </c>
      <c r="F4159" s="47">
        <v>6.2262499999999998E-2</v>
      </c>
      <c r="G4159" s="47">
        <v>0.11177500000000001</v>
      </c>
      <c r="H4159" s="47">
        <v>0.18634375</v>
      </c>
      <c r="I4159" s="47">
        <v>0.19411249999999999</v>
      </c>
      <c r="J4159" s="47">
        <v>0.23939999999999997</v>
      </c>
      <c r="K4159" s="47">
        <v>0.33060624999999999</v>
      </c>
      <c r="L4159" s="47">
        <v>0.25991875000000003</v>
      </c>
      <c r="M4159" s="47"/>
      <c r="N4159" s="47"/>
      <c r="O4159" s="47"/>
      <c r="P4159" s="47"/>
      <c r="Q4159" s="47"/>
      <c r="R4159" s="47"/>
      <c r="S4159" s="47"/>
      <c r="T4159" s="47"/>
      <c r="U4159" s="47"/>
      <c r="V4159" s="47"/>
      <c r="W4159" s="47"/>
      <c r="X4159" s="47"/>
      <c r="Y4159" s="47"/>
      <c r="Z4159" s="47"/>
      <c r="AA4159" s="47"/>
      <c r="AB4159" s="47"/>
      <c r="AC4159" s="47"/>
      <c r="AD4159" s="47"/>
      <c r="AE4159" s="47"/>
      <c r="AF4159" s="47"/>
      <c r="AG4159" s="47"/>
      <c r="AH4159" s="47"/>
      <c r="AI4159" s="47"/>
      <c r="AJ4159" s="47"/>
      <c r="AK4159" s="47"/>
      <c r="AL4159" s="47"/>
      <c r="AM4159" s="47"/>
      <c r="AN4159" s="47"/>
      <c r="AO4159" s="47"/>
      <c r="AP4159" s="47"/>
      <c r="AQ4159" s="47"/>
      <c r="AR4159" s="47"/>
      <c r="AS4159" s="47"/>
      <c r="AT4159" s="47"/>
      <c r="AU4159" s="47"/>
      <c r="AV4159" s="47"/>
      <c r="AW4159" s="47"/>
      <c r="AX4159" s="47"/>
      <c r="AY4159" s="47"/>
      <c r="AZ4159" s="47"/>
      <c r="BA4159" s="47"/>
      <c r="BB4159" s="47"/>
      <c r="BC4159" s="47"/>
      <c r="BD4159" s="47"/>
      <c r="BE4159" s="47"/>
      <c r="BF4159" s="47"/>
      <c r="BG4159" s="47"/>
      <c r="BH4159" s="47"/>
      <c r="BI4159" s="47"/>
      <c r="BJ4159" s="47"/>
      <c r="BK4159" s="47"/>
      <c r="BL4159" s="47"/>
      <c r="BM4159" s="47"/>
      <c r="BN4159" s="47"/>
      <c r="BO4159" s="47"/>
      <c r="BP4159" s="47"/>
      <c r="BQ4159" s="47"/>
      <c r="BR4159" s="47"/>
      <c r="BS4159" s="47"/>
      <c r="BT4159" s="47"/>
      <c r="BU4159" s="47"/>
      <c r="BV4159" s="47"/>
      <c r="BW4159" s="47"/>
      <c r="BX4159" s="47"/>
      <c r="BY4159" s="47"/>
    </row>
    <row r="4160" spans="1:77" x14ac:dyDescent="0.35">
      <c r="A4160" s="45" t="s">
        <v>328</v>
      </c>
      <c r="B4160" s="46">
        <v>42394</v>
      </c>
      <c r="C4160" s="47" t="s">
        <v>325</v>
      </c>
      <c r="D4160" s="47"/>
      <c r="E4160" s="47">
        <v>389.45249999999999</v>
      </c>
      <c r="F4160" s="47">
        <v>6.2037499999999995E-2</v>
      </c>
      <c r="G4160" s="47">
        <v>0.1116875</v>
      </c>
      <c r="H4160" s="47">
        <v>0.18631875000000001</v>
      </c>
      <c r="I4160" s="47">
        <v>0.19482499999999997</v>
      </c>
      <c r="J4160" s="47">
        <v>0.23981874999999997</v>
      </c>
      <c r="K4160" s="47">
        <v>0.33065624999999998</v>
      </c>
      <c r="L4160" s="47">
        <v>0.25969375</v>
      </c>
      <c r="M4160" s="47"/>
      <c r="N4160" s="47"/>
      <c r="O4160" s="47"/>
      <c r="P4160" s="47"/>
      <c r="Q4160" s="47"/>
      <c r="R4160" s="47"/>
      <c r="S4160" s="47"/>
      <c r="T4160" s="47"/>
      <c r="U4160" s="47"/>
      <c r="V4160" s="47"/>
      <c r="W4160" s="47"/>
      <c r="X4160" s="47"/>
      <c r="Y4160" s="47"/>
      <c r="Z4160" s="47"/>
      <c r="AA4160" s="47"/>
      <c r="AB4160" s="47"/>
      <c r="AC4160" s="47">
        <v>0.59722802747776882</v>
      </c>
      <c r="AD4160" s="47">
        <v>0</v>
      </c>
      <c r="AE4160" s="47"/>
      <c r="AF4160" s="47"/>
      <c r="AG4160" s="47"/>
      <c r="AH4160" s="47"/>
      <c r="AI4160" s="47"/>
      <c r="AJ4160" s="47"/>
      <c r="AK4160" s="47"/>
      <c r="AL4160" s="47"/>
      <c r="AM4160" s="47"/>
      <c r="AN4160" s="47"/>
      <c r="AO4160" s="47"/>
      <c r="AP4160" s="47"/>
      <c r="AQ4160" s="47"/>
      <c r="AR4160" s="47"/>
      <c r="AS4160" s="47"/>
      <c r="AT4160" s="47"/>
      <c r="AU4160" s="47"/>
      <c r="AV4160" s="47"/>
      <c r="AW4160" s="47"/>
      <c r="AX4160" s="47"/>
      <c r="AY4160" s="47"/>
      <c r="AZ4160" s="47"/>
      <c r="BA4160" s="47"/>
      <c r="BB4160" s="47"/>
      <c r="BC4160" s="47"/>
      <c r="BD4160" s="47"/>
      <c r="BE4160" s="47"/>
      <c r="BF4160" s="47"/>
      <c r="BG4160" s="47"/>
      <c r="BH4160" s="47"/>
      <c r="BI4160" s="47"/>
      <c r="BJ4160" s="47"/>
      <c r="BK4160" s="47"/>
      <c r="BL4160" s="47"/>
      <c r="BM4160" s="47"/>
      <c r="BN4160" s="47"/>
      <c r="BO4160" s="47"/>
      <c r="BP4160" s="47"/>
      <c r="BQ4160" s="47"/>
      <c r="BR4160" s="47"/>
      <c r="BS4160" s="47"/>
      <c r="BT4160" s="47"/>
      <c r="BU4160" s="47"/>
      <c r="BV4160" s="47"/>
      <c r="BW4160" s="47"/>
      <c r="BX4160" s="47"/>
      <c r="BY4160" s="47"/>
    </row>
    <row r="4161" spans="1:77" x14ac:dyDescent="0.35">
      <c r="A4161" s="45" t="s">
        <v>328</v>
      </c>
      <c r="B4161" s="46">
        <v>42395</v>
      </c>
      <c r="C4161" s="47" t="s">
        <v>325</v>
      </c>
      <c r="D4161" s="47"/>
      <c r="E4161" s="47">
        <v>389.25468749999999</v>
      </c>
      <c r="F4161" s="47">
        <v>6.0462499999999995E-2</v>
      </c>
      <c r="G4161" s="47">
        <v>0.11078125</v>
      </c>
      <c r="H4161" s="47">
        <v>0.18594375000000002</v>
      </c>
      <c r="I4161" s="47">
        <v>0.19550624999999999</v>
      </c>
      <c r="J4161" s="47">
        <v>0.24021249999999997</v>
      </c>
      <c r="K4161" s="47">
        <v>0.33063124999999999</v>
      </c>
      <c r="L4161" s="47">
        <v>0.2596</v>
      </c>
      <c r="M4161" s="47"/>
      <c r="N4161" s="47"/>
      <c r="O4161" s="47"/>
      <c r="P4161" s="47"/>
      <c r="Q4161" s="47"/>
      <c r="R4161" s="47"/>
      <c r="S4161" s="47"/>
      <c r="T4161" s="47"/>
      <c r="U4161" s="47"/>
      <c r="V4161" s="47"/>
      <c r="W4161" s="47"/>
      <c r="X4161" s="47"/>
      <c r="Y4161" s="47"/>
      <c r="Z4161" s="47"/>
      <c r="AA4161" s="47"/>
      <c r="AB4161" s="47"/>
      <c r="AC4161" s="47"/>
      <c r="AD4161" s="47"/>
      <c r="AE4161" s="47"/>
      <c r="AF4161" s="47"/>
      <c r="AG4161" s="47"/>
      <c r="AH4161" s="47"/>
      <c r="AI4161" s="47"/>
      <c r="AJ4161" s="47"/>
      <c r="AK4161" s="47"/>
      <c r="AL4161" s="47"/>
      <c r="AM4161" s="47"/>
      <c r="AN4161" s="47"/>
      <c r="AO4161" s="47"/>
      <c r="AP4161" s="47"/>
      <c r="AQ4161" s="47"/>
      <c r="AR4161" s="47"/>
      <c r="AS4161" s="47"/>
      <c r="AT4161" s="47"/>
      <c r="AU4161" s="47"/>
      <c r="AV4161" s="47"/>
      <c r="AW4161" s="47"/>
      <c r="AX4161" s="47"/>
      <c r="AY4161" s="47"/>
      <c r="AZ4161" s="47"/>
      <c r="BA4161" s="47"/>
      <c r="BB4161" s="47"/>
      <c r="BC4161" s="47"/>
      <c r="BD4161" s="47"/>
      <c r="BE4161" s="47"/>
      <c r="BF4161" s="47"/>
      <c r="BG4161" s="47"/>
      <c r="BH4161" s="47"/>
      <c r="BI4161" s="47"/>
      <c r="BJ4161" s="47"/>
      <c r="BK4161" s="47"/>
      <c r="BL4161" s="47"/>
      <c r="BM4161" s="47"/>
      <c r="BN4161" s="47"/>
      <c r="BO4161" s="47"/>
      <c r="BP4161" s="47"/>
      <c r="BQ4161" s="47"/>
      <c r="BR4161" s="47"/>
      <c r="BS4161" s="47"/>
      <c r="BT4161" s="47"/>
      <c r="BU4161" s="47"/>
      <c r="BV4161" s="47"/>
      <c r="BW4161" s="47"/>
      <c r="BX4161" s="47"/>
      <c r="BY4161" s="47"/>
    </row>
    <row r="4162" spans="1:77" x14ac:dyDescent="0.35">
      <c r="A4162" s="45" t="s">
        <v>328</v>
      </c>
      <c r="B4162" s="46">
        <v>42396</v>
      </c>
      <c r="C4162" s="47" t="s">
        <v>325</v>
      </c>
      <c r="D4162" s="47"/>
      <c r="E4162" s="47">
        <v>388.96078125000003</v>
      </c>
      <c r="F4162" s="47">
        <v>5.9890625000000003E-2</v>
      </c>
      <c r="G4162" s="47">
        <v>0.11031874999999999</v>
      </c>
      <c r="H4162" s="47">
        <v>0.18512500000000001</v>
      </c>
      <c r="I4162" s="47">
        <v>0.19566875</v>
      </c>
      <c r="J4162" s="47">
        <v>0.24045</v>
      </c>
      <c r="K4162" s="47">
        <v>0.33076250000000001</v>
      </c>
      <c r="L4162" s="47">
        <v>0.25942500000000002</v>
      </c>
      <c r="M4162" s="47"/>
      <c r="N4162" s="47"/>
      <c r="O4162" s="47"/>
      <c r="P4162" s="47">
        <v>2.35</v>
      </c>
      <c r="Q4162" s="47"/>
      <c r="R4162" s="47"/>
      <c r="S4162" s="47"/>
      <c r="T4162" s="47"/>
      <c r="U4162" s="47"/>
      <c r="V4162" s="47"/>
      <c r="W4162" s="47"/>
      <c r="X4162" s="47"/>
      <c r="Y4162" s="47"/>
      <c r="Z4162" s="47"/>
      <c r="AA4162" s="47"/>
      <c r="AB4162" s="47">
        <v>8.85</v>
      </c>
      <c r="AC4162" s="47"/>
      <c r="AD4162" s="47"/>
      <c r="AE4162" s="47"/>
      <c r="AF4162" s="47"/>
      <c r="AG4162" s="47"/>
      <c r="AH4162" s="47">
        <v>8.85</v>
      </c>
      <c r="AI4162" s="47">
        <v>8.85</v>
      </c>
      <c r="AJ4162" s="47"/>
      <c r="AK4162" s="47"/>
      <c r="AL4162" s="47"/>
      <c r="AM4162" s="47"/>
      <c r="AN4162" s="47"/>
      <c r="AO4162" s="47"/>
      <c r="AP4162" s="47"/>
      <c r="AQ4162" s="47"/>
      <c r="AR4162" s="47"/>
      <c r="AS4162" s="47"/>
      <c r="AT4162" s="47"/>
      <c r="AU4162" s="47"/>
      <c r="AV4162" s="47"/>
      <c r="AW4162" s="47"/>
      <c r="AX4162" s="47"/>
      <c r="AY4162" s="47"/>
      <c r="AZ4162" s="47"/>
      <c r="BA4162" s="47"/>
      <c r="BB4162" s="47"/>
      <c r="BC4162" s="47"/>
      <c r="BD4162" s="47"/>
      <c r="BE4162" s="47"/>
      <c r="BF4162" s="47"/>
      <c r="BG4162" s="47"/>
      <c r="BH4162" s="47"/>
      <c r="BI4162" s="47"/>
      <c r="BJ4162" s="47"/>
      <c r="BK4162" s="47"/>
      <c r="BL4162" s="47"/>
      <c r="BM4162" s="47"/>
      <c r="BN4162" s="47"/>
      <c r="BO4162" s="47"/>
      <c r="BP4162" s="47"/>
      <c r="BQ4162" s="47"/>
      <c r="BR4162" s="47"/>
      <c r="BS4162" s="47"/>
      <c r="BT4162" s="47"/>
      <c r="BU4162" s="47"/>
      <c r="BV4162" s="47"/>
      <c r="BW4162" s="47"/>
      <c r="BX4162" s="47"/>
      <c r="BY4162" s="47"/>
    </row>
    <row r="4163" spans="1:77" x14ac:dyDescent="0.35">
      <c r="A4163" s="45" t="s">
        <v>328</v>
      </c>
      <c r="B4163" s="46">
        <v>42397</v>
      </c>
      <c r="C4163" s="47" t="s">
        <v>325</v>
      </c>
      <c r="D4163" s="47"/>
      <c r="E4163" s="47">
        <v>388.85015625</v>
      </c>
      <c r="F4163" s="47">
        <v>5.9865624999999999E-2</v>
      </c>
      <c r="G4163" s="47">
        <v>0.11034374999999999</v>
      </c>
      <c r="H4163" s="47">
        <v>0.1847625</v>
      </c>
      <c r="I4163" s="47">
        <v>0.19575624999999999</v>
      </c>
      <c r="J4163" s="47">
        <v>0.24060624999999999</v>
      </c>
      <c r="K4163" s="47">
        <v>0.33066249999999997</v>
      </c>
      <c r="L4163" s="47">
        <v>0.25927500000000003</v>
      </c>
      <c r="M4163" s="47"/>
      <c r="N4163" s="47"/>
      <c r="O4163" s="47"/>
      <c r="P4163" s="47"/>
      <c r="Q4163" s="47"/>
      <c r="R4163" s="47"/>
      <c r="S4163" s="47"/>
      <c r="T4163" s="47"/>
      <c r="U4163" s="47"/>
      <c r="V4163" s="47"/>
      <c r="W4163" s="47"/>
      <c r="X4163" s="47"/>
      <c r="Y4163" s="47"/>
      <c r="Z4163" s="47"/>
      <c r="AA4163" s="47"/>
      <c r="AB4163" s="47"/>
      <c r="AC4163" s="47"/>
      <c r="AD4163" s="47"/>
      <c r="AE4163" s="47"/>
      <c r="AF4163" s="47"/>
      <c r="AG4163" s="47"/>
      <c r="AH4163" s="47"/>
      <c r="AI4163" s="47"/>
      <c r="AJ4163" s="47"/>
      <c r="AK4163" s="47"/>
      <c r="AL4163" s="47"/>
      <c r="AM4163" s="47"/>
      <c r="AN4163" s="47"/>
      <c r="AO4163" s="47"/>
      <c r="AP4163" s="47"/>
      <c r="AQ4163" s="47"/>
      <c r="AR4163" s="47"/>
      <c r="AS4163" s="47"/>
      <c r="AT4163" s="47"/>
      <c r="AU4163" s="47"/>
      <c r="AV4163" s="47"/>
      <c r="AW4163" s="47"/>
      <c r="AX4163" s="47"/>
      <c r="AY4163" s="47"/>
      <c r="AZ4163" s="47"/>
      <c r="BA4163" s="47"/>
      <c r="BB4163" s="47"/>
      <c r="BC4163" s="47"/>
      <c r="BD4163" s="47"/>
      <c r="BE4163" s="47"/>
      <c r="BF4163" s="47"/>
      <c r="BG4163" s="47"/>
      <c r="BH4163" s="47"/>
      <c r="BI4163" s="47"/>
      <c r="BJ4163" s="47"/>
      <c r="BK4163" s="47"/>
      <c r="BL4163" s="47"/>
      <c r="BM4163" s="47"/>
      <c r="BN4163" s="47"/>
      <c r="BO4163" s="47"/>
      <c r="BP4163" s="47"/>
      <c r="BQ4163" s="47"/>
      <c r="BR4163" s="47"/>
      <c r="BS4163" s="47"/>
      <c r="BT4163" s="47"/>
      <c r="BU4163" s="47"/>
      <c r="BV4163" s="47"/>
      <c r="BW4163" s="47"/>
      <c r="BX4163" s="47"/>
      <c r="BY4163" s="47"/>
    </row>
    <row r="4164" spans="1:77" x14ac:dyDescent="0.35">
      <c r="A4164" s="45" t="s">
        <v>328</v>
      </c>
      <c r="B4164" s="46">
        <v>42398</v>
      </c>
      <c r="C4164" s="47" t="s">
        <v>325</v>
      </c>
      <c r="D4164" s="47"/>
      <c r="E4164" s="47">
        <v>389.05546874999993</v>
      </c>
      <c r="F4164" s="47">
        <v>6.0553124999999999E-2</v>
      </c>
      <c r="G4164" s="47">
        <v>0.1109125</v>
      </c>
      <c r="H4164" s="47">
        <v>0.18481249999999999</v>
      </c>
      <c r="I4164" s="47">
        <v>0.19589375000000001</v>
      </c>
      <c r="J4164" s="47">
        <v>0.24056875</v>
      </c>
      <c r="K4164" s="47">
        <v>0.33073125000000003</v>
      </c>
      <c r="L4164" s="47">
        <v>0.25911249999999997</v>
      </c>
      <c r="M4164" s="47"/>
      <c r="N4164" s="47"/>
      <c r="O4164" s="47"/>
      <c r="P4164" s="47"/>
      <c r="Q4164" s="47"/>
      <c r="R4164" s="47"/>
      <c r="S4164" s="47"/>
      <c r="T4164" s="47"/>
      <c r="U4164" s="47"/>
      <c r="V4164" s="47"/>
      <c r="W4164" s="47"/>
      <c r="X4164" s="47"/>
      <c r="Y4164" s="47"/>
      <c r="Z4164" s="47"/>
      <c r="AA4164" s="47"/>
      <c r="AB4164" s="47"/>
      <c r="AC4164" s="47"/>
      <c r="AD4164" s="47">
        <v>0</v>
      </c>
      <c r="AE4164" s="47"/>
      <c r="AF4164" s="47"/>
      <c r="AG4164" s="47"/>
      <c r="AH4164" s="47"/>
      <c r="AI4164" s="47"/>
      <c r="AJ4164" s="47"/>
      <c r="AK4164" s="47"/>
      <c r="AL4164" s="47"/>
      <c r="AM4164" s="47"/>
      <c r="AN4164" s="47"/>
      <c r="AO4164" s="47"/>
      <c r="AP4164" s="47"/>
      <c r="AQ4164" s="47"/>
      <c r="AR4164" s="47"/>
      <c r="AS4164" s="47"/>
      <c r="AT4164" s="47"/>
      <c r="AU4164" s="47"/>
      <c r="AV4164" s="47"/>
      <c r="AW4164" s="47"/>
      <c r="AX4164" s="47"/>
      <c r="AY4164" s="47"/>
      <c r="AZ4164" s="47"/>
      <c r="BA4164" s="47"/>
      <c r="BB4164" s="47"/>
      <c r="BC4164" s="47"/>
      <c r="BD4164" s="47"/>
      <c r="BE4164" s="47"/>
      <c r="BF4164" s="47"/>
      <c r="BG4164" s="47"/>
      <c r="BH4164" s="47"/>
      <c r="BI4164" s="47"/>
      <c r="BJ4164" s="47"/>
      <c r="BK4164" s="47"/>
      <c r="BL4164" s="47"/>
      <c r="BM4164" s="47"/>
      <c r="BN4164" s="47"/>
      <c r="BO4164" s="47"/>
      <c r="BP4164" s="47"/>
      <c r="BQ4164" s="47"/>
      <c r="BR4164" s="47"/>
      <c r="BS4164" s="47"/>
      <c r="BT4164" s="47"/>
      <c r="BU4164" s="47"/>
      <c r="BV4164" s="47"/>
      <c r="BW4164" s="47"/>
      <c r="BX4164" s="47"/>
      <c r="BY4164" s="47"/>
    </row>
    <row r="4165" spans="1:77" x14ac:dyDescent="0.35">
      <c r="A4165" s="45" t="s">
        <v>328</v>
      </c>
      <c r="B4165" s="46">
        <v>42399</v>
      </c>
      <c r="C4165" s="47" t="s">
        <v>325</v>
      </c>
      <c r="D4165" s="47"/>
      <c r="E4165" s="47">
        <v>389.18296874999999</v>
      </c>
      <c r="F4165" s="47">
        <v>6.0040625E-2</v>
      </c>
      <c r="G4165" s="47">
        <v>0.11098749999999999</v>
      </c>
      <c r="H4165" s="47">
        <v>0.18513750000000001</v>
      </c>
      <c r="I4165" s="47">
        <v>0.19634375000000001</v>
      </c>
      <c r="J4165" s="47">
        <v>0.24074374999999998</v>
      </c>
      <c r="K4165" s="47">
        <v>0.33056249999999998</v>
      </c>
      <c r="L4165" s="47">
        <v>0.25897500000000001</v>
      </c>
      <c r="M4165" s="47"/>
      <c r="N4165" s="47"/>
      <c r="O4165" s="47"/>
      <c r="P4165" s="47"/>
      <c r="Q4165" s="47"/>
      <c r="R4165" s="47"/>
      <c r="S4165" s="47"/>
      <c r="T4165" s="47"/>
      <c r="U4165" s="47"/>
      <c r="V4165" s="47"/>
      <c r="W4165" s="47"/>
      <c r="X4165" s="47"/>
      <c r="Y4165" s="47"/>
      <c r="Z4165" s="47"/>
      <c r="AA4165" s="47"/>
      <c r="AB4165" s="47"/>
      <c r="AC4165" s="47"/>
      <c r="AD4165" s="47"/>
      <c r="AE4165" s="47"/>
      <c r="AF4165" s="47"/>
      <c r="AG4165" s="47"/>
      <c r="AH4165" s="47"/>
      <c r="AI4165" s="47"/>
      <c r="AJ4165" s="47"/>
      <c r="AK4165" s="47"/>
      <c r="AL4165" s="47"/>
      <c r="AM4165" s="47"/>
      <c r="AN4165" s="47"/>
      <c r="AO4165" s="47"/>
      <c r="AP4165" s="47"/>
      <c r="AQ4165" s="47"/>
      <c r="AR4165" s="47"/>
      <c r="AS4165" s="47"/>
      <c r="AT4165" s="47"/>
      <c r="AU4165" s="47"/>
      <c r="AV4165" s="47"/>
      <c r="AW4165" s="47"/>
      <c r="AX4165" s="47"/>
      <c r="AY4165" s="47"/>
      <c r="AZ4165" s="47"/>
      <c r="BA4165" s="47"/>
      <c r="BB4165" s="47"/>
      <c r="BC4165" s="47"/>
      <c r="BD4165" s="47"/>
      <c r="BE4165" s="47"/>
      <c r="BF4165" s="47"/>
      <c r="BG4165" s="47"/>
      <c r="BH4165" s="47"/>
      <c r="BI4165" s="47"/>
      <c r="BJ4165" s="47"/>
      <c r="BK4165" s="47"/>
      <c r="BL4165" s="47"/>
      <c r="BM4165" s="47"/>
      <c r="BN4165" s="47"/>
      <c r="BO4165" s="47"/>
      <c r="BP4165" s="47"/>
      <c r="BQ4165" s="47"/>
      <c r="BR4165" s="47"/>
      <c r="BS4165" s="47"/>
      <c r="BT4165" s="47"/>
      <c r="BU4165" s="47"/>
      <c r="BV4165" s="47"/>
      <c r="BW4165" s="47"/>
      <c r="BX4165" s="47"/>
      <c r="BY4165" s="47"/>
    </row>
    <row r="4166" spans="1:77" x14ac:dyDescent="0.35">
      <c r="A4166" s="45" t="s">
        <v>328</v>
      </c>
      <c r="B4166" s="46">
        <v>42400</v>
      </c>
      <c r="C4166" s="47" t="s">
        <v>325</v>
      </c>
      <c r="D4166" s="47"/>
      <c r="E4166" s="47">
        <v>389.48812499999997</v>
      </c>
      <c r="F4166" s="47">
        <v>6.0299999999999999E-2</v>
      </c>
      <c r="G4166" s="47">
        <v>0.11146250000000001</v>
      </c>
      <c r="H4166" s="47">
        <v>0.18540000000000001</v>
      </c>
      <c r="I4166" s="47">
        <v>0.19676874999999999</v>
      </c>
      <c r="J4166" s="47">
        <v>0.24075000000000002</v>
      </c>
      <c r="K4166" s="47">
        <v>0.33058750000000003</v>
      </c>
      <c r="L4166" s="47">
        <v>0.25890625</v>
      </c>
      <c r="M4166" s="47"/>
      <c r="N4166" s="47"/>
      <c r="O4166" s="47"/>
      <c r="P4166" s="47"/>
      <c r="Q4166" s="47"/>
      <c r="R4166" s="47"/>
      <c r="S4166" s="47"/>
      <c r="T4166" s="47"/>
      <c r="U4166" s="47"/>
      <c r="V4166" s="47"/>
      <c r="W4166" s="47"/>
      <c r="X4166" s="47"/>
      <c r="Y4166" s="47"/>
      <c r="Z4166" s="47"/>
      <c r="AA4166" s="47"/>
      <c r="AB4166" s="47"/>
      <c r="AC4166" s="47"/>
      <c r="AD4166" s="47"/>
      <c r="AE4166" s="47"/>
      <c r="AF4166" s="47"/>
      <c r="AG4166" s="47"/>
      <c r="AH4166" s="47"/>
      <c r="AI4166" s="47"/>
      <c r="AJ4166" s="47"/>
      <c r="AK4166" s="47"/>
      <c r="AL4166" s="47"/>
      <c r="AM4166" s="47"/>
      <c r="AN4166" s="47"/>
      <c r="AO4166" s="47"/>
      <c r="AP4166" s="47"/>
      <c r="AQ4166" s="47"/>
      <c r="AR4166" s="47"/>
      <c r="AS4166" s="47"/>
      <c r="AT4166" s="47"/>
      <c r="AU4166" s="47"/>
      <c r="AV4166" s="47"/>
      <c r="AW4166" s="47"/>
      <c r="AX4166" s="47"/>
      <c r="AY4166" s="47"/>
      <c r="AZ4166" s="47"/>
      <c r="BA4166" s="47"/>
      <c r="BB4166" s="47"/>
      <c r="BC4166" s="47"/>
      <c r="BD4166" s="47"/>
      <c r="BE4166" s="47"/>
      <c r="BF4166" s="47"/>
      <c r="BG4166" s="47"/>
      <c r="BH4166" s="47"/>
      <c r="BI4166" s="47"/>
      <c r="BJ4166" s="47"/>
      <c r="BK4166" s="47"/>
      <c r="BL4166" s="47"/>
      <c r="BM4166" s="47"/>
      <c r="BN4166" s="47"/>
      <c r="BO4166" s="47"/>
      <c r="BP4166" s="47"/>
      <c r="BQ4166" s="47"/>
      <c r="BR4166" s="47"/>
      <c r="BS4166" s="47"/>
      <c r="BT4166" s="47"/>
      <c r="BU4166" s="47"/>
      <c r="BV4166" s="47"/>
      <c r="BW4166" s="47"/>
      <c r="BX4166" s="47"/>
      <c r="BY4166" s="47"/>
    </row>
    <row r="4167" spans="1:77" x14ac:dyDescent="0.35">
      <c r="A4167" s="45" t="s">
        <v>328</v>
      </c>
      <c r="B4167" s="46">
        <v>42401</v>
      </c>
      <c r="C4167" s="47" t="s">
        <v>325</v>
      </c>
      <c r="D4167" s="47"/>
      <c r="E4167" s="47">
        <v>390.10124999999999</v>
      </c>
      <c r="F4167" s="47">
        <v>6.0887499999999997E-2</v>
      </c>
      <c r="G4167" s="47">
        <v>0.112425</v>
      </c>
      <c r="H4167" s="47">
        <v>0.18625000000000003</v>
      </c>
      <c r="I4167" s="47">
        <v>0.19723125</v>
      </c>
      <c r="J4167" s="47">
        <v>0.24082500000000001</v>
      </c>
      <c r="K4167" s="47">
        <v>0.33061250000000003</v>
      </c>
      <c r="L4167" s="47">
        <v>0.25876250000000001</v>
      </c>
      <c r="M4167" s="47"/>
      <c r="N4167" s="47"/>
      <c r="O4167" s="47"/>
      <c r="P4167" s="47"/>
      <c r="Q4167" s="47">
        <v>15.379995474999998</v>
      </c>
      <c r="R4167" s="47">
        <v>949.42775000000006</v>
      </c>
      <c r="S4167" s="47">
        <v>673.98749999999995</v>
      </c>
      <c r="T4167" s="47"/>
      <c r="U4167" s="47"/>
      <c r="V4167" s="47">
        <v>2.4299708228885858E-2</v>
      </c>
      <c r="W4167" s="47">
        <v>4.5979999999999993E-2</v>
      </c>
      <c r="X4167" s="47">
        <v>12.919346899999999</v>
      </c>
      <c r="Y4167" s="47">
        <v>11190.370585004834</v>
      </c>
      <c r="Z4167" s="47"/>
      <c r="AA4167" s="47">
        <v>531.66674999999998</v>
      </c>
      <c r="AB4167" s="47"/>
      <c r="AC4167" s="47">
        <v>0.58205972436157349</v>
      </c>
      <c r="AD4167" s="47">
        <v>0</v>
      </c>
      <c r="AE4167" s="47"/>
      <c r="AF4167" s="47"/>
      <c r="AG4167" s="47">
        <v>56.191999999999993</v>
      </c>
      <c r="AH4167" s="47"/>
      <c r="AI4167" s="47"/>
      <c r="AJ4167" s="47"/>
      <c r="AK4167" s="47"/>
      <c r="AL4167" s="47"/>
      <c r="AM4167" s="47"/>
      <c r="AN4167" s="47"/>
      <c r="AO4167" s="47"/>
      <c r="AP4167" s="47"/>
      <c r="AQ4167" s="47" t="s">
        <v>294</v>
      </c>
      <c r="AR4167" s="47"/>
      <c r="AS4167" s="47"/>
      <c r="AT4167" s="47"/>
      <c r="AU4167" s="47"/>
      <c r="AV4167" s="47"/>
      <c r="AW4167" s="47"/>
      <c r="AX4167" s="47"/>
      <c r="AY4167" s="47">
        <v>142.32075</v>
      </c>
      <c r="AZ4167" s="47"/>
      <c r="BA4167" s="47"/>
      <c r="BB4167" s="47"/>
      <c r="BC4167" s="47"/>
      <c r="BD4167" s="47">
        <v>219.24825000000001</v>
      </c>
      <c r="BE4167" s="47">
        <v>459.4931050076932</v>
      </c>
      <c r="BF4167" s="47"/>
      <c r="BG4167" s="47"/>
      <c r="BH4167" s="47"/>
      <c r="BI4167" s="47"/>
      <c r="BJ4167" s="47"/>
      <c r="BK4167" s="47"/>
      <c r="BL4167" s="47"/>
      <c r="BM4167" s="47"/>
      <c r="BN4167" s="47"/>
      <c r="BO4167" s="47"/>
      <c r="BP4167" s="47"/>
      <c r="BQ4167" s="47"/>
      <c r="BR4167" s="47"/>
      <c r="BS4167" s="47"/>
      <c r="BT4167" s="47"/>
      <c r="BU4167" s="47"/>
      <c r="BV4167" s="47"/>
      <c r="BW4167" s="47"/>
      <c r="BX4167" s="47"/>
      <c r="BY4167" s="47"/>
    </row>
    <row r="4168" spans="1:77" x14ac:dyDescent="0.35">
      <c r="A4168" s="45" t="s">
        <v>328</v>
      </c>
      <c r="B4168" s="46">
        <v>42402</v>
      </c>
      <c r="C4168" s="47" t="s">
        <v>325</v>
      </c>
      <c r="D4168" s="47"/>
      <c r="E4168" s="47">
        <v>390.96562500000005</v>
      </c>
      <c r="F4168" s="47">
        <v>6.1468750000000003E-2</v>
      </c>
      <c r="G4168" s="47">
        <v>0.11344375000000001</v>
      </c>
      <c r="H4168" s="47">
        <v>0.18756875000000001</v>
      </c>
      <c r="I4168" s="47">
        <v>0.19813750000000002</v>
      </c>
      <c r="J4168" s="47">
        <v>0.2409</v>
      </c>
      <c r="K4168" s="47">
        <v>0.33047500000000002</v>
      </c>
      <c r="L4168" s="47">
        <v>0.25868124999999997</v>
      </c>
      <c r="M4168" s="47"/>
      <c r="N4168" s="47"/>
      <c r="O4168" s="47"/>
      <c r="P4168" s="47"/>
      <c r="Q4168" s="47"/>
      <c r="R4168" s="47"/>
      <c r="S4168" s="47"/>
      <c r="T4168" s="47"/>
      <c r="U4168" s="47"/>
      <c r="V4168" s="47"/>
      <c r="W4168" s="47"/>
      <c r="X4168" s="47"/>
      <c r="Y4168" s="47"/>
      <c r="Z4168" s="47"/>
      <c r="AA4168" s="47"/>
      <c r="AB4168" s="47"/>
      <c r="AC4168" s="47"/>
      <c r="AD4168" s="47"/>
      <c r="AE4168" s="47"/>
      <c r="AF4168" s="47"/>
      <c r="AG4168" s="47"/>
      <c r="AH4168" s="47"/>
      <c r="AI4168" s="47"/>
      <c r="AJ4168" s="47"/>
      <c r="AK4168" s="47"/>
      <c r="AL4168" s="47"/>
      <c r="AM4168" s="47"/>
      <c r="AN4168" s="47"/>
      <c r="AO4168" s="47"/>
      <c r="AP4168" s="47"/>
      <c r="AQ4168" s="47"/>
      <c r="AR4168" s="47"/>
      <c r="AS4168" s="47"/>
      <c r="AT4168" s="47"/>
      <c r="AU4168" s="47"/>
      <c r="AV4168" s="47"/>
      <c r="AW4168" s="47"/>
      <c r="AX4168" s="47"/>
      <c r="AY4168" s="47"/>
      <c r="AZ4168" s="47"/>
      <c r="BA4168" s="47"/>
      <c r="BB4168" s="47"/>
      <c r="BC4168" s="47"/>
      <c r="BD4168" s="47"/>
      <c r="BE4168" s="47"/>
      <c r="BF4168" s="47"/>
      <c r="BG4168" s="47"/>
      <c r="BH4168" s="47"/>
      <c r="BI4168" s="47"/>
      <c r="BJ4168" s="47"/>
      <c r="BK4168" s="47"/>
      <c r="BL4168" s="47"/>
      <c r="BM4168" s="47"/>
      <c r="BN4168" s="47"/>
      <c r="BO4168" s="47"/>
      <c r="BP4168" s="47"/>
      <c r="BQ4168" s="47"/>
      <c r="BR4168" s="47"/>
      <c r="BS4168" s="47"/>
      <c r="BT4168" s="47"/>
      <c r="BU4168" s="47"/>
      <c r="BV4168" s="47"/>
      <c r="BW4168" s="47"/>
      <c r="BX4168" s="47"/>
      <c r="BY4168" s="47"/>
    </row>
    <row r="4169" spans="1:77" x14ac:dyDescent="0.35">
      <c r="A4169" s="45" t="s">
        <v>328</v>
      </c>
      <c r="B4169" s="46">
        <v>42403</v>
      </c>
      <c r="C4169" s="47" t="s">
        <v>325</v>
      </c>
      <c r="D4169" s="47"/>
      <c r="E4169" s="47">
        <v>405.65156250000007</v>
      </c>
      <c r="F4169" s="47">
        <v>0.14630625</v>
      </c>
      <c r="G4169" s="47">
        <v>0.1222125</v>
      </c>
      <c r="H4169" s="47">
        <v>0.18874374999999999</v>
      </c>
      <c r="I4169" s="47">
        <v>0.199075</v>
      </c>
      <c r="J4169" s="47">
        <v>0.2412125</v>
      </c>
      <c r="K4169" s="47">
        <v>0.33046875000000003</v>
      </c>
      <c r="L4169" s="47">
        <v>0.25841250000000004</v>
      </c>
      <c r="M4169" s="47"/>
      <c r="N4169" s="47"/>
      <c r="O4169" s="47"/>
      <c r="P4169" s="47"/>
      <c r="Q4169" s="47"/>
      <c r="R4169" s="47"/>
      <c r="S4169" s="47"/>
      <c r="T4169" s="47"/>
      <c r="U4169" s="47"/>
      <c r="V4169" s="47"/>
      <c r="W4169" s="47"/>
      <c r="X4169" s="47"/>
      <c r="Y4169" s="47"/>
      <c r="Z4169" s="47"/>
      <c r="AA4169" s="47"/>
      <c r="AB4169" s="47">
        <v>8.85</v>
      </c>
      <c r="AC4169" s="47"/>
      <c r="AD4169" s="47"/>
      <c r="AE4169" s="47"/>
      <c r="AF4169" s="47"/>
      <c r="AG4169" s="47"/>
      <c r="AH4169" s="47">
        <v>8.85</v>
      </c>
      <c r="AI4169" s="47">
        <v>8.85</v>
      </c>
      <c r="AJ4169" s="47"/>
      <c r="AK4169" s="47"/>
      <c r="AL4169" s="47"/>
      <c r="AM4169" s="47"/>
      <c r="AN4169" s="47"/>
      <c r="AO4169" s="47"/>
      <c r="AP4169" s="47"/>
      <c r="AQ4169" s="47"/>
      <c r="AR4169" s="47"/>
      <c r="AS4169" s="47"/>
      <c r="AT4169" s="47"/>
      <c r="AU4169" s="47"/>
      <c r="AV4169" s="47"/>
      <c r="AW4169" s="47"/>
      <c r="AX4169" s="47"/>
      <c r="AY4169" s="47"/>
      <c r="AZ4169" s="47"/>
      <c r="BA4169" s="47"/>
      <c r="BB4169" s="47"/>
      <c r="BC4169" s="47"/>
      <c r="BD4169" s="47"/>
      <c r="BE4169" s="47"/>
      <c r="BF4169" s="47"/>
      <c r="BG4169" s="47"/>
      <c r="BH4169" s="47"/>
      <c r="BI4169" s="47"/>
      <c r="BJ4169" s="47"/>
      <c r="BK4169" s="47"/>
      <c r="BL4169" s="47"/>
      <c r="BM4169" s="47"/>
      <c r="BN4169" s="47"/>
      <c r="BO4169" s="47"/>
      <c r="BP4169" s="47"/>
      <c r="BQ4169" s="47"/>
      <c r="BR4169" s="47"/>
      <c r="BS4169" s="47"/>
      <c r="BT4169" s="47"/>
      <c r="BU4169" s="47"/>
      <c r="BV4169" s="47"/>
      <c r="BW4169" s="47"/>
      <c r="BX4169" s="47"/>
      <c r="BY4169" s="47"/>
    </row>
    <row r="4170" spans="1:77" x14ac:dyDescent="0.35">
      <c r="A4170" s="45" t="s">
        <v>328</v>
      </c>
      <c r="B4170" s="46">
        <v>42404</v>
      </c>
      <c r="C4170" s="47" t="s">
        <v>325</v>
      </c>
      <c r="D4170" s="47"/>
      <c r="E4170" s="47">
        <v>461.45437499999997</v>
      </c>
      <c r="F4170" s="47">
        <v>0.27800000000000002</v>
      </c>
      <c r="G4170" s="47">
        <v>0.25287499999999996</v>
      </c>
      <c r="H4170" s="47">
        <v>0.24226875</v>
      </c>
      <c r="I4170" s="47">
        <v>0.20016249999999999</v>
      </c>
      <c r="J4170" s="47">
        <v>0.24137500000000001</v>
      </c>
      <c r="K4170" s="47">
        <v>0.33045625000000001</v>
      </c>
      <c r="L4170" s="47">
        <v>0.25848125</v>
      </c>
      <c r="M4170" s="47"/>
      <c r="N4170" s="47"/>
      <c r="O4170" s="47"/>
      <c r="P4170" s="47"/>
      <c r="Q4170" s="47"/>
      <c r="R4170" s="47"/>
      <c r="S4170" s="47"/>
      <c r="T4170" s="47"/>
      <c r="U4170" s="47"/>
      <c r="V4170" s="47"/>
      <c r="W4170" s="47"/>
      <c r="X4170" s="47"/>
      <c r="Y4170" s="47"/>
      <c r="Z4170" s="47"/>
      <c r="AA4170" s="47"/>
      <c r="AB4170" s="47"/>
      <c r="AC4170" s="47"/>
      <c r="AD4170" s="47"/>
      <c r="AE4170" s="47"/>
      <c r="AF4170" s="47"/>
      <c r="AG4170" s="47"/>
      <c r="AH4170" s="47"/>
      <c r="AI4170" s="47"/>
      <c r="AJ4170" s="47"/>
      <c r="AK4170" s="47"/>
      <c r="AL4170" s="47"/>
      <c r="AM4170" s="47"/>
      <c r="AN4170" s="47"/>
      <c r="AO4170" s="47"/>
      <c r="AP4170" s="47"/>
      <c r="AQ4170" s="47"/>
      <c r="AR4170" s="47"/>
      <c r="AS4170" s="47"/>
      <c r="AT4170" s="47"/>
      <c r="AU4170" s="47"/>
      <c r="AV4170" s="47"/>
      <c r="AW4170" s="47"/>
      <c r="AX4170" s="47"/>
      <c r="AY4170" s="47"/>
      <c r="AZ4170" s="47"/>
      <c r="BA4170" s="47"/>
      <c r="BB4170" s="47"/>
      <c r="BC4170" s="47"/>
      <c r="BD4170" s="47"/>
      <c r="BE4170" s="47"/>
      <c r="BF4170" s="47"/>
      <c r="BG4170" s="47"/>
      <c r="BH4170" s="47"/>
      <c r="BI4170" s="47"/>
      <c r="BJ4170" s="47"/>
      <c r="BK4170" s="47"/>
      <c r="BL4170" s="47"/>
      <c r="BM4170" s="47"/>
      <c r="BN4170" s="47"/>
      <c r="BO4170" s="47"/>
      <c r="BP4170" s="47"/>
      <c r="BQ4170" s="47"/>
      <c r="BR4170" s="47"/>
      <c r="BS4170" s="47"/>
      <c r="BT4170" s="47"/>
      <c r="BU4170" s="47"/>
      <c r="BV4170" s="47"/>
      <c r="BW4170" s="47"/>
      <c r="BX4170" s="47"/>
      <c r="BY4170" s="47"/>
    </row>
    <row r="4171" spans="1:77" x14ac:dyDescent="0.35">
      <c r="A4171" s="45" t="s">
        <v>328</v>
      </c>
      <c r="B4171" s="46">
        <v>42405</v>
      </c>
      <c r="C4171" s="47" t="s">
        <v>325</v>
      </c>
      <c r="D4171" s="47"/>
      <c r="E4171" s="47">
        <v>461.52374999999995</v>
      </c>
      <c r="F4171" s="47">
        <v>0.2606</v>
      </c>
      <c r="G4171" s="47">
        <v>0.25824999999999998</v>
      </c>
      <c r="H4171" s="47">
        <v>0.24753750000000002</v>
      </c>
      <c r="I4171" s="47">
        <v>0.201125</v>
      </c>
      <c r="J4171" s="47">
        <v>0.24158750000000001</v>
      </c>
      <c r="K4171" s="47">
        <v>0.33049375000000003</v>
      </c>
      <c r="L4171" s="47">
        <v>0.25824374999999999</v>
      </c>
      <c r="M4171" s="47"/>
      <c r="N4171" s="47"/>
      <c r="O4171" s="47"/>
      <c r="P4171" s="47"/>
      <c r="Q4171" s="47"/>
      <c r="R4171" s="47"/>
      <c r="S4171" s="47"/>
      <c r="T4171" s="47"/>
      <c r="U4171" s="47"/>
      <c r="V4171" s="47"/>
      <c r="W4171" s="47"/>
      <c r="X4171" s="47"/>
      <c r="Y4171" s="47"/>
      <c r="Z4171" s="47"/>
      <c r="AA4171" s="47"/>
      <c r="AB4171" s="47"/>
      <c r="AC4171" s="47"/>
      <c r="AD4171" s="47"/>
      <c r="AE4171" s="47"/>
      <c r="AF4171" s="47"/>
      <c r="AG4171" s="47"/>
      <c r="AH4171" s="47"/>
      <c r="AI4171" s="47"/>
      <c r="AJ4171" s="47"/>
      <c r="AK4171" s="47"/>
      <c r="AL4171" s="47"/>
      <c r="AM4171" s="47"/>
      <c r="AN4171" s="47"/>
      <c r="AO4171" s="47"/>
      <c r="AP4171" s="47"/>
      <c r="AQ4171" s="47"/>
      <c r="AR4171" s="47"/>
      <c r="AS4171" s="47"/>
      <c r="AT4171" s="47"/>
      <c r="AU4171" s="47"/>
      <c r="AV4171" s="47"/>
      <c r="AW4171" s="47"/>
      <c r="AX4171" s="47"/>
      <c r="AY4171" s="47"/>
      <c r="AZ4171" s="47"/>
      <c r="BA4171" s="47"/>
      <c r="BB4171" s="47"/>
      <c r="BC4171" s="47"/>
      <c r="BD4171" s="47"/>
      <c r="BE4171" s="47"/>
      <c r="BF4171" s="47"/>
      <c r="BG4171" s="47"/>
      <c r="BH4171" s="47"/>
      <c r="BI4171" s="47"/>
      <c r="BJ4171" s="47"/>
      <c r="BK4171" s="47"/>
      <c r="BL4171" s="47"/>
      <c r="BM4171" s="47"/>
      <c r="BN4171" s="47"/>
      <c r="BO4171" s="47"/>
      <c r="BP4171" s="47"/>
      <c r="BQ4171" s="47"/>
      <c r="BR4171" s="47"/>
      <c r="BS4171" s="47"/>
      <c r="BT4171" s="47"/>
      <c r="BU4171" s="47"/>
      <c r="BV4171" s="47"/>
      <c r="BW4171" s="47"/>
      <c r="BX4171" s="47"/>
      <c r="BY4171" s="47"/>
    </row>
    <row r="4172" spans="1:77" x14ac:dyDescent="0.35">
      <c r="A4172" s="45" t="s">
        <v>328</v>
      </c>
      <c r="B4172" s="46">
        <v>42406</v>
      </c>
      <c r="C4172" s="47" t="s">
        <v>325</v>
      </c>
      <c r="D4172" s="47"/>
      <c r="E4172" s="47">
        <v>460.49671874999996</v>
      </c>
      <c r="F4172" s="47">
        <v>0.248678125</v>
      </c>
      <c r="G4172" s="47">
        <v>0.257025</v>
      </c>
      <c r="H4172" s="47">
        <v>0.24992500000000001</v>
      </c>
      <c r="I4172" s="47">
        <v>0.20179374999999999</v>
      </c>
      <c r="J4172" s="47">
        <v>0.24173124999999995</v>
      </c>
      <c r="K4172" s="47">
        <v>0.33051875000000003</v>
      </c>
      <c r="L4172" s="47">
        <v>0.25816875</v>
      </c>
      <c r="M4172" s="47"/>
      <c r="N4172" s="47"/>
      <c r="O4172" s="47"/>
      <c r="P4172" s="47"/>
      <c r="Q4172" s="47"/>
      <c r="R4172" s="47"/>
      <c r="S4172" s="47"/>
      <c r="T4172" s="47"/>
      <c r="U4172" s="47"/>
      <c r="V4172" s="47"/>
      <c r="W4172" s="47"/>
      <c r="X4172" s="47"/>
      <c r="Y4172" s="47"/>
      <c r="Z4172" s="47"/>
      <c r="AA4172" s="47"/>
      <c r="AB4172" s="47"/>
      <c r="AC4172" s="47"/>
      <c r="AD4172" s="47"/>
      <c r="AE4172" s="47"/>
      <c r="AF4172" s="47"/>
      <c r="AG4172" s="47"/>
      <c r="AH4172" s="47"/>
      <c r="AI4172" s="47"/>
      <c r="AJ4172" s="47"/>
      <c r="AK4172" s="47"/>
      <c r="AL4172" s="47"/>
      <c r="AM4172" s="47"/>
      <c r="AN4172" s="47"/>
      <c r="AO4172" s="47"/>
      <c r="AP4172" s="47"/>
      <c r="AQ4172" s="47"/>
      <c r="AR4172" s="47"/>
      <c r="AS4172" s="47"/>
      <c r="AT4172" s="47"/>
      <c r="AU4172" s="47"/>
      <c r="AV4172" s="47"/>
      <c r="AW4172" s="47"/>
      <c r="AX4172" s="47"/>
      <c r="AY4172" s="47"/>
      <c r="AZ4172" s="47"/>
      <c r="BA4172" s="47"/>
      <c r="BB4172" s="47"/>
      <c r="BC4172" s="47"/>
      <c r="BD4172" s="47"/>
      <c r="BE4172" s="47"/>
      <c r="BF4172" s="47"/>
      <c r="BG4172" s="47"/>
      <c r="BH4172" s="47"/>
      <c r="BI4172" s="47"/>
      <c r="BJ4172" s="47"/>
      <c r="BK4172" s="47"/>
      <c r="BL4172" s="47"/>
      <c r="BM4172" s="47"/>
      <c r="BN4172" s="47"/>
      <c r="BO4172" s="47"/>
      <c r="BP4172" s="47"/>
      <c r="BQ4172" s="47"/>
      <c r="BR4172" s="47"/>
      <c r="BS4172" s="47"/>
      <c r="BT4172" s="47"/>
      <c r="BU4172" s="47"/>
      <c r="BV4172" s="47"/>
      <c r="BW4172" s="47"/>
      <c r="BX4172" s="47"/>
      <c r="BY4172" s="47"/>
    </row>
    <row r="4173" spans="1:77" x14ac:dyDescent="0.35">
      <c r="A4173" s="45" t="s">
        <v>328</v>
      </c>
      <c r="B4173" s="46">
        <v>42407</v>
      </c>
      <c r="C4173" s="47" t="s">
        <v>325</v>
      </c>
      <c r="D4173" s="47"/>
      <c r="E4173" s="47">
        <v>459.46359375000003</v>
      </c>
      <c r="F4173" s="47">
        <v>0.23903437499999999</v>
      </c>
      <c r="G4173" s="47">
        <v>0.25500624999999999</v>
      </c>
      <c r="H4173" s="47">
        <v>0.25171874999999999</v>
      </c>
      <c r="I4173" s="47">
        <v>0.20222500000000002</v>
      </c>
      <c r="J4173" s="47">
        <v>0.2419125</v>
      </c>
      <c r="K4173" s="47">
        <v>0.33055000000000001</v>
      </c>
      <c r="L4173" s="47">
        <v>0.25811875000000001</v>
      </c>
      <c r="M4173" s="47"/>
      <c r="N4173" s="47"/>
      <c r="O4173" s="47"/>
      <c r="P4173" s="47"/>
      <c r="Q4173" s="47"/>
      <c r="R4173" s="47"/>
      <c r="S4173" s="47"/>
      <c r="T4173" s="47"/>
      <c r="U4173" s="47"/>
      <c r="V4173" s="47"/>
      <c r="W4173" s="47"/>
      <c r="X4173" s="47"/>
      <c r="Y4173" s="47"/>
      <c r="Z4173" s="47"/>
      <c r="AA4173" s="47"/>
      <c r="AB4173" s="47"/>
      <c r="AC4173" s="47"/>
      <c r="AD4173" s="47"/>
      <c r="AE4173" s="47"/>
      <c r="AF4173" s="47"/>
      <c r="AG4173" s="47"/>
      <c r="AH4173" s="47"/>
      <c r="AI4173" s="47"/>
      <c r="AJ4173" s="47"/>
      <c r="AK4173" s="47"/>
      <c r="AL4173" s="47"/>
      <c r="AM4173" s="47"/>
      <c r="AN4173" s="47"/>
      <c r="AO4173" s="47"/>
      <c r="AP4173" s="47"/>
      <c r="AQ4173" s="47"/>
      <c r="AR4173" s="47"/>
      <c r="AS4173" s="47"/>
      <c r="AT4173" s="47"/>
      <c r="AU4173" s="47"/>
      <c r="AV4173" s="47"/>
      <c r="AW4173" s="47"/>
      <c r="AX4173" s="47"/>
      <c r="AY4173" s="47"/>
      <c r="AZ4173" s="47"/>
      <c r="BA4173" s="47"/>
      <c r="BB4173" s="47"/>
      <c r="BC4173" s="47"/>
      <c r="BD4173" s="47"/>
      <c r="BE4173" s="47"/>
      <c r="BF4173" s="47"/>
      <c r="BG4173" s="47"/>
      <c r="BH4173" s="47"/>
      <c r="BI4173" s="47"/>
      <c r="BJ4173" s="47"/>
      <c r="BK4173" s="47"/>
      <c r="BL4173" s="47"/>
      <c r="BM4173" s="47"/>
      <c r="BN4173" s="47"/>
      <c r="BO4173" s="47"/>
      <c r="BP4173" s="47"/>
      <c r="BQ4173" s="47"/>
      <c r="BR4173" s="47"/>
      <c r="BS4173" s="47"/>
      <c r="BT4173" s="47"/>
      <c r="BU4173" s="47"/>
      <c r="BV4173" s="47"/>
      <c r="BW4173" s="47"/>
      <c r="BX4173" s="47"/>
      <c r="BY4173" s="47"/>
    </row>
    <row r="4174" spans="1:77" x14ac:dyDescent="0.35">
      <c r="A4174" s="45" t="s">
        <v>328</v>
      </c>
      <c r="B4174" s="46">
        <v>42408</v>
      </c>
      <c r="C4174" s="47" t="s">
        <v>325</v>
      </c>
      <c r="D4174" s="47"/>
      <c r="E4174" s="47">
        <v>458.52046875000002</v>
      </c>
      <c r="F4174" s="47">
        <v>0.23045312499999998</v>
      </c>
      <c r="G4174" s="47">
        <v>0.25301249999999997</v>
      </c>
      <c r="H4174" s="47">
        <v>0.25344375000000002</v>
      </c>
      <c r="I4174" s="47">
        <v>0.20279374999999999</v>
      </c>
      <c r="J4174" s="47">
        <v>0.24192499999999997</v>
      </c>
      <c r="K4174" s="47">
        <v>0.33058124999999999</v>
      </c>
      <c r="L4174" s="47">
        <v>0.25792500000000002</v>
      </c>
      <c r="M4174" s="47"/>
      <c r="N4174" s="47"/>
      <c r="O4174" s="47"/>
      <c r="P4174" s="47"/>
      <c r="Q4174" s="47"/>
      <c r="R4174" s="47"/>
      <c r="S4174" s="47"/>
      <c r="T4174" s="47"/>
      <c r="U4174" s="47"/>
      <c r="V4174" s="47"/>
      <c r="W4174" s="47"/>
      <c r="X4174" s="47"/>
      <c r="Y4174" s="47"/>
      <c r="Z4174" s="47"/>
      <c r="AA4174" s="47"/>
      <c r="AB4174" s="47"/>
      <c r="AC4174" s="47"/>
      <c r="AD4174" s="47"/>
      <c r="AE4174" s="47"/>
      <c r="AF4174" s="47"/>
      <c r="AG4174" s="47"/>
      <c r="AH4174" s="47"/>
      <c r="AI4174" s="47"/>
      <c r="AJ4174" s="47"/>
      <c r="AK4174" s="47"/>
      <c r="AL4174" s="47"/>
      <c r="AM4174" s="47"/>
      <c r="AN4174" s="47"/>
      <c r="AO4174" s="47"/>
      <c r="AP4174" s="47"/>
      <c r="AQ4174" s="47"/>
      <c r="AR4174" s="47"/>
      <c r="AS4174" s="47"/>
      <c r="AT4174" s="47"/>
      <c r="AU4174" s="47"/>
      <c r="AV4174" s="47"/>
      <c r="AW4174" s="47"/>
      <c r="AX4174" s="47"/>
      <c r="AY4174" s="47"/>
      <c r="AZ4174" s="47"/>
      <c r="BA4174" s="47"/>
      <c r="BB4174" s="47"/>
      <c r="BC4174" s="47"/>
      <c r="BD4174" s="47"/>
      <c r="BE4174" s="47"/>
      <c r="BF4174" s="47"/>
      <c r="BG4174" s="47"/>
      <c r="BH4174" s="47"/>
      <c r="BI4174" s="47"/>
      <c r="BJ4174" s="47"/>
      <c r="BK4174" s="47"/>
      <c r="BL4174" s="47"/>
      <c r="BM4174" s="47"/>
      <c r="BN4174" s="47"/>
      <c r="BO4174" s="47"/>
      <c r="BP4174" s="47"/>
      <c r="BQ4174" s="47"/>
      <c r="BR4174" s="47"/>
      <c r="BS4174" s="47"/>
      <c r="BT4174" s="47"/>
      <c r="BU4174" s="47"/>
      <c r="BV4174" s="47"/>
      <c r="BW4174" s="47"/>
      <c r="BX4174" s="47"/>
      <c r="BY4174" s="47"/>
    </row>
    <row r="4175" spans="1:77" x14ac:dyDescent="0.35">
      <c r="A4175" s="45" t="s">
        <v>328</v>
      </c>
      <c r="B4175" s="46">
        <v>42409</v>
      </c>
      <c r="C4175" s="47" t="s">
        <v>325</v>
      </c>
      <c r="D4175" s="47"/>
      <c r="E4175" s="47">
        <v>457.51734375000001</v>
      </c>
      <c r="F4175" s="47">
        <v>0.22185937500000003</v>
      </c>
      <c r="G4175" s="47">
        <v>0.25063124999999997</v>
      </c>
      <c r="H4175" s="47">
        <v>0.25481874999999998</v>
      </c>
      <c r="I4175" s="47">
        <v>0.203625</v>
      </c>
      <c r="J4175" s="47">
        <v>0.24183749999999998</v>
      </c>
      <c r="K4175" s="47">
        <v>0.33063124999999999</v>
      </c>
      <c r="L4175" s="47">
        <v>0.25790000000000002</v>
      </c>
      <c r="M4175" s="47"/>
      <c r="N4175" s="47"/>
      <c r="O4175" s="47"/>
      <c r="P4175" s="47"/>
      <c r="Q4175" s="47"/>
      <c r="R4175" s="47"/>
      <c r="S4175" s="47"/>
      <c r="T4175" s="47"/>
      <c r="U4175" s="47"/>
      <c r="V4175" s="47"/>
      <c r="W4175" s="47"/>
      <c r="X4175" s="47"/>
      <c r="Y4175" s="47"/>
      <c r="Z4175" s="47"/>
      <c r="AA4175" s="47"/>
      <c r="AB4175" s="47"/>
      <c r="AC4175" s="47"/>
      <c r="AD4175" s="47"/>
      <c r="AE4175" s="47"/>
      <c r="AF4175" s="47"/>
      <c r="AG4175" s="47"/>
      <c r="AH4175" s="47"/>
      <c r="AI4175" s="47"/>
      <c r="AJ4175" s="47"/>
      <c r="AK4175" s="47"/>
      <c r="AL4175" s="47"/>
      <c r="AM4175" s="47"/>
      <c r="AN4175" s="47"/>
      <c r="AO4175" s="47"/>
      <c r="AP4175" s="47"/>
      <c r="AQ4175" s="47"/>
      <c r="AR4175" s="47"/>
      <c r="AS4175" s="47"/>
      <c r="AT4175" s="47"/>
      <c r="AU4175" s="47"/>
      <c r="AV4175" s="47"/>
      <c r="AW4175" s="47"/>
      <c r="AX4175" s="47"/>
      <c r="AY4175" s="47"/>
      <c r="AZ4175" s="47"/>
      <c r="BA4175" s="47"/>
      <c r="BB4175" s="47"/>
      <c r="BC4175" s="47"/>
      <c r="BD4175" s="47"/>
      <c r="BE4175" s="47"/>
      <c r="BF4175" s="47"/>
      <c r="BG4175" s="47"/>
      <c r="BH4175" s="47"/>
      <c r="BI4175" s="47"/>
      <c r="BJ4175" s="47"/>
      <c r="BK4175" s="47"/>
      <c r="BL4175" s="47"/>
      <c r="BM4175" s="47"/>
      <c r="BN4175" s="47"/>
      <c r="BO4175" s="47"/>
      <c r="BP4175" s="47"/>
      <c r="BQ4175" s="47"/>
      <c r="BR4175" s="47"/>
      <c r="BS4175" s="47"/>
      <c r="BT4175" s="47"/>
      <c r="BU4175" s="47"/>
      <c r="BV4175" s="47"/>
      <c r="BW4175" s="47"/>
      <c r="BX4175" s="47"/>
      <c r="BY4175" s="47"/>
    </row>
    <row r="4176" spans="1:77" x14ac:dyDescent="0.35">
      <c r="A4176" s="45" t="s">
        <v>328</v>
      </c>
      <c r="B4176" s="46">
        <v>42410</v>
      </c>
      <c r="C4176" s="47" t="s">
        <v>325</v>
      </c>
      <c r="D4176" s="47"/>
      <c r="E4176" s="47">
        <v>456.33</v>
      </c>
      <c r="F4176" s="47">
        <v>0.21345625000000001</v>
      </c>
      <c r="G4176" s="47">
        <v>0.24831874999999998</v>
      </c>
      <c r="H4176" s="47">
        <v>0.25559375000000001</v>
      </c>
      <c r="I4176" s="47">
        <v>0.20436874999999999</v>
      </c>
      <c r="J4176" s="47">
        <v>0.24185624999999997</v>
      </c>
      <c r="K4176" s="47">
        <v>0.33055625</v>
      </c>
      <c r="L4176" s="47">
        <v>0.2578375</v>
      </c>
      <c r="M4176" s="47"/>
      <c r="N4176" s="47"/>
      <c r="O4176" s="47"/>
      <c r="P4176" s="47"/>
      <c r="Q4176" s="47"/>
      <c r="R4176" s="47"/>
      <c r="S4176" s="47"/>
      <c r="T4176" s="47"/>
      <c r="U4176" s="47"/>
      <c r="V4176" s="47"/>
      <c r="W4176" s="47"/>
      <c r="X4176" s="47"/>
      <c r="Y4176" s="47"/>
      <c r="Z4176" s="47"/>
      <c r="AA4176" s="47"/>
      <c r="AB4176" s="47"/>
      <c r="AC4176" s="47"/>
      <c r="AD4176" s="47"/>
      <c r="AE4176" s="47"/>
      <c r="AF4176" s="47"/>
      <c r="AG4176" s="47"/>
      <c r="AH4176" s="47"/>
      <c r="AI4176" s="47"/>
      <c r="AJ4176" s="47"/>
      <c r="AK4176" s="47"/>
      <c r="AL4176" s="47"/>
      <c r="AM4176" s="47"/>
      <c r="AN4176" s="47"/>
      <c r="AO4176" s="47"/>
      <c r="AP4176" s="47"/>
      <c r="AQ4176" s="47"/>
      <c r="AR4176" s="47"/>
      <c r="AS4176" s="47"/>
      <c r="AT4176" s="47"/>
      <c r="AU4176" s="47"/>
      <c r="AV4176" s="47"/>
      <c r="AW4176" s="47"/>
      <c r="AX4176" s="47"/>
      <c r="AY4176" s="47"/>
      <c r="AZ4176" s="47"/>
      <c r="BA4176" s="47"/>
      <c r="BB4176" s="47"/>
      <c r="BC4176" s="47"/>
      <c r="BD4176" s="47"/>
      <c r="BE4176" s="47"/>
      <c r="BF4176" s="47"/>
      <c r="BG4176" s="47"/>
      <c r="BH4176" s="47"/>
      <c r="BI4176" s="47"/>
      <c r="BJ4176" s="47"/>
      <c r="BK4176" s="47"/>
      <c r="BL4176" s="47"/>
      <c r="BM4176" s="47"/>
      <c r="BN4176" s="47"/>
      <c r="BO4176" s="47"/>
      <c r="BP4176" s="47"/>
      <c r="BQ4176" s="47"/>
      <c r="BR4176" s="47"/>
      <c r="BS4176" s="47"/>
      <c r="BT4176" s="47"/>
      <c r="BU4176" s="47"/>
      <c r="BV4176" s="47"/>
      <c r="BW4176" s="47"/>
      <c r="BX4176" s="47"/>
      <c r="BY4176" s="47"/>
    </row>
    <row r="4177" spans="1:77" x14ac:dyDescent="0.35">
      <c r="A4177" s="45" t="s">
        <v>328</v>
      </c>
      <c r="B4177" s="46">
        <v>42411</v>
      </c>
      <c r="C4177" s="47" t="s">
        <v>325</v>
      </c>
      <c r="D4177" s="47"/>
      <c r="E4177" s="47">
        <v>455.5078125</v>
      </c>
      <c r="F4177" s="47">
        <v>0.20688124999999999</v>
      </c>
      <c r="G4177" s="47">
        <v>0.24632500000000002</v>
      </c>
      <c r="H4177" s="47">
        <v>0.25639374999999998</v>
      </c>
      <c r="I4177" s="47">
        <v>0.20532499999999998</v>
      </c>
      <c r="J4177" s="47">
        <v>0.24195</v>
      </c>
      <c r="K4177" s="47">
        <v>0.33046249999999999</v>
      </c>
      <c r="L4177" s="47">
        <v>0.25762499999999999</v>
      </c>
      <c r="M4177" s="47"/>
      <c r="N4177" s="47"/>
      <c r="O4177" s="47"/>
      <c r="P4177" s="47"/>
      <c r="Q4177" s="47"/>
      <c r="R4177" s="47"/>
      <c r="S4177" s="47"/>
      <c r="T4177" s="47"/>
      <c r="U4177" s="47"/>
      <c r="V4177" s="47"/>
      <c r="W4177" s="47"/>
      <c r="X4177" s="47"/>
      <c r="Y4177" s="47"/>
      <c r="Z4177" s="47"/>
      <c r="AA4177" s="47"/>
      <c r="AB4177" s="47"/>
      <c r="AC4177" s="47"/>
      <c r="AD4177" s="47"/>
      <c r="AE4177" s="47"/>
      <c r="AF4177" s="47"/>
      <c r="AG4177" s="47"/>
      <c r="AH4177" s="47"/>
      <c r="AI4177" s="47"/>
      <c r="AJ4177" s="47"/>
      <c r="AK4177" s="47"/>
      <c r="AL4177" s="47"/>
      <c r="AM4177" s="47"/>
      <c r="AN4177" s="47"/>
      <c r="AO4177" s="47"/>
      <c r="AP4177" s="47"/>
      <c r="AQ4177" s="47"/>
      <c r="AR4177" s="47"/>
      <c r="AS4177" s="47"/>
      <c r="AT4177" s="47"/>
      <c r="AU4177" s="47"/>
      <c r="AV4177" s="47"/>
      <c r="AW4177" s="47"/>
      <c r="AX4177" s="47"/>
      <c r="AY4177" s="47"/>
      <c r="AZ4177" s="47"/>
      <c r="BA4177" s="47"/>
      <c r="BB4177" s="47"/>
      <c r="BC4177" s="47"/>
      <c r="BD4177" s="47"/>
      <c r="BE4177" s="47"/>
      <c r="BF4177" s="47"/>
      <c r="BG4177" s="47"/>
      <c r="BH4177" s="47"/>
      <c r="BI4177" s="47"/>
      <c r="BJ4177" s="47"/>
      <c r="BK4177" s="47"/>
      <c r="BL4177" s="47"/>
      <c r="BM4177" s="47"/>
      <c r="BN4177" s="47"/>
      <c r="BO4177" s="47"/>
      <c r="BP4177" s="47"/>
      <c r="BQ4177" s="47"/>
      <c r="BR4177" s="47"/>
      <c r="BS4177" s="47"/>
      <c r="BT4177" s="47"/>
      <c r="BU4177" s="47"/>
      <c r="BV4177" s="47"/>
      <c r="BW4177" s="47"/>
      <c r="BX4177" s="47"/>
      <c r="BY4177" s="47"/>
    </row>
    <row r="4178" spans="1:77" x14ac:dyDescent="0.35">
      <c r="A4178" s="45" t="s">
        <v>328</v>
      </c>
      <c r="B4178" s="46">
        <v>42412</v>
      </c>
      <c r="C4178" s="47" t="s">
        <v>325</v>
      </c>
      <c r="D4178" s="47"/>
      <c r="E4178" s="47">
        <v>454.98984375000003</v>
      </c>
      <c r="F4178" s="47">
        <v>0.200671875</v>
      </c>
      <c r="G4178" s="47">
        <v>0.24465625000000002</v>
      </c>
      <c r="H4178" s="47">
        <v>0.25761875000000001</v>
      </c>
      <c r="I4178" s="47">
        <v>0.20632500000000001</v>
      </c>
      <c r="J4178" s="47">
        <v>0.24195</v>
      </c>
      <c r="K4178" s="47">
        <v>0.33045625000000001</v>
      </c>
      <c r="L4178" s="47">
        <v>0.25761875000000001</v>
      </c>
      <c r="M4178" s="47"/>
      <c r="N4178" s="47"/>
      <c r="O4178" s="47"/>
      <c r="P4178" s="47"/>
      <c r="Q4178" s="47"/>
      <c r="R4178" s="47"/>
      <c r="S4178" s="47"/>
      <c r="T4178" s="47"/>
      <c r="U4178" s="47"/>
      <c r="V4178" s="47"/>
      <c r="W4178" s="47"/>
      <c r="X4178" s="47"/>
      <c r="Y4178" s="47"/>
      <c r="Z4178" s="47"/>
      <c r="AA4178" s="47"/>
      <c r="AB4178" s="47">
        <v>8.85</v>
      </c>
      <c r="AC4178" s="47"/>
      <c r="AD4178" s="47"/>
      <c r="AE4178" s="47"/>
      <c r="AF4178" s="47"/>
      <c r="AG4178" s="47"/>
      <c r="AH4178" s="47">
        <v>8.85</v>
      </c>
      <c r="AI4178" s="47">
        <v>8.85</v>
      </c>
      <c r="AJ4178" s="47"/>
      <c r="AK4178" s="47"/>
      <c r="AL4178" s="47"/>
      <c r="AM4178" s="47"/>
      <c r="AN4178" s="47"/>
      <c r="AO4178" s="47"/>
      <c r="AP4178" s="47"/>
      <c r="AQ4178" s="47"/>
      <c r="AR4178" s="47"/>
      <c r="AS4178" s="47"/>
      <c r="AT4178" s="47"/>
      <c r="AU4178" s="47"/>
      <c r="AV4178" s="47"/>
      <c r="AW4178" s="47"/>
      <c r="AX4178" s="47"/>
      <c r="AY4178" s="47"/>
      <c r="AZ4178" s="47"/>
      <c r="BA4178" s="47"/>
      <c r="BB4178" s="47"/>
      <c r="BC4178" s="47"/>
      <c r="BD4178" s="47"/>
      <c r="BE4178" s="47"/>
      <c r="BF4178" s="47"/>
      <c r="BG4178" s="47"/>
      <c r="BH4178" s="47"/>
      <c r="BI4178" s="47"/>
      <c r="BJ4178" s="47"/>
      <c r="BK4178" s="47"/>
      <c r="BL4178" s="47"/>
      <c r="BM4178" s="47"/>
      <c r="BN4178" s="47"/>
      <c r="BO4178" s="47"/>
      <c r="BP4178" s="47"/>
      <c r="BQ4178" s="47"/>
      <c r="BR4178" s="47"/>
      <c r="BS4178" s="47"/>
      <c r="BT4178" s="47"/>
      <c r="BU4178" s="47"/>
      <c r="BV4178" s="47"/>
      <c r="BW4178" s="47"/>
      <c r="BX4178" s="47"/>
      <c r="BY4178" s="47"/>
    </row>
    <row r="4179" spans="1:77" x14ac:dyDescent="0.35">
      <c r="A4179" s="45" t="s">
        <v>328</v>
      </c>
      <c r="B4179" s="46">
        <v>42413</v>
      </c>
      <c r="C4179" s="47" t="s">
        <v>325</v>
      </c>
      <c r="D4179" s="47"/>
      <c r="E4179" s="47">
        <v>454.28062499999999</v>
      </c>
      <c r="F4179" s="47">
        <v>0.19455</v>
      </c>
      <c r="G4179" s="47">
        <v>0.24209999999999998</v>
      </c>
      <c r="H4179" s="47">
        <v>0.25838749999999999</v>
      </c>
      <c r="I4179" s="47">
        <v>0.20783125</v>
      </c>
      <c r="J4179" s="47">
        <v>0.24195</v>
      </c>
      <c r="K4179" s="47">
        <v>0.33038124999999996</v>
      </c>
      <c r="L4179" s="47">
        <v>0.25739374999999998</v>
      </c>
      <c r="M4179" s="47"/>
      <c r="N4179" s="47"/>
      <c r="O4179" s="47"/>
      <c r="P4179" s="47"/>
      <c r="Q4179" s="47"/>
      <c r="R4179" s="47"/>
      <c r="S4179" s="47"/>
      <c r="T4179" s="47"/>
      <c r="U4179" s="47"/>
      <c r="V4179" s="47"/>
      <c r="W4179" s="47"/>
      <c r="X4179" s="47"/>
      <c r="Y4179" s="47"/>
      <c r="Z4179" s="47"/>
      <c r="AA4179" s="47"/>
      <c r="AB4179" s="47"/>
      <c r="AC4179" s="47"/>
      <c r="AD4179" s="47"/>
      <c r="AE4179" s="47"/>
      <c r="AF4179" s="47"/>
      <c r="AG4179" s="47"/>
      <c r="AH4179" s="47"/>
      <c r="AI4179" s="47"/>
      <c r="AJ4179" s="47"/>
      <c r="AK4179" s="47"/>
      <c r="AL4179" s="47"/>
      <c r="AM4179" s="47"/>
      <c r="AN4179" s="47"/>
      <c r="AO4179" s="47"/>
      <c r="AP4179" s="47"/>
      <c r="AQ4179" s="47"/>
      <c r="AR4179" s="47"/>
      <c r="AS4179" s="47"/>
      <c r="AT4179" s="47"/>
      <c r="AU4179" s="47"/>
      <c r="AV4179" s="47"/>
      <c r="AW4179" s="47"/>
      <c r="AX4179" s="47"/>
      <c r="AY4179" s="47"/>
      <c r="AZ4179" s="47"/>
      <c r="BA4179" s="47"/>
      <c r="BB4179" s="47"/>
      <c r="BC4179" s="47"/>
      <c r="BD4179" s="47"/>
      <c r="BE4179" s="47"/>
      <c r="BF4179" s="47"/>
      <c r="BG4179" s="47"/>
      <c r="BH4179" s="47"/>
      <c r="BI4179" s="47"/>
      <c r="BJ4179" s="47"/>
      <c r="BK4179" s="47"/>
      <c r="BL4179" s="47"/>
      <c r="BM4179" s="47"/>
      <c r="BN4179" s="47"/>
      <c r="BO4179" s="47"/>
      <c r="BP4179" s="47"/>
      <c r="BQ4179" s="47"/>
      <c r="BR4179" s="47"/>
      <c r="BS4179" s="47"/>
      <c r="BT4179" s="47"/>
      <c r="BU4179" s="47"/>
      <c r="BV4179" s="47"/>
      <c r="BW4179" s="47"/>
      <c r="BX4179" s="47"/>
      <c r="BY4179" s="47"/>
    </row>
    <row r="4180" spans="1:77" x14ac:dyDescent="0.35">
      <c r="A4180" s="45" t="s">
        <v>328</v>
      </c>
      <c r="B4180" s="46">
        <v>42414</v>
      </c>
      <c r="C4180" s="47" t="s">
        <v>325</v>
      </c>
      <c r="D4180" s="47"/>
      <c r="E4180" s="47">
        <v>453.85921874999997</v>
      </c>
      <c r="F4180" s="47">
        <v>0.19049062500000002</v>
      </c>
      <c r="G4180" s="47">
        <v>0.24046250000000002</v>
      </c>
      <c r="H4180" s="47">
        <v>0.25866249999999996</v>
      </c>
      <c r="I4180" s="47">
        <v>0.20896875000000001</v>
      </c>
      <c r="J4180" s="47">
        <v>0.24200624999999998</v>
      </c>
      <c r="K4180" s="47">
        <v>0.33043124999999995</v>
      </c>
      <c r="L4180" s="47">
        <v>0.25731874999999998</v>
      </c>
      <c r="M4180" s="47"/>
      <c r="N4180" s="47"/>
      <c r="O4180" s="47"/>
      <c r="P4180" s="47"/>
      <c r="Q4180" s="47"/>
      <c r="R4180" s="47"/>
      <c r="S4180" s="47"/>
      <c r="T4180" s="47"/>
      <c r="U4180" s="47"/>
      <c r="V4180" s="47"/>
      <c r="W4180" s="47"/>
      <c r="X4180" s="47"/>
      <c r="Y4180" s="47"/>
      <c r="Z4180" s="47"/>
      <c r="AA4180" s="47"/>
      <c r="AB4180" s="47"/>
      <c r="AC4180" s="47"/>
      <c r="AD4180" s="47"/>
      <c r="AE4180" s="47"/>
      <c r="AF4180" s="47"/>
      <c r="AG4180" s="47"/>
      <c r="AH4180" s="47"/>
      <c r="AI4180" s="47"/>
      <c r="AJ4180" s="47"/>
      <c r="AK4180" s="47"/>
      <c r="AL4180" s="47"/>
      <c r="AM4180" s="47"/>
      <c r="AN4180" s="47"/>
      <c r="AO4180" s="47"/>
      <c r="AP4180" s="47"/>
      <c r="AQ4180" s="47"/>
      <c r="AR4180" s="47"/>
      <c r="AS4180" s="47"/>
      <c r="AT4180" s="47"/>
      <c r="AU4180" s="47"/>
      <c r="AV4180" s="47"/>
      <c r="AW4180" s="47"/>
      <c r="AX4180" s="47"/>
      <c r="AY4180" s="47"/>
      <c r="AZ4180" s="47"/>
      <c r="BA4180" s="47"/>
      <c r="BB4180" s="47"/>
      <c r="BC4180" s="47"/>
      <c r="BD4180" s="47"/>
      <c r="BE4180" s="47"/>
      <c r="BF4180" s="47"/>
      <c r="BG4180" s="47"/>
      <c r="BH4180" s="47"/>
      <c r="BI4180" s="47"/>
      <c r="BJ4180" s="47"/>
      <c r="BK4180" s="47"/>
      <c r="BL4180" s="47"/>
      <c r="BM4180" s="47"/>
      <c r="BN4180" s="47"/>
      <c r="BO4180" s="47"/>
      <c r="BP4180" s="47"/>
      <c r="BQ4180" s="47"/>
      <c r="BR4180" s="47"/>
      <c r="BS4180" s="47"/>
      <c r="BT4180" s="47"/>
      <c r="BU4180" s="47"/>
      <c r="BV4180" s="47"/>
      <c r="BW4180" s="47"/>
      <c r="BX4180" s="47"/>
      <c r="BY4180" s="47"/>
    </row>
    <row r="4181" spans="1:77" x14ac:dyDescent="0.35">
      <c r="A4181" s="45" t="s">
        <v>328</v>
      </c>
      <c r="B4181" s="46">
        <v>42415</v>
      </c>
      <c r="C4181" s="47" t="s">
        <v>325</v>
      </c>
      <c r="D4181" s="47"/>
      <c r="E4181" s="47">
        <v>453.63937500000003</v>
      </c>
      <c r="F4181" s="47">
        <v>0.18605625000000001</v>
      </c>
      <c r="G4181" s="47">
        <v>0.23891875000000004</v>
      </c>
      <c r="H4181" s="47">
        <v>0.25952500000000001</v>
      </c>
      <c r="I4181" s="47">
        <v>0.21034375</v>
      </c>
      <c r="J4181" s="47">
        <v>0.24210625000000002</v>
      </c>
      <c r="K4181" s="47">
        <v>0.33039374999999999</v>
      </c>
      <c r="L4181" s="47">
        <v>0.25727499999999998</v>
      </c>
      <c r="M4181" s="47"/>
      <c r="N4181" s="47"/>
      <c r="O4181" s="47"/>
      <c r="P4181" s="47"/>
      <c r="Q4181" s="47"/>
      <c r="R4181" s="47"/>
      <c r="S4181" s="47"/>
      <c r="T4181" s="47"/>
      <c r="U4181" s="47"/>
      <c r="V4181" s="47"/>
      <c r="W4181" s="47"/>
      <c r="X4181" s="47"/>
      <c r="Y4181" s="47"/>
      <c r="Z4181" s="47"/>
      <c r="AA4181" s="47"/>
      <c r="AB4181" s="47"/>
      <c r="AC4181" s="47"/>
      <c r="AD4181" s="47"/>
      <c r="AE4181" s="47"/>
      <c r="AF4181" s="47"/>
      <c r="AG4181" s="47"/>
      <c r="AH4181" s="47"/>
      <c r="AI4181" s="47"/>
      <c r="AJ4181" s="47"/>
      <c r="AK4181" s="47"/>
      <c r="AL4181" s="47"/>
      <c r="AM4181" s="47"/>
      <c r="AN4181" s="47"/>
      <c r="AO4181" s="47"/>
      <c r="AP4181" s="47"/>
      <c r="AQ4181" s="47"/>
      <c r="AR4181" s="47"/>
      <c r="AS4181" s="47"/>
      <c r="AT4181" s="47"/>
      <c r="AU4181" s="47"/>
      <c r="AV4181" s="47"/>
      <c r="AW4181" s="47"/>
      <c r="AX4181" s="47"/>
      <c r="AY4181" s="47"/>
      <c r="AZ4181" s="47"/>
      <c r="BA4181" s="47"/>
      <c r="BB4181" s="47"/>
      <c r="BC4181" s="47"/>
      <c r="BD4181" s="47"/>
      <c r="BE4181" s="47"/>
      <c r="BF4181" s="47"/>
      <c r="BG4181" s="47"/>
      <c r="BH4181" s="47"/>
      <c r="BI4181" s="47"/>
      <c r="BJ4181" s="47"/>
      <c r="BK4181" s="47"/>
      <c r="BL4181" s="47"/>
      <c r="BM4181" s="47"/>
      <c r="BN4181" s="47"/>
      <c r="BO4181" s="47"/>
      <c r="BP4181" s="47"/>
      <c r="BQ4181" s="47"/>
      <c r="BR4181" s="47"/>
      <c r="BS4181" s="47"/>
      <c r="BT4181" s="47"/>
      <c r="BU4181" s="47"/>
      <c r="BV4181" s="47"/>
      <c r="BW4181" s="47"/>
      <c r="BX4181" s="47"/>
      <c r="BY4181" s="47"/>
    </row>
    <row r="4182" spans="1:77" x14ac:dyDescent="0.35">
      <c r="A4182" s="45" t="s">
        <v>328</v>
      </c>
      <c r="B4182" s="46">
        <v>42416</v>
      </c>
      <c r="C4182" s="47" t="s">
        <v>325</v>
      </c>
      <c r="D4182" s="47"/>
      <c r="E4182" s="47"/>
      <c r="F4182" s="47"/>
      <c r="G4182" s="47"/>
      <c r="H4182" s="47"/>
      <c r="I4182" s="47"/>
      <c r="J4182" s="47"/>
      <c r="K4182" s="47"/>
      <c r="L4182" s="47"/>
      <c r="M4182" s="47"/>
      <c r="N4182" s="47"/>
      <c r="O4182" s="47"/>
      <c r="P4182" s="47"/>
      <c r="Q4182" s="47"/>
      <c r="R4182" s="47"/>
      <c r="S4182" s="47"/>
      <c r="T4182" s="47"/>
      <c r="U4182" s="47"/>
      <c r="V4182" s="47"/>
      <c r="W4182" s="47"/>
      <c r="X4182" s="47"/>
      <c r="Y4182" s="47"/>
      <c r="Z4182" s="47"/>
      <c r="AA4182" s="47"/>
      <c r="AB4182" s="47">
        <v>8.85</v>
      </c>
      <c r="AC4182" s="47"/>
      <c r="AD4182" s="47"/>
      <c r="AE4182" s="47"/>
      <c r="AF4182" s="47"/>
      <c r="AG4182" s="47"/>
      <c r="AH4182" s="47">
        <v>8.85</v>
      </c>
      <c r="AI4182" s="47">
        <v>8.85</v>
      </c>
      <c r="AJ4182" s="47"/>
      <c r="AK4182" s="47"/>
      <c r="AL4182" s="47"/>
      <c r="AM4182" s="47"/>
      <c r="AN4182" s="47"/>
      <c r="AO4182" s="47"/>
      <c r="AP4182" s="47"/>
      <c r="AQ4182" s="47"/>
      <c r="AR4182" s="47"/>
      <c r="AS4182" s="47"/>
      <c r="AT4182" s="47"/>
      <c r="AU4182" s="47"/>
      <c r="AV4182" s="47"/>
      <c r="AW4182" s="47"/>
      <c r="AX4182" s="47"/>
      <c r="AY4182" s="47"/>
      <c r="AZ4182" s="47"/>
      <c r="BA4182" s="47"/>
      <c r="BB4182" s="47"/>
      <c r="BC4182" s="47"/>
      <c r="BD4182" s="47"/>
      <c r="BE4182" s="47"/>
      <c r="BF4182" s="47"/>
      <c r="BG4182" s="47"/>
      <c r="BH4182" s="47"/>
      <c r="BI4182" s="47"/>
      <c r="BJ4182" s="47"/>
      <c r="BK4182" s="47"/>
      <c r="BL4182" s="47"/>
      <c r="BM4182" s="47"/>
      <c r="BN4182" s="47"/>
      <c r="BO4182" s="47"/>
      <c r="BP4182" s="47"/>
      <c r="BQ4182" s="47"/>
      <c r="BR4182" s="47"/>
      <c r="BS4182" s="47"/>
      <c r="BT4182" s="47"/>
      <c r="BU4182" s="47"/>
      <c r="BV4182" s="47"/>
      <c r="BW4182" s="47"/>
      <c r="BX4182" s="47"/>
      <c r="BY4182" s="47"/>
    </row>
    <row r="4183" spans="1:77" x14ac:dyDescent="0.35">
      <c r="A4183" s="45" t="s">
        <v>327</v>
      </c>
      <c r="B4183" s="46">
        <v>42284</v>
      </c>
      <c r="C4183" s="47" t="s">
        <v>325</v>
      </c>
      <c r="D4183" s="47"/>
      <c r="E4183" s="47"/>
      <c r="F4183" s="47"/>
      <c r="G4183" s="47"/>
      <c r="H4183" s="47"/>
      <c r="I4183" s="47"/>
      <c r="J4183" s="47"/>
      <c r="K4183" s="47"/>
      <c r="L4183" s="47"/>
      <c r="M4183" s="47"/>
      <c r="N4183" s="47"/>
      <c r="O4183" s="47"/>
      <c r="P4183" s="47"/>
      <c r="Q4183" s="47"/>
      <c r="R4183" s="47"/>
      <c r="S4183" s="47"/>
      <c r="T4183" s="47"/>
      <c r="U4183" s="47"/>
      <c r="V4183" s="47"/>
      <c r="W4183" s="47"/>
      <c r="X4183" s="47"/>
      <c r="Y4183" s="47"/>
      <c r="Z4183" s="47"/>
      <c r="AA4183" s="47"/>
      <c r="AB4183" s="47">
        <v>2</v>
      </c>
      <c r="AC4183" s="47"/>
      <c r="AD4183" s="47"/>
      <c r="AE4183" s="47"/>
      <c r="AF4183" s="47"/>
      <c r="AG4183" s="47"/>
      <c r="AH4183" s="47">
        <v>0</v>
      </c>
      <c r="AI4183" s="47">
        <v>1</v>
      </c>
      <c r="AJ4183" s="47"/>
      <c r="AK4183" s="47"/>
      <c r="AL4183" s="47"/>
      <c r="AM4183" s="47"/>
      <c r="AN4183" s="47"/>
      <c r="AO4183" s="47"/>
      <c r="AP4183" s="47"/>
      <c r="AQ4183" s="47"/>
      <c r="AR4183" s="47"/>
      <c r="AS4183" s="47"/>
      <c r="AT4183" s="47"/>
      <c r="AU4183" s="47"/>
      <c r="AV4183" s="47"/>
      <c r="AW4183" s="47"/>
      <c r="AX4183" s="47"/>
      <c r="AY4183" s="47"/>
      <c r="AZ4183" s="47"/>
      <c r="BA4183" s="47"/>
      <c r="BB4183" s="47"/>
      <c r="BC4183" s="47"/>
      <c r="BD4183" s="47"/>
      <c r="BE4183" s="47"/>
      <c r="BF4183" s="47"/>
      <c r="BG4183" s="47"/>
      <c r="BH4183" s="47"/>
      <c r="BI4183" s="47"/>
      <c r="BJ4183" s="47"/>
      <c r="BK4183" s="47"/>
      <c r="BL4183" s="47"/>
      <c r="BM4183" s="47"/>
      <c r="BN4183" s="47"/>
      <c r="BO4183" s="47"/>
      <c r="BP4183" s="47"/>
      <c r="BQ4183" s="47"/>
      <c r="BR4183" s="47"/>
      <c r="BS4183" s="47"/>
      <c r="BT4183" s="47"/>
      <c r="BU4183" s="47"/>
      <c r="BV4183" s="47"/>
      <c r="BW4183" s="47"/>
      <c r="BX4183" s="47"/>
      <c r="BY4183" s="47"/>
    </row>
    <row r="4184" spans="1:77" x14ac:dyDescent="0.35">
      <c r="A4184" s="45" t="s">
        <v>327</v>
      </c>
      <c r="B4184" s="46">
        <v>42286</v>
      </c>
      <c r="C4184" s="47" t="s">
        <v>325</v>
      </c>
      <c r="D4184" s="47"/>
      <c r="E4184" s="47"/>
      <c r="F4184" s="47"/>
      <c r="G4184" s="47"/>
      <c r="H4184" s="47"/>
      <c r="I4184" s="47"/>
      <c r="J4184" s="47"/>
      <c r="K4184" s="47"/>
      <c r="L4184" s="47"/>
      <c r="M4184" s="47"/>
      <c r="N4184" s="47"/>
      <c r="O4184" s="47"/>
      <c r="P4184" s="47"/>
      <c r="Q4184" s="47"/>
      <c r="R4184" s="47"/>
      <c r="S4184" s="47"/>
      <c r="T4184" s="47"/>
      <c r="U4184" s="47"/>
      <c r="V4184" s="47"/>
      <c r="W4184" s="47"/>
      <c r="X4184" s="47"/>
      <c r="Y4184" s="47"/>
      <c r="Z4184" s="47"/>
      <c r="AA4184" s="47"/>
      <c r="AB4184" s="47"/>
      <c r="AC4184" s="47"/>
      <c r="AD4184" s="47">
        <v>0</v>
      </c>
      <c r="AE4184" s="47"/>
      <c r="AF4184" s="47"/>
      <c r="AG4184" s="47"/>
      <c r="AH4184" s="47"/>
      <c r="AI4184" s="47"/>
      <c r="AJ4184" s="47"/>
      <c r="AK4184" s="47"/>
      <c r="AL4184" s="47"/>
      <c r="AM4184" s="47"/>
      <c r="AN4184" s="47"/>
      <c r="AO4184" s="47"/>
      <c r="AP4184" s="47"/>
      <c r="AQ4184" s="47"/>
      <c r="AR4184" s="47"/>
      <c r="AS4184" s="47"/>
      <c r="AT4184" s="47"/>
      <c r="AU4184" s="47"/>
      <c r="AV4184" s="47"/>
      <c r="AW4184" s="47"/>
      <c r="AX4184" s="47"/>
      <c r="AY4184" s="47"/>
      <c r="AZ4184" s="47"/>
      <c r="BA4184" s="47"/>
      <c r="BB4184" s="47"/>
      <c r="BC4184" s="47"/>
      <c r="BD4184" s="47"/>
      <c r="BE4184" s="47"/>
      <c r="BF4184" s="47"/>
      <c r="BG4184" s="47"/>
      <c r="BH4184" s="47"/>
      <c r="BI4184" s="47"/>
      <c r="BJ4184" s="47"/>
      <c r="BK4184" s="47"/>
      <c r="BL4184" s="47"/>
      <c r="BM4184" s="47"/>
      <c r="BN4184" s="47"/>
      <c r="BO4184" s="47"/>
      <c r="BP4184" s="47"/>
      <c r="BQ4184" s="47"/>
      <c r="BR4184" s="47"/>
      <c r="BS4184" s="47"/>
      <c r="BT4184" s="47"/>
      <c r="BU4184" s="47"/>
      <c r="BV4184" s="47"/>
      <c r="BW4184" s="47"/>
      <c r="BX4184" s="47"/>
      <c r="BY4184" s="47"/>
    </row>
    <row r="4185" spans="1:77" x14ac:dyDescent="0.35">
      <c r="A4185" s="45" t="s">
        <v>327</v>
      </c>
      <c r="B4185" s="46">
        <v>42289</v>
      </c>
      <c r="C4185" s="47" t="s">
        <v>325</v>
      </c>
      <c r="D4185" s="47"/>
      <c r="E4185" s="47"/>
      <c r="F4185" s="47"/>
      <c r="G4185" s="47"/>
      <c r="H4185" s="47"/>
      <c r="I4185" s="47"/>
      <c r="J4185" s="47"/>
      <c r="K4185" s="47"/>
      <c r="L4185" s="47"/>
      <c r="M4185" s="47"/>
      <c r="N4185" s="47"/>
      <c r="O4185" s="47"/>
      <c r="P4185" s="47"/>
      <c r="Q4185" s="47"/>
      <c r="R4185" s="47"/>
      <c r="S4185" s="47"/>
      <c r="T4185" s="47"/>
      <c r="U4185" s="47"/>
      <c r="V4185" s="47"/>
      <c r="W4185" s="47"/>
      <c r="X4185" s="47"/>
      <c r="Y4185" s="47"/>
      <c r="Z4185" s="47"/>
      <c r="AA4185" s="47"/>
      <c r="AB4185" s="47">
        <v>3.2</v>
      </c>
      <c r="AC4185" s="47"/>
      <c r="AD4185" s="47">
        <v>2.1179952166348872E-3</v>
      </c>
      <c r="AE4185" s="47"/>
      <c r="AF4185" s="47"/>
      <c r="AG4185" s="47"/>
      <c r="AH4185" s="47">
        <v>0</v>
      </c>
      <c r="AI4185" s="47">
        <v>2</v>
      </c>
      <c r="AJ4185" s="47"/>
      <c r="AK4185" s="47"/>
      <c r="AL4185" s="47"/>
      <c r="AM4185" s="47"/>
      <c r="AN4185" s="47"/>
      <c r="AO4185" s="47"/>
      <c r="AP4185" s="47"/>
      <c r="AQ4185" s="47"/>
      <c r="AR4185" s="47"/>
      <c r="AS4185" s="47"/>
      <c r="AT4185" s="47"/>
      <c r="AU4185" s="47"/>
      <c r="AV4185" s="47"/>
      <c r="AW4185" s="47"/>
      <c r="AX4185" s="47"/>
      <c r="AY4185" s="47"/>
      <c r="AZ4185" s="47"/>
      <c r="BA4185" s="47"/>
      <c r="BB4185" s="47"/>
      <c r="BC4185" s="47"/>
      <c r="BD4185" s="47"/>
      <c r="BE4185" s="47"/>
      <c r="BF4185" s="47"/>
      <c r="BG4185" s="47"/>
      <c r="BH4185" s="47"/>
      <c r="BI4185" s="47"/>
      <c r="BJ4185" s="47"/>
      <c r="BK4185" s="47"/>
      <c r="BL4185" s="47"/>
      <c r="BM4185" s="47"/>
      <c r="BN4185" s="47"/>
      <c r="BO4185" s="47"/>
      <c r="BP4185" s="47"/>
      <c r="BQ4185" s="47"/>
      <c r="BR4185" s="47"/>
      <c r="BS4185" s="47"/>
      <c r="BT4185" s="47"/>
      <c r="BU4185" s="47"/>
      <c r="BV4185" s="47"/>
      <c r="BW4185" s="47"/>
      <c r="BX4185" s="47"/>
      <c r="BY4185" s="47"/>
    </row>
    <row r="4186" spans="1:77" x14ac:dyDescent="0.35">
      <c r="A4186" s="45" t="s">
        <v>327</v>
      </c>
      <c r="B4186" s="46">
        <v>42291</v>
      </c>
      <c r="C4186" s="47" t="s">
        <v>325</v>
      </c>
      <c r="D4186" s="47"/>
      <c r="E4186" s="47">
        <v>465.9009375</v>
      </c>
      <c r="F4186" s="47">
        <v>0.17257500000000001</v>
      </c>
      <c r="G4186" s="47">
        <v>0.23936875000000002</v>
      </c>
      <c r="H4186" s="47">
        <v>0.26466249999999997</v>
      </c>
      <c r="I4186" s="47">
        <v>0.23622500000000002</v>
      </c>
      <c r="J4186" s="47">
        <v>0.27512500000000001</v>
      </c>
      <c r="K4186" s="47">
        <v>0.34642500000000004</v>
      </c>
      <c r="L4186" s="47">
        <v>0.22459374999999998</v>
      </c>
      <c r="M4186" s="47"/>
      <c r="N4186" s="47"/>
      <c r="O4186" s="47"/>
      <c r="P4186" s="47"/>
      <c r="Q4186" s="47"/>
      <c r="R4186" s="47"/>
      <c r="S4186" s="47"/>
      <c r="T4186" s="47"/>
      <c r="U4186" s="47"/>
      <c r="V4186" s="47"/>
      <c r="W4186" s="47"/>
      <c r="X4186" s="47"/>
      <c r="Y4186" s="47"/>
      <c r="Z4186" s="47"/>
      <c r="AA4186" s="47"/>
      <c r="AB4186" s="47"/>
      <c r="AC4186" s="47"/>
      <c r="AD4186" s="47"/>
      <c r="AE4186" s="47"/>
      <c r="AF4186" s="47"/>
      <c r="AG4186" s="47"/>
      <c r="AH4186" s="47"/>
      <c r="AI4186" s="47"/>
      <c r="AJ4186" s="47"/>
      <c r="AK4186" s="47"/>
      <c r="AL4186" s="47"/>
      <c r="AM4186" s="47"/>
      <c r="AN4186" s="47"/>
      <c r="AO4186" s="47"/>
      <c r="AP4186" s="47"/>
      <c r="AQ4186" s="47"/>
      <c r="AR4186" s="47"/>
      <c r="AS4186" s="47"/>
      <c r="AT4186" s="47"/>
      <c r="AU4186" s="47"/>
      <c r="AV4186" s="47"/>
      <c r="AW4186" s="47"/>
      <c r="AX4186" s="47"/>
      <c r="AY4186" s="47"/>
      <c r="AZ4186" s="47"/>
      <c r="BA4186" s="47"/>
      <c r="BB4186" s="47"/>
      <c r="BC4186" s="47"/>
      <c r="BD4186" s="47"/>
      <c r="BE4186" s="47"/>
      <c r="BF4186" s="47"/>
      <c r="BG4186" s="47"/>
      <c r="BH4186" s="47"/>
      <c r="BI4186" s="47"/>
      <c r="BJ4186" s="47"/>
      <c r="BK4186" s="47"/>
      <c r="BL4186" s="47"/>
      <c r="BM4186" s="47"/>
      <c r="BN4186" s="47"/>
      <c r="BO4186" s="47"/>
      <c r="BP4186" s="47"/>
      <c r="BQ4186" s="47"/>
      <c r="BR4186" s="47"/>
      <c r="BS4186" s="47"/>
      <c r="BT4186" s="47"/>
      <c r="BU4186" s="47"/>
      <c r="BV4186" s="47"/>
      <c r="BW4186" s="47"/>
      <c r="BX4186" s="47"/>
      <c r="BY4186" s="47"/>
    </row>
    <row r="4187" spans="1:77" x14ac:dyDescent="0.35">
      <c r="A4187" s="45" t="s">
        <v>327</v>
      </c>
      <c r="B4187" s="46">
        <v>42292</v>
      </c>
      <c r="C4187" s="47" t="s">
        <v>325</v>
      </c>
      <c r="D4187" s="47"/>
      <c r="E4187" s="47">
        <v>465.2446875</v>
      </c>
      <c r="F4187" s="47">
        <v>0.168575</v>
      </c>
      <c r="G4187" s="47">
        <v>0.23821875000000003</v>
      </c>
      <c r="H4187" s="47">
        <v>0.26448749999999999</v>
      </c>
      <c r="I4187" s="47">
        <v>0.23647499999999999</v>
      </c>
      <c r="J4187" s="47">
        <v>0.27524375000000001</v>
      </c>
      <c r="K4187" s="47">
        <v>0.34649999999999997</v>
      </c>
      <c r="L4187" s="47">
        <v>0.22471249999999998</v>
      </c>
      <c r="M4187" s="47"/>
      <c r="N4187" s="47"/>
      <c r="O4187" s="47"/>
      <c r="P4187" s="47"/>
      <c r="Q4187" s="47"/>
      <c r="R4187" s="47"/>
      <c r="S4187" s="47"/>
      <c r="T4187" s="47"/>
      <c r="U4187" s="47"/>
      <c r="V4187" s="47"/>
      <c r="W4187" s="47"/>
      <c r="X4187" s="47"/>
      <c r="Y4187" s="47"/>
      <c r="Z4187" s="47"/>
      <c r="AA4187" s="47"/>
      <c r="AB4187" s="47"/>
      <c r="AC4187" s="47">
        <v>0.12341473042393591</v>
      </c>
      <c r="AD4187" s="47">
        <v>3.885397116920996E-2</v>
      </c>
      <c r="AE4187" s="47"/>
      <c r="AF4187" s="47"/>
      <c r="AG4187" s="47"/>
      <c r="AH4187" s="47"/>
      <c r="AI4187" s="47"/>
      <c r="AJ4187" s="47"/>
      <c r="AK4187" s="47"/>
      <c r="AL4187" s="47"/>
      <c r="AM4187" s="47"/>
      <c r="AN4187" s="47"/>
      <c r="AO4187" s="47"/>
      <c r="AP4187" s="47"/>
      <c r="AQ4187" s="47"/>
      <c r="AR4187" s="47"/>
      <c r="AS4187" s="47"/>
      <c r="AT4187" s="47"/>
      <c r="AU4187" s="47"/>
      <c r="AV4187" s="47"/>
      <c r="AW4187" s="47"/>
      <c r="AX4187" s="47"/>
      <c r="AY4187" s="47"/>
      <c r="AZ4187" s="47"/>
      <c r="BA4187" s="47"/>
      <c r="BB4187" s="47"/>
      <c r="BC4187" s="47"/>
      <c r="BD4187" s="47"/>
      <c r="BE4187" s="47"/>
      <c r="BF4187" s="47"/>
      <c r="BG4187" s="47"/>
      <c r="BH4187" s="47"/>
      <c r="BI4187" s="47"/>
      <c r="BJ4187" s="47"/>
      <c r="BK4187" s="47"/>
      <c r="BL4187" s="47"/>
      <c r="BM4187" s="47"/>
      <c r="BN4187" s="47"/>
      <c r="BO4187" s="47"/>
      <c r="BP4187" s="47"/>
      <c r="BQ4187" s="47"/>
      <c r="BR4187" s="47"/>
      <c r="BS4187" s="47"/>
      <c r="BT4187" s="47"/>
      <c r="BU4187" s="47"/>
      <c r="BV4187" s="47"/>
      <c r="BW4187" s="47"/>
      <c r="BX4187" s="47"/>
      <c r="BY4187" s="47"/>
    </row>
    <row r="4188" spans="1:77" x14ac:dyDescent="0.35">
      <c r="A4188" s="45" t="s">
        <v>327</v>
      </c>
      <c r="B4188" s="46">
        <v>42293</v>
      </c>
      <c r="C4188" s="47" t="s">
        <v>325</v>
      </c>
      <c r="D4188" s="47"/>
      <c r="E4188" s="47">
        <v>472.58062500000005</v>
      </c>
      <c r="F4188" s="47">
        <v>0.21406875000000003</v>
      </c>
      <c r="G4188" s="47">
        <v>0.23921875000000004</v>
      </c>
      <c r="H4188" s="47">
        <v>0.26497500000000002</v>
      </c>
      <c r="I4188" s="47">
        <v>0.23676875</v>
      </c>
      <c r="J4188" s="47">
        <v>0.2754625</v>
      </c>
      <c r="K4188" s="47">
        <v>0.34657499999999997</v>
      </c>
      <c r="L4188" s="47">
        <v>0.22484374999999998</v>
      </c>
      <c r="M4188" s="47"/>
      <c r="N4188" s="47"/>
      <c r="O4188" s="47"/>
      <c r="P4188" s="47"/>
      <c r="Q4188" s="47"/>
      <c r="R4188" s="47"/>
      <c r="S4188" s="47"/>
      <c r="T4188" s="47"/>
      <c r="U4188" s="47"/>
      <c r="V4188" s="47"/>
      <c r="W4188" s="47"/>
      <c r="X4188" s="47"/>
      <c r="Y4188" s="47"/>
      <c r="Z4188" s="47"/>
      <c r="AA4188" s="47"/>
      <c r="AB4188" s="47"/>
      <c r="AC4188" s="47"/>
      <c r="AD4188" s="47"/>
      <c r="AE4188" s="47"/>
      <c r="AF4188" s="47"/>
      <c r="AG4188" s="47"/>
      <c r="AH4188" s="47"/>
      <c r="AI4188" s="47"/>
      <c r="AJ4188" s="47"/>
      <c r="AK4188" s="47"/>
      <c r="AL4188" s="47"/>
      <c r="AM4188" s="47"/>
      <c r="AN4188" s="47"/>
      <c r="AO4188" s="47"/>
      <c r="AP4188" s="47"/>
      <c r="AQ4188" s="47"/>
      <c r="AR4188" s="47"/>
      <c r="AS4188" s="47"/>
      <c r="AT4188" s="47"/>
      <c r="AU4188" s="47"/>
      <c r="AV4188" s="47"/>
      <c r="AW4188" s="47"/>
      <c r="AX4188" s="47"/>
      <c r="AY4188" s="47"/>
      <c r="AZ4188" s="47"/>
      <c r="BA4188" s="47"/>
      <c r="BB4188" s="47"/>
      <c r="BC4188" s="47"/>
      <c r="BD4188" s="47"/>
      <c r="BE4188" s="47"/>
      <c r="BF4188" s="47"/>
      <c r="BG4188" s="47"/>
      <c r="BH4188" s="47"/>
      <c r="BI4188" s="47"/>
      <c r="BJ4188" s="47"/>
      <c r="BK4188" s="47"/>
      <c r="BL4188" s="47"/>
      <c r="BM4188" s="47"/>
      <c r="BN4188" s="47"/>
      <c r="BO4188" s="47"/>
      <c r="BP4188" s="47"/>
      <c r="BQ4188" s="47"/>
      <c r="BR4188" s="47"/>
      <c r="BS4188" s="47"/>
      <c r="BT4188" s="47"/>
      <c r="BU4188" s="47"/>
      <c r="BV4188" s="47"/>
      <c r="BW4188" s="47"/>
      <c r="BX4188" s="47"/>
      <c r="BY4188" s="47"/>
    </row>
    <row r="4189" spans="1:77" x14ac:dyDescent="0.35">
      <c r="A4189" s="45" t="s">
        <v>327</v>
      </c>
      <c r="B4189" s="46">
        <v>42294</v>
      </c>
      <c r="C4189" s="47" t="s">
        <v>325</v>
      </c>
      <c r="D4189" s="47"/>
      <c r="E4189" s="47">
        <v>472.57781250000005</v>
      </c>
      <c r="F4189" s="47">
        <v>0.20891874999999999</v>
      </c>
      <c r="G4189" s="47">
        <v>0.241175</v>
      </c>
      <c r="H4189" s="47">
        <v>0.26587500000000003</v>
      </c>
      <c r="I4189" s="47">
        <v>0.23716874999999998</v>
      </c>
      <c r="J4189" s="47">
        <v>0.27555000000000002</v>
      </c>
      <c r="K4189" s="47">
        <v>0.34673124999999999</v>
      </c>
      <c r="L4189" s="47">
        <v>0.22488750000000002</v>
      </c>
      <c r="M4189" s="47"/>
      <c r="N4189" s="47"/>
      <c r="O4189" s="47"/>
      <c r="P4189" s="47"/>
      <c r="Q4189" s="47"/>
      <c r="R4189" s="47"/>
      <c r="S4189" s="47"/>
      <c r="T4189" s="47"/>
      <c r="U4189" s="47"/>
      <c r="V4189" s="47"/>
      <c r="W4189" s="47"/>
      <c r="X4189" s="47"/>
      <c r="Y4189" s="47"/>
      <c r="Z4189" s="47"/>
      <c r="AA4189" s="47"/>
      <c r="AB4189" s="47"/>
      <c r="AC4189" s="47"/>
      <c r="AD4189" s="47"/>
      <c r="AE4189" s="47"/>
      <c r="AF4189" s="47"/>
      <c r="AG4189" s="47"/>
      <c r="AH4189" s="47"/>
      <c r="AI4189" s="47"/>
      <c r="AJ4189" s="47"/>
      <c r="AK4189" s="47"/>
      <c r="AL4189" s="47"/>
      <c r="AM4189" s="47"/>
      <c r="AN4189" s="47"/>
      <c r="AO4189" s="47"/>
      <c r="AP4189" s="47"/>
      <c r="AQ4189" s="47"/>
      <c r="AR4189" s="47"/>
      <c r="AS4189" s="47"/>
      <c r="AT4189" s="47"/>
      <c r="AU4189" s="47"/>
      <c r="AV4189" s="47"/>
      <c r="AW4189" s="47"/>
      <c r="AX4189" s="47"/>
      <c r="AY4189" s="47"/>
      <c r="AZ4189" s="47"/>
      <c r="BA4189" s="47"/>
      <c r="BB4189" s="47"/>
      <c r="BC4189" s="47"/>
      <c r="BD4189" s="47"/>
      <c r="BE4189" s="47"/>
      <c r="BF4189" s="47"/>
      <c r="BG4189" s="47"/>
      <c r="BH4189" s="47"/>
      <c r="BI4189" s="47"/>
      <c r="BJ4189" s="47"/>
      <c r="BK4189" s="47"/>
      <c r="BL4189" s="47"/>
      <c r="BM4189" s="47"/>
      <c r="BN4189" s="47"/>
      <c r="BO4189" s="47"/>
      <c r="BP4189" s="47"/>
      <c r="BQ4189" s="47"/>
      <c r="BR4189" s="47"/>
      <c r="BS4189" s="47"/>
      <c r="BT4189" s="47"/>
      <c r="BU4189" s="47"/>
      <c r="BV4189" s="47"/>
      <c r="BW4189" s="47"/>
      <c r="BX4189" s="47"/>
      <c r="BY4189" s="47"/>
    </row>
    <row r="4190" spans="1:77" x14ac:dyDescent="0.35">
      <c r="A4190" s="45" t="s">
        <v>327</v>
      </c>
      <c r="B4190" s="46">
        <v>42295</v>
      </c>
      <c r="C4190" s="47" t="s">
        <v>325</v>
      </c>
      <c r="D4190" s="47"/>
      <c r="E4190" s="47">
        <v>471.32156249999991</v>
      </c>
      <c r="F4190" s="47">
        <v>0.19831875000000002</v>
      </c>
      <c r="G4190" s="47">
        <v>0.24210000000000001</v>
      </c>
      <c r="H4190" s="47">
        <v>0.26615624999999998</v>
      </c>
      <c r="I4190" s="47">
        <v>0.23721875000000001</v>
      </c>
      <c r="J4190" s="47">
        <v>0.27573750000000002</v>
      </c>
      <c r="K4190" s="47">
        <v>0.34675</v>
      </c>
      <c r="L4190" s="47">
        <v>0.22500000000000001</v>
      </c>
      <c r="M4190" s="47"/>
      <c r="N4190" s="47"/>
      <c r="O4190" s="47"/>
      <c r="P4190" s="47"/>
      <c r="Q4190" s="47"/>
      <c r="R4190" s="47"/>
      <c r="S4190" s="47"/>
      <c r="T4190" s="47"/>
      <c r="U4190" s="47"/>
      <c r="V4190" s="47"/>
      <c r="W4190" s="47"/>
      <c r="X4190" s="47"/>
      <c r="Y4190" s="47"/>
      <c r="Z4190" s="47"/>
      <c r="AA4190" s="47"/>
      <c r="AB4190" s="47"/>
      <c r="AC4190" s="47"/>
      <c r="AD4190" s="47"/>
      <c r="AE4190" s="47"/>
      <c r="AF4190" s="47"/>
      <c r="AG4190" s="47"/>
      <c r="AH4190" s="47"/>
      <c r="AI4190" s="47"/>
      <c r="AJ4190" s="47"/>
      <c r="AK4190" s="47"/>
      <c r="AL4190" s="47"/>
      <c r="AM4190" s="47"/>
      <c r="AN4190" s="47"/>
      <c r="AO4190" s="47"/>
      <c r="AP4190" s="47"/>
      <c r="AQ4190" s="47"/>
      <c r="AR4190" s="47"/>
      <c r="AS4190" s="47"/>
      <c r="AT4190" s="47"/>
      <c r="AU4190" s="47"/>
      <c r="AV4190" s="47"/>
      <c r="AW4190" s="47"/>
      <c r="AX4190" s="47"/>
      <c r="AY4190" s="47"/>
      <c r="AZ4190" s="47"/>
      <c r="BA4190" s="47"/>
      <c r="BB4190" s="47"/>
      <c r="BC4190" s="47"/>
      <c r="BD4190" s="47"/>
      <c r="BE4190" s="47"/>
      <c r="BF4190" s="47"/>
      <c r="BG4190" s="47"/>
      <c r="BH4190" s="47"/>
      <c r="BI4190" s="47"/>
      <c r="BJ4190" s="47"/>
      <c r="BK4190" s="47"/>
      <c r="BL4190" s="47"/>
      <c r="BM4190" s="47"/>
      <c r="BN4190" s="47"/>
      <c r="BO4190" s="47"/>
      <c r="BP4190" s="47"/>
      <c r="BQ4190" s="47"/>
      <c r="BR4190" s="47"/>
      <c r="BS4190" s="47"/>
      <c r="BT4190" s="47"/>
      <c r="BU4190" s="47"/>
      <c r="BV4190" s="47"/>
      <c r="BW4190" s="47"/>
      <c r="BX4190" s="47"/>
      <c r="BY4190" s="47"/>
    </row>
    <row r="4191" spans="1:77" x14ac:dyDescent="0.35">
      <c r="A4191" s="45" t="s">
        <v>327</v>
      </c>
      <c r="B4191" s="46">
        <v>42296</v>
      </c>
      <c r="C4191" s="47" t="s">
        <v>325</v>
      </c>
      <c r="D4191" s="47"/>
      <c r="E4191" s="47">
        <v>470.33437499999997</v>
      </c>
      <c r="F4191" s="47">
        <v>0.19029375000000001</v>
      </c>
      <c r="G4191" s="47">
        <v>0.24195625000000001</v>
      </c>
      <c r="H4191" s="47">
        <v>0.26655624999999999</v>
      </c>
      <c r="I4191" s="47">
        <v>0.23731250000000001</v>
      </c>
      <c r="J4191" s="47">
        <v>0.27579375</v>
      </c>
      <c r="K4191" s="47">
        <v>0.34691875</v>
      </c>
      <c r="L4191" s="47">
        <v>0.225075</v>
      </c>
      <c r="M4191" s="47"/>
      <c r="N4191" s="47"/>
      <c r="O4191" s="47"/>
      <c r="P4191" s="47"/>
      <c r="Q4191" s="47"/>
      <c r="R4191" s="47"/>
      <c r="S4191" s="47"/>
      <c r="T4191" s="47"/>
      <c r="U4191" s="47"/>
      <c r="V4191" s="47"/>
      <c r="W4191" s="47"/>
      <c r="X4191" s="47"/>
      <c r="Y4191" s="47"/>
      <c r="Z4191" s="47"/>
      <c r="AA4191" s="47"/>
      <c r="AB4191" s="47"/>
      <c r="AC4191" s="47"/>
      <c r="AD4191" s="47"/>
      <c r="AE4191" s="47"/>
      <c r="AF4191" s="47"/>
      <c r="AG4191" s="47"/>
      <c r="AH4191" s="47"/>
      <c r="AI4191" s="47"/>
      <c r="AJ4191" s="47"/>
      <c r="AK4191" s="47"/>
      <c r="AL4191" s="47"/>
      <c r="AM4191" s="47"/>
      <c r="AN4191" s="47"/>
      <c r="AO4191" s="47"/>
      <c r="AP4191" s="47"/>
      <c r="AQ4191" s="47"/>
      <c r="AR4191" s="47"/>
      <c r="AS4191" s="47"/>
      <c r="AT4191" s="47"/>
      <c r="AU4191" s="47"/>
      <c r="AV4191" s="47"/>
      <c r="AW4191" s="47"/>
      <c r="AX4191" s="47"/>
      <c r="AY4191" s="47"/>
      <c r="AZ4191" s="47"/>
      <c r="BA4191" s="47"/>
      <c r="BB4191" s="47"/>
      <c r="BC4191" s="47"/>
      <c r="BD4191" s="47"/>
      <c r="BE4191" s="47"/>
      <c r="BF4191" s="47"/>
      <c r="BG4191" s="47"/>
      <c r="BH4191" s="47"/>
      <c r="BI4191" s="47"/>
      <c r="BJ4191" s="47"/>
      <c r="BK4191" s="47"/>
      <c r="BL4191" s="47"/>
      <c r="BM4191" s="47"/>
      <c r="BN4191" s="47"/>
      <c r="BO4191" s="47"/>
      <c r="BP4191" s="47"/>
      <c r="BQ4191" s="47"/>
      <c r="BR4191" s="47"/>
      <c r="BS4191" s="47"/>
      <c r="BT4191" s="47"/>
      <c r="BU4191" s="47"/>
      <c r="BV4191" s="47"/>
      <c r="BW4191" s="47"/>
      <c r="BX4191" s="47"/>
      <c r="BY4191" s="47"/>
    </row>
    <row r="4192" spans="1:77" x14ac:dyDescent="0.35">
      <c r="A4192" s="45" t="s">
        <v>327</v>
      </c>
      <c r="B4192" s="46">
        <v>42297</v>
      </c>
      <c r="C4192" s="47" t="s">
        <v>325</v>
      </c>
      <c r="D4192" s="47"/>
      <c r="E4192" s="47">
        <v>469.06124999999992</v>
      </c>
      <c r="F4192" s="47">
        <v>0.18219999999999997</v>
      </c>
      <c r="G4192" s="47">
        <v>0.24091250000000003</v>
      </c>
      <c r="H4192" s="47">
        <v>0.26651874999999997</v>
      </c>
      <c r="I4192" s="47">
        <v>0.237425</v>
      </c>
      <c r="J4192" s="47">
        <v>0.27586250000000001</v>
      </c>
      <c r="K4192" s="47">
        <v>0.34692499999999998</v>
      </c>
      <c r="L4192" s="47">
        <v>0.22525000000000001</v>
      </c>
      <c r="M4192" s="47"/>
      <c r="N4192" s="47"/>
      <c r="O4192" s="47"/>
      <c r="P4192" s="47"/>
      <c r="Q4192" s="47"/>
      <c r="R4192" s="47"/>
      <c r="S4192" s="47"/>
      <c r="T4192" s="47"/>
      <c r="U4192" s="47"/>
      <c r="V4192" s="47"/>
      <c r="W4192" s="47"/>
      <c r="X4192" s="47"/>
      <c r="Y4192" s="47"/>
      <c r="Z4192" s="47"/>
      <c r="AA4192" s="47"/>
      <c r="AB4192" s="47">
        <v>4.5</v>
      </c>
      <c r="AC4192" s="47">
        <v>0.18189283794986805</v>
      </c>
      <c r="AD4192" s="47">
        <v>7.599588185781854E-2</v>
      </c>
      <c r="AE4192" s="47"/>
      <c r="AF4192" s="47"/>
      <c r="AG4192" s="47"/>
      <c r="AH4192" s="47">
        <v>0</v>
      </c>
      <c r="AI4192" s="47">
        <v>3</v>
      </c>
      <c r="AJ4192" s="47"/>
      <c r="AK4192" s="47"/>
      <c r="AL4192" s="47"/>
      <c r="AM4192" s="47"/>
      <c r="AN4192" s="47"/>
      <c r="AO4192" s="47"/>
      <c r="AP4192" s="47"/>
      <c r="AQ4192" s="47"/>
      <c r="AR4192" s="47"/>
      <c r="AS4192" s="47"/>
      <c r="AT4192" s="47"/>
      <c r="AU4192" s="47"/>
      <c r="AV4192" s="47"/>
      <c r="AW4192" s="47"/>
      <c r="AX4192" s="47"/>
      <c r="AY4192" s="47"/>
      <c r="AZ4192" s="47"/>
      <c r="BA4192" s="47"/>
      <c r="BB4192" s="47"/>
      <c r="BC4192" s="47"/>
      <c r="BD4192" s="47"/>
      <c r="BE4192" s="47"/>
      <c r="BF4192" s="47"/>
      <c r="BG4192" s="47"/>
      <c r="BH4192" s="47"/>
      <c r="BI4192" s="47"/>
      <c r="BJ4192" s="47"/>
      <c r="BK4192" s="47"/>
      <c r="BL4192" s="47"/>
      <c r="BM4192" s="47"/>
      <c r="BN4192" s="47"/>
      <c r="BO4192" s="47"/>
      <c r="BP4192" s="47"/>
      <c r="BQ4192" s="47"/>
      <c r="BR4192" s="47"/>
      <c r="BS4192" s="47"/>
      <c r="BT4192" s="47"/>
      <c r="BU4192" s="47"/>
      <c r="BV4192" s="47"/>
      <c r="BW4192" s="47"/>
      <c r="BX4192" s="47"/>
      <c r="BY4192" s="47"/>
    </row>
    <row r="4193" spans="1:77" x14ac:dyDescent="0.35">
      <c r="A4193" s="45" t="s">
        <v>327</v>
      </c>
      <c r="B4193" s="46">
        <v>42298</v>
      </c>
      <c r="C4193" s="47" t="s">
        <v>325</v>
      </c>
      <c r="D4193" s="47"/>
      <c r="E4193" s="47">
        <v>467.52046874999996</v>
      </c>
      <c r="F4193" s="47">
        <v>0.17341562500000002</v>
      </c>
      <c r="G4193" s="47">
        <v>0.23877499999999999</v>
      </c>
      <c r="H4193" s="47">
        <v>0.26661250000000003</v>
      </c>
      <c r="I4193" s="47">
        <v>0.23769999999999997</v>
      </c>
      <c r="J4193" s="47">
        <v>0.27583750000000001</v>
      </c>
      <c r="K4193" s="47">
        <v>0.34691874999999994</v>
      </c>
      <c r="L4193" s="47">
        <v>0.22523749999999998</v>
      </c>
      <c r="M4193" s="47"/>
      <c r="N4193" s="47"/>
      <c r="O4193" s="47"/>
      <c r="P4193" s="47"/>
      <c r="Q4193" s="47"/>
      <c r="R4193" s="47"/>
      <c r="S4193" s="47"/>
      <c r="T4193" s="47"/>
      <c r="U4193" s="47"/>
      <c r="V4193" s="47"/>
      <c r="W4193" s="47"/>
      <c r="X4193" s="47"/>
      <c r="Y4193" s="47"/>
      <c r="Z4193" s="47"/>
      <c r="AA4193" s="47"/>
      <c r="AB4193" s="47"/>
      <c r="AC4193" s="47"/>
      <c r="AD4193" s="47"/>
      <c r="AE4193" s="47"/>
      <c r="AF4193" s="47"/>
      <c r="AG4193" s="47"/>
      <c r="AH4193" s="47"/>
      <c r="AI4193" s="47"/>
      <c r="AJ4193" s="47"/>
      <c r="AK4193" s="47"/>
      <c r="AL4193" s="47"/>
      <c r="AM4193" s="47"/>
      <c r="AN4193" s="47"/>
      <c r="AO4193" s="47"/>
      <c r="AP4193" s="47"/>
      <c r="AQ4193" s="47"/>
      <c r="AR4193" s="47"/>
      <c r="AS4193" s="47"/>
      <c r="AT4193" s="47"/>
      <c r="AU4193" s="47"/>
      <c r="AV4193" s="47"/>
      <c r="AW4193" s="47"/>
      <c r="AX4193" s="47"/>
      <c r="AY4193" s="47"/>
      <c r="AZ4193" s="47"/>
      <c r="BA4193" s="47"/>
      <c r="BB4193" s="47"/>
      <c r="BC4193" s="47"/>
      <c r="BD4193" s="47"/>
      <c r="BE4193" s="47"/>
      <c r="BF4193" s="47"/>
      <c r="BG4193" s="47"/>
      <c r="BH4193" s="47"/>
      <c r="BI4193" s="47"/>
      <c r="BJ4193" s="47"/>
      <c r="BK4193" s="47"/>
      <c r="BL4193" s="47"/>
      <c r="BM4193" s="47"/>
      <c r="BN4193" s="47"/>
      <c r="BO4193" s="47"/>
      <c r="BP4193" s="47"/>
      <c r="BQ4193" s="47"/>
      <c r="BR4193" s="47"/>
      <c r="BS4193" s="47"/>
      <c r="BT4193" s="47"/>
      <c r="BU4193" s="47"/>
      <c r="BV4193" s="47"/>
      <c r="BW4193" s="47"/>
      <c r="BX4193" s="47"/>
      <c r="BY4193" s="47"/>
    </row>
    <row r="4194" spans="1:77" x14ac:dyDescent="0.35">
      <c r="A4194" s="45" t="s">
        <v>327</v>
      </c>
      <c r="B4194" s="46">
        <v>42299</v>
      </c>
      <c r="C4194" s="47" t="s">
        <v>325</v>
      </c>
      <c r="D4194" s="47"/>
      <c r="E4194" s="47">
        <v>472.95421875</v>
      </c>
      <c r="F4194" s="47">
        <v>0.20665937500000001</v>
      </c>
      <c r="G4194" s="47">
        <v>0.23895625000000001</v>
      </c>
      <c r="H4194" s="47">
        <v>0.26719999999999999</v>
      </c>
      <c r="I4194" s="47">
        <v>0.23796250000000002</v>
      </c>
      <c r="J4194" s="47">
        <v>0.27609375000000003</v>
      </c>
      <c r="K4194" s="47">
        <v>0.34709374999999998</v>
      </c>
      <c r="L4194" s="47">
        <v>0.22535624999999998</v>
      </c>
      <c r="M4194" s="47"/>
      <c r="N4194" s="47"/>
      <c r="O4194" s="47"/>
      <c r="P4194" s="47"/>
      <c r="Q4194" s="47"/>
      <c r="R4194" s="47"/>
      <c r="S4194" s="47"/>
      <c r="T4194" s="47"/>
      <c r="U4194" s="47"/>
      <c r="V4194" s="47"/>
      <c r="W4194" s="47"/>
      <c r="X4194" s="47"/>
      <c r="Y4194" s="47"/>
      <c r="Z4194" s="47"/>
      <c r="AA4194" s="47"/>
      <c r="AB4194" s="47"/>
      <c r="AC4194" s="47"/>
      <c r="AD4194" s="47">
        <v>0.26701828855843251</v>
      </c>
      <c r="AE4194" s="47"/>
      <c r="AF4194" s="47"/>
      <c r="AG4194" s="47"/>
      <c r="AH4194" s="47"/>
      <c r="AI4194" s="47"/>
      <c r="AJ4194" s="47"/>
      <c r="AK4194" s="47"/>
      <c r="AL4194" s="47"/>
      <c r="AM4194" s="47"/>
      <c r="AN4194" s="47"/>
      <c r="AO4194" s="47"/>
      <c r="AP4194" s="47"/>
      <c r="AQ4194" s="47"/>
      <c r="AR4194" s="47"/>
      <c r="AS4194" s="47"/>
      <c r="AT4194" s="47"/>
      <c r="AU4194" s="47"/>
      <c r="AV4194" s="47"/>
      <c r="AW4194" s="47"/>
      <c r="AX4194" s="47"/>
      <c r="AY4194" s="47"/>
      <c r="AZ4194" s="47"/>
      <c r="BA4194" s="47"/>
      <c r="BB4194" s="47"/>
      <c r="BC4194" s="47"/>
      <c r="BD4194" s="47"/>
      <c r="BE4194" s="47"/>
      <c r="BF4194" s="47"/>
      <c r="BG4194" s="47"/>
      <c r="BH4194" s="47"/>
      <c r="BI4194" s="47"/>
      <c r="BJ4194" s="47"/>
      <c r="BK4194" s="47"/>
      <c r="BL4194" s="47"/>
      <c r="BM4194" s="47"/>
      <c r="BN4194" s="47"/>
      <c r="BO4194" s="47"/>
      <c r="BP4194" s="47"/>
      <c r="BQ4194" s="47"/>
      <c r="BR4194" s="47"/>
      <c r="BS4194" s="47"/>
      <c r="BT4194" s="47"/>
      <c r="BU4194" s="47"/>
      <c r="BV4194" s="47"/>
      <c r="BW4194" s="47"/>
      <c r="BX4194" s="47"/>
      <c r="BY4194" s="47"/>
    </row>
    <row r="4195" spans="1:77" x14ac:dyDescent="0.35">
      <c r="A4195" s="45" t="s">
        <v>327</v>
      </c>
      <c r="B4195" s="46">
        <v>42300</v>
      </c>
      <c r="C4195" s="47" t="s">
        <v>325</v>
      </c>
      <c r="D4195" s="47"/>
      <c r="E4195" s="47">
        <v>472.79624999999999</v>
      </c>
      <c r="F4195" s="47">
        <v>0.20319375000000001</v>
      </c>
      <c r="G4195" s="47">
        <v>0.24074375000000001</v>
      </c>
      <c r="H4195" s="47">
        <v>0.26707500000000001</v>
      </c>
      <c r="I4195" s="47">
        <v>0.23816875000000001</v>
      </c>
      <c r="J4195" s="47">
        <v>0.27614375000000002</v>
      </c>
      <c r="K4195" s="47">
        <v>0.34713125</v>
      </c>
      <c r="L4195" s="47">
        <v>0.22549999999999998</v>
      </c>
      <c r="M4195" s="47"/>
      <c r="N4195" s="47"/>
      <c r="O4195" s="47"/>
      <c r="P4195" s="47"/>
      <c r="Q4195" s="47"/>
      <c r="R4195" s="47"/>
      <c r="S4195" s="47"/>
      <c r="T4195" s="47"/>
      <c r="U4195" s="47"/>
      <c r="V4195" s="47"/>
      <c r="W4195" s="47"/>
      <c r="X4195" s="47"/>
      <c r="Y4195" s="47"/>
      <c r="Z4195" s="47"/>
      <c r="AA4195" s="47"/>
      <c r="AB4195" s="47"/>
      <c r="AC4195" s="47"/>
      <c r="AD4195" s="47"/>
      <c r="AE4195" s="47"/>
      <c r="AF4195" s="47"/>
      <c r="AG4195" s="47"/>
      <c r="AH4195" s="47"/>
      <c r="AI4195" s="47"/>
      <c r="AJ4195" s="47"/>
      <c r="AK4195" s="47"/>
      <c r="AL4195" s="47"/>
      <c r="AM4195" s="47"/>
      <c r="AN4195" s="47"/>
      <c r="AO4195" s="47"/>
      <c r="AP4195" s="47"/>
      <c r="AQ4195" s="47"/>
      <c r="AR4195" s="47"/>
      <c r="AS4195" s="47"/>
      <c r="AT4195" s="47"/>
      <c r="AU4195" s="47"/>
      <c r="AV4195" s="47"/>
      <c r="AW4195" s="47"/>
      <c r="AX4195" s="47"/>
      <c r="AY4195" s="47"/>
      <c r="AZ4195" s="47"/>
      <c r="BA4195" s="47"/>
      <c r="BB4195" s="47"/>
      <c r="BC4195" s="47"/>
      <c r="BD4195" s="47"/>
      <c r="BE4195" s="47"/>
      <c r="BF4195" s="47"/>
      <c r="BG4195" s="47"/>
      <c r="BH4195" s="47"/>
      <c r="BI4195" s="47"/>
      <c r="BJ4195" s="47"/>
      <c r="BK4195" s="47"/>
      <c r="BL4195" s="47"/>
      <c r="BM4195" s="47"/>
      <c r="BN4195" s="47"/>
      <c r="BO4195" s="47"/>
      <c r="BP4195" s="47"/>
      <c r="BQ4195" s="47"/>
      <c r="BR4195" s="47"/>
      <c r="BS4195" s="47"/>
      <c r="BT4195" s="47"/>
      <c r="BU4195" s="47"/>
      <c r="BV4195" s="47"/>
      <c r="BW4195" s="47"/>
      <c r="BX4195" s="47"/>
      <c r="BY4195" s="47"/>
    </row>
    <row r="4196" spans="1:77" x14ac:dyDescent="0.35">
      <c r="A4196" s="45" t="s">
        <v>327</v>
      </c>
      <c r="B4196" s="46">
        <v>42301</v>
      </c>
      <c r="C4196" s="47" t="s">
        <v>325</v>
      </c>
      <c r="D4196" s="47"/>
      <c r="E4196" s="47">
        <v>471.4917187499999</v>
      </c>
      <c r="F4196" s="47">
        <v>0.194659375</v>
      </c>
      <c r="G4196" s="47">
        <v>0.24063124999999999</v>
      </c>
      <c r="H4196" s="47">
        <v>0.26698749999999999</v>
      </c>
      <c r="I4196" s="47">
        <v>0.23815624999999999</v>
      </c>
      <c r="J4196" s="47">
        <v>0.27619375000000002</v>
      </c>
      <c r="K4196" s="47">
        <v>0.34713125</v>
      </c>
      <c r="L4196" s="47">
        <v>0.22552500000000003</v>
      </c>
      <c r="M4196" s="47"/>
      <c r="N4196" s="47"/>
      <c r="O4196" s="47"/>
      <c r="P4196" s="47"/>
      <c r="Q4196" s="47"/>
      <c r="R4196" s="47"/>
      <c r="S4196" s="47"/>
      <c r="T4196" s="47"/>
      <c r="U4196" s="47"/>
      <c r="V4196" s="47"/>
      <c r="W4196" s="47"/>
      <c r="X4196" s="47"/>
      <c r="Y4196" s="47"/>
      <c r="Z4196" s="47"/>
      <c r="AA4196" s="47"/>
      <c r="AB4196" s="47"/>
      <c r="AC4196" s="47"/>
      <c r="AD4196" s="47"/>
      <c r="AE4196" s="47"/>
      <c r="AF4196" s="47"/>
      <c r="AG4196" s="47"/>
      <c r="AH4196" s="47"/>
      <c r="AI4196" s="47"/>
      <c r="AJ4196" s="47"/>
      <c r="AK4196" s="47"/>
      <c r="AL4196" s="47"/>
      <c r="AM4196" s="47"/>
      <c r="AN4196" s="47"/>
      <c r="AO4196" s="47"/>
      <c r="AP4196" s="47"/>
      <c r="AQ4196" s="47"/>
      <c r="AR4196" s="47"/>
      <c r="AS4196" s="47"/>
      <c r="AT4196" s="47"/>
      <c r="AU4196" s="47"/>
      <c r="AV4196" s="47"/>
      <c r="AW4196" s="47"/>
      <c r="AX4196" s="47"/>
      <c r="AY4196" s="47"/>
      <c r="AZ4196" s="47"/>
      <c r="BA4196" s="47"/>
      <c r="BB4196" s="47"/>
      <c r="BC4196" s="47"/>
      <c r="BD4196" s="47"/>
      <c r="BE4196" s="47"/>
      <c r="BF4196" s="47"/>
      <c r="BG4196" s="47"/>
      <c r="BH4196" s="47"/>
      <c r="BI4196" s="47"/>
      <c r="BJ4196" s="47"/>
      <c r="BK4196" s="47"/>
      <c r="BL4196" s="47"/>
      <c r="BM4196" s="47"/>
      <c r="BN4196" s="47"/>
      <c r="BO4196" s="47"/>
      <c r="BP4196" s="47"/>
      <c r="BQ4196" s="47"/>
      <c r="BR4196" s="47"/>
      <c r="BS4196" s="47"/>
      <c r="BT4196" s="47"/>
      <c r="BU4196" s="47"/>
      <c r="BV4196" s="47"/>
      <c r="BW4196" s="47"/>
      <c r="BX4196" s="47"/>
      <c r="BY4196" s="47"/>
    </row>
    <row r="4197" spans="1:77" x14ac:dyDescent="0.35">
      <c r="A4197" s="45" t="s">
        <v>327</v>
      </c>
      <c r="B4197" s="46">
        <v>42302</v>
      </c>
      <c r="C4197" s="47" t="s">
        <v>325</v>
      </c>
      <c r="D4197" s="47"/>
      <c r="E4197" s="47">
        <v>470.30015624999999</v>
      </c>
      <c r="F4197" s="47">
        <v>0.18693437499999999</v>
      </c>
      <c r="G4197" s="47">
        <v>0.23964999999999997</v>
      </c>
      <c r="H4197" s="47">
        <v>0.26679375</v>
      </c>
      <c r="I4197" s="47">
        <v>0.23826875000000003</v>
      </c>
      <c r="J4197" s="47">
        <v>0.27632499999999999</v>
      </c>
      <c r="K4197" s="47">
        <v>0.34737499999999999</v>
      </c>
      <c r="L4197" s="47">
        <v>0.22561249999999999</v>
      </c>
      <c r="M4197" s="47"/>
      <c r="N4197" s="47"/>
      <c r="O4197" s="47"/>
      <c r="P4197" s="47"/>
      <c r="Q4197" s="47"/>
      <c r="R4197" s="47"/>
      <c r="S4197" s="47"/>
      <c r="T4197" s="47"/>
      <c r="U4197" s="47"/>
      <c r="V4197" s="47"/>
      <c r="W4197" s="47"/>
      <c r="X4197" s="47"/>
      <c r="Y4197" s="47"/>
      <c r="Z4197" s="47"/>
      <c r="AA4197" s="47"/>
      <c r="AB4197" s="47"/>
      <c r="AC4197" s="47"/>
      <c r="AD4197" s="47"/>
      <c r="AE4197" s="47"/>
      <c r="AF4197" s="47"/>
      <c r="AG4197" s="47"/>
      <c r="AH4197" s="47"/>
      <c r="AI4197" s="47"/>
      <c r="AJ4197" s="47"/>
      <c r="AK4197" s="47"/>
      <c r="AL4197" s="47"/>
      <c r="AM4197" s="47"/>
      <c r="AN4197" s="47"/>
      <c r="AO4197" s="47"/>
      <c r="AP4197" s="47"/>
      <c r="AQ4197" s="47"/>
      <c r="AR4197" s="47"/>
      <c r="AS4197" s="47"/>
      <c r="AT4197" s="47"/>
      <c r="AU4197" s="47"/>
      <c r="AV4197" s="47"/>
      <c r="AW4197" s="47"/>
      <c r="AX4197" s="47"/>
      <c r="AY4197" s="47"/>
      <c r="AZ4197" s="47"/>
      <c r="BA4197" s="47"/>
      <c r="BB4197" s="47"/>
      <c r="BC4197" s="47"/>
      <c r="BD4197" s="47"/>
      <c r="BE4197" s="47"/>
      <c r="BF4197" s="47"/>
      <c r="BG4197" s="47"/>
      <c r="BH4197" s="47"/>
      <c r="BI4197" s="47"/>
      <c r="BJ4197" s="47"/>
      <c r="BK4197" s="47"/>
      <c r="BL4197" s="47"/>
      <c r="BM4197" s="47"/>
      <c r="BN4197" s="47"/>
      <c r="BO4197" s="47"/>
      <c r="BP4197" s="47"/>
      <c r="BQ4197" s="47"/>
      <c r="BR4197" s="47"/>
      <c r="BS4197" s="47"/>
      <c r="BT4197" s="47"/>
      <c r="BU4197" s="47"/>
      <c r="BV4197" s="47"/>
      <c r="BW4197" s="47"/>
      <c r="BX4197" s="47"/>
      <c r="BY4197" s="47"/>
    </row>
    <row r="4198" spans="1:77" x14ac:dyDescent="0.35">
      <c r="A4198" s="45" t="s">
        <v>327</v>
      </c>
      <c r="B4198" s="46">
        <v>42303</v>
      </c>
      <c r="C4198" s="47" t="s">
        <v>325</v>
      </c>
      <c r="D4198" s="47"/>
      <c r="E4198" s="47">
        <v>468.44859374999999</v>
      </c>
      <c r="F4198" s="47">
        <v>0.177340625</v>
      </c>
      <c r="G4198" s="47">
        <v>0.23730000000000001</v>
      </c>
      <c r="H4198" s="47">
        <v>0.26648749999999999</v>
      </c>
      <c r="I4198" s="47">
        <v>0.23822499999999999</v>
      </c>
      <c r="J4198" s="47">
        <v>0.27640625000000002</v>
      </c>
      <c r="K4198" s="47">
        <v>0.34738125000000009</v>
      </c>
      <c r="L4198" s="47">
        <v>0.22567499999999999</v>
      </c>
      <c r="M4198" s="47"/>
      <c r="N4198" s="47"/>
      <c r="O4198" s="47"/>
      <c r="P4198" s="47"/>
      <c r="Q4198" s="47"/>
      <c r="R4198" s="47"/>
      <c r="S4198" s="47"/>
      <c r="T4198" s="47"/>
      <c r="U4198" s="47"/>
      <c r="V4198" s="47"/>
      <c r="W4198" s="47"/>
      <c r="X4198" s="47"/>
      <c r="Y4198" s="47"/>
      <c r="Z4198" s="47"/>
      <c r="AA4198" s="47"/>
      <c r="AB4198" s="47"/>
      <c r="AC4198" s="47"/>
      <c r="AD4198" s="47"/>
      <c r="AE4198" s="47"/>
      <c r="AF4198" s="47"/>
      <c r="AG4198" s="47"/>
      <c r="AH4198" s="47"/>
      <c r="AI4198" s="47"/>
      <c r="AJ4198" s="47"/>
      <c r="AK4198" s="47"/>
      <c r="AL4198" s="47"/>
      <c r="AM4198" s="47"/>
      <c r="AN4198" s="47"/>
      <c r="AO4198" s="47"/>
      <c r="AP4198" s="47"/>
      <c r="AQ4198" s="47"/>
      <c r="AR4198" s="47"/>
      <c r="AS4198" s="47"/>
      <c r="AT4198" s="47"/>
      <c r="AU4198" s="47"/>
      <c r="AV4198" s="47"/>
      <c r="AW4198" s="47"/>
      <c r="AX4198" s="47"/>
      <c r="AY4198" s="47"/>
      <c r="AZ4198" s="47"/>
      <c r="BA4198" s="47"/>
      <c r="BB4198" s="47"/>
      <c r="BC4198" s="47"/>
      <c r="BD4198" s="47"/>
      <c r="BE4198" s="47"/>
      <c r="BF4198" s="47"/>
      <c r="BG4198" s="47"/>
      <c r="BH4198" s="47"/>
      <c r="BI4198" s="47"/>
      <c r="BJ4198" s="47"/>
      <c r="BK4198" s="47"/>
      <c r="BL4198" s="47"/>
      <c r="BM4198" s="47"/>
      <c r="BN4198" s="47"/>
      <c r="BO4198" s="47"/>
      <c r="BP4198" s="47"/>
      <c r="BQ4198" s="47"/>
      <c r="BR4198" s="47"/>
      <c r="BS4198" s="47"/>
      <c r="BT4198" s="47"/>
      <c r="BU4198" s="47"/>
      <c r="BV4198" s="47"/>
      <c r="BW4198" s="47"/>
      <c r="BX4198" s="47"/>
      <c r="BY4198" s="47"/>
    </row>
    <row r="4199" spans="1:77" x14ac:dyDescent="0.35">
      <c r="A4199" s="45" t="s">
        <v>327</v>
      </c>
      <c r="B4199" s="46">
        <v>42304</v>
      </c>
      <c r="C4199" s="47" t="s">
        <v>325</v>
      </c>
      <c r="D4199" s="47"/>
      <c r="E4199" s="47">
        <v>467.35031250000003</v>
      </c>
      <c r="F4199" s="47">
        <v>0.17178750000000001</v>
      </c>
      <c r="G4199" s="47">
        <v>0.23541875000000001</v>
      </c>
      <c r="H4199" s="47">
        <v>0.26619375000000001</v>
      </c>
      <c r="I4199" s="47">
        <v>0.23851250000000002</v>
      </c>
      <c r="J4199" s="47">
        <v>0.27639374999999999</v>
      </c>
      <c r="K4199" s="47">
        <v>0.34734999999999999</v>
      </c>
      <c r="L4199" s="47">
        <v>0.22578124999999999</v>
      </c>
      <c r="M4199" s="47"/>
      <c r="N4199" s="47"/>
      <c r="O4199" s="47"/>
      <c r="P4199" s="47"/>
      <c r="Q4199" s="47"/>
      <c r="R4199" s="47"/>
      <c r="S4199" s="47"/>
      <c r="T4199" s="47"/>
      <c r="U4199" s="47"/>
      <c r="V4199" s="47"/>
      <c r="W4199" s="47"/>
      <c r="X4199" s="47"/>
      <c r="Y4199" s="47"/>
      <c r="Z4199" s="47"/>
      <c r="AA4199" s="47"/>
      <c r="AB4199" s="47"/>
      <c r="AC4199" s="47"/>
      <c r="AD4199" s="47">
        <v>0.26147711175001559</v>
      </c>
      <c r="AE4199" s="47"/>
      <c r="AF4199" s="47"/>
      <c r="AG4199" s="47"/>
      <c r="AH4199" s="47"/>
      <c r="AI4199" s="47"/>
      <c r="AJ4199" s="47"/>
      <c r="AK4199" s="47"/>
      <c r="AL4199" s="47"/>
      <c r="AM4199" s="47"/>
      <c r="AN4199" s="47"/>
      <c r="AO4199" s="47"/>
      <c r="AP4199" s="47"/>
      <c r="AQ4199" s="47"/>
      <c r="AR4199" s="47"/>
      <c r="AS4199" s="47"/>
      <c r="AT4199" s="47"/>
      <c r="AU4199" s="47"/>
      <c r="AV4199" s="47"/>
      <c r="AW4199" s="47"/>
      <c r="AX4199" s="47"/>
      <c r="AY4199" s="47"/>
      <c r="AZ4199" s="47"/>
      <c r="BA4199" s="47"/>
      <c r="BB4199" s="47"/>
      <c r="BC4199" s="47"/>
      <c r="BD4199" s="47"/>
      <c r="BE4199" s="47"/>
      <c r="BF4199" s="47"/>
      <c r="BG4199" s="47"/>
      <c r="BH4199" s="47"/>
      <c r="BI4199" s="47"/>
      <c r="BJ4199" s="47"/>
      <c r="BK4199" s="47"/>
      <c r="BL4199" s="47"/>
      <c r="BM4199" s="47"/>
      <c r="BN4199" s="47"/>
      <c r="BO4199" s="47"/>
      <c r="BP4199" s="47"/>
      <c r="BQ4199" s="47"/>
      <c r="BR4199" s="47"/>
      <c r="BS4199" s="47"/>
      <c r="BT4199" s="47"/>
      <c r="BU4199" s="47"/>
      <c r="BV4199" s="47"/>
      <c r="BW4199" s="47"/>
      <c r="BX4199" s="47"/>
      <c r="BY4199" s="47"/>
    </row>
    <row r="4200" spans="1:77" x14ac:dyDescent="0.35">
      <c r="A4200" s="45" t="s">
        <v>327</v>
      </c>
      <c r="B4200" s="46">
        <v>42305</v>
      </c>
      <c r="C4200" s="47" t="s">
        <v>325</v>
      </c>
      <c r="D4200" s="47"/>
      <c r="E4200" s="47">
        <v>466.56937500000004</v>
      </c>
      <c r="F4200" s="47">
        <v>0.1693625</v>
      </c>
      <c r="G4200" s="47">
        <v>0.23401249999999998</v>
      </c>
      <c r="H4200" s="47">
        <v>0.26529999999999998</v>
      </c>
      <c r="I4200" s="47">
        <v>0.23860624999999999</v>
      </c>
      <c r="J4200" s="47">
        <v>0.27646874999999999</v>
      </c>
      <c r="K4200" s="47">
        <v>0.34733750000000002</v>
      </c>
      <c r="L4200" s="47">
        <v>0.22583124999999998</v>
      </c>
      <c r="M4200" s="47"/>
      <c r="N4200" s="47"/>
      <c r="O4200" s="47"/>
      <c r="P4200" s="47"/>
      <c r="Q4200" s="47"/>
      <c r="R4200" s="47"/>
      <c r="S4200" s="47"/>
      <c r="T4200" s="47"/>
      <c r="U4200" s="47"/>
      <c r="V4200" s="47"/>
      <c r="W4200" s="47"/>
      <c r="X4200" s="47"/>
      <c r="Y4200" s="47"/>
      <c r="Z4200" s="47"/>
      <c r="AA4200" s="47"/>
      <c r="AB4200" s="47"/>
      <c r="AC4200" s="47"/>
      <c r="AD4200" s="47"/>
      <c r="AE4200" s="47"/>
      <c r="AF4200" s="47"/>
      <c r="AG4200" s="47"/>
      <c r="AH4200" s="47"/>
      <c r="AI4200" s="47"/>
      <c r="AJ4200" s="47"/>
      <c r="AK4200" s="47"/>
      <c r="AL4200" s="47"/>
      <c r="AM4200" s="47"/>
      <c r="AN4200" s="47"/>
      <c r="AO4200" s="47"/>
      <c r="AP4200" s="47"/>
      <c r="AQ4200" s="47"/>
      <c r="AR4200" s="47"/>
      <c r="AS4200" s="47"/>
      <c r="AT4200" s="47"/>
      <c r="AU4200" s="47"/>
      <c r="AV4200" s="47"/>
      <c r="AW4200" s="47"/>
      <c r="AX4200" s="47"/>
      <c r="AY4200" s="47"/>
      <c r="AZ4200" s="47"/>
      <c r="BA4200" s="47"/>
      <c r="BB4200" s="47"/>
      <c r="BC4200" s="47"/>
      <c r="BD4200" s="47"/>
      <c r="BE4200" s="47"/>
      <c r="BF4200" s="47"/>
      <c r="BG4200" s="47"/>
      <c r="BH4200" s="47"/>
      <c r="BI4200" s="47"/>
      <c r="BJ4200" s="47"/>
      <c r="BK4200" s="47"/>
      <c r="BL4200" s="47"/>
      <c r="BM4200" s="47"/>
      <c r="BN4200" s="47"/>
      <c r="BO4200" s="47"/>
      <c r="BP4200" s="47"/>
      <c r="BQ4200" s="47"/>
      <c r="BR4200" s="47"/>
      <c r="BS4200" s="47"/>
      <c r="BT4200" s="47"/>
      <c r="BU4200" s="47"/>
      <c r="BV4200" s="47"/>
      <c r="BW4200" s="47"/>
      <c r="BX4200" s="47"/>
      <c r="BY4200" s="47"/>
    </row>
    <row r="4201" spans="1:77" x14ac:dyDescent="0.35">
      <c r="A4201" s="45" t="s">
        <v>327</v>
      </c>
      <c r="B4201" s="46">
        <v>42306</v>
      </c>
      <c r="C4201" s="47" t="s">
        <v>325</v>
      </c>
      <c r="D4201" s="47"/>
      <c r="E4201" s="47">
        <v>495.93656249999998</v>
      </c>
      <c r="F4201" s="47">
        <v>0.27966250000000004</v>
      </c>
      <c r="G4201" s="47">
        <v>0.26940625000000001</v>
      </c>
      <c r="H4201" s="47">
        <v>0.29002499999999998</v>
      </c>
      <c r="I4201" s="47">
        <v>0.2386375</v>
      </c>
      <c r="J4201" s="47">
        <v>0.27652500000000002</v>
      </c>
      <c r="K4201" s="47">
        <v>0.3474875</v>
      </c>
      <c r="L4201" s="47">
        <v>0.22591249999999999</v>
      </c>
      <c r="M4201" s="47"/>
      <c r="N4201" s="47"/>
      <c r="O4201" s="47"/>
      <c r="P4201" s="47"/>
      <c r="Q4201" s="47">
        <v>2.6629250750000004</v>
      </c>
      <c r="R4201" s="47">
        <v>56.305499999999995</v>
      </c>
      <c r="S4201" s="47">
        <v>0</v>
      </c>
      <c r="T4201" s="47"/>
      <c r="U4201" s="47"/>
      <c r="V4201" s="47"/>
      <c r="W4201" s="47"/>
      <c r="X4201" s="47"/>
      <c r="Y4201" s="47"/>
      <c r="Z4201" s="47"/>
      <c r="AA4201" s="47">
        <v>0</v>
      </c>
      <c r="AB4201" s="47">
        <v>5.95</v>
      </c>
      <c r="AC4201" s="47"/>
      <c r="AD4201" s="47"/>
      <c r="AE4201" s="47"/>
      <c r="AF4201" s="47"/>
      <c r="AG4201" s="47">
        <v>0</v>
      </c>
      <c r="AH4201" s="47">
        <v>0</v>
      </c>
      <c r="AI4201" s="47">
        <v>4.8499999999999996</v>
      </c>
      <c r="AJ4201" s="47">
        <v>0.84250000000000003</v>
      </c>
      <c r="AK4201" s="47">
        <v>5.1637151626553981E-2</v>
      </c>
      <c r="AL4201" s="47">
        <v>2.2543876750000003</v>
      </c>
      <c r="AM4201" s="47">
        <v>43.658249999999995</v>
      </c>
      <c r="AN4201" s="47"/>
      <c r="AO4201" s="47"/>
      <c r="AP4201" s="47"/>
      <c r="AQ4201" s="47"/>
      <c r="AR4201" s="47"/>
      <c r="AS4201" s="47"/>
      <c r="AT4201" s="47"/>
      <c r="AU4201" s="47"/>
      <c r="AV4201" s="47"/>
      <c r="AW4201" s="47"/>
      <c r="AX4201" s="47"/>
      <c r="AY4201" s="47">
        <v>0</v>
      </c>
      <c r="AZ4201" s="47"/>
      <c r="BA4201" s="47">
        <v>3.2302468916167545E-2</v>
      </c>
      <c r="BB4201" s="47">
        <v>0.40853739999999999</v>
      </c>
      <c r="BC4201" s="47"/>
      <c r="BD4201" s="47">
        <v>12.64725</v>
      </c>
      <c r="BE4201" s="47"/>
      <c r="BF4201" s="47"/>
      <c r="BG4201" s="47"/>
      <c r="BH4201" s="47"/>
      <c r="BI4201" s="47"/>
      <c r="BJ4201" s="47"/>
      <c r="BK4201" s="47"/>
      <c r="BL4201" s="47"/>
      <c r="BM4201" s="47"/>
      <c r="BN4201" s="47"/>
      <c r="BO4201" s="47"/>
      <c r="BP4201" s="47"/>
      <c r="BQ4201" s="47"/>
      <c r="BR4201" s="47"/>
      <c r="BS4201" s="47"/>
      <c r="BT4201" s="47"/>
      <c r="BU4201" s="47"/>
      <c r="BV4201" s="47"/>
      <c r="BW4201" s="47"/>
      <c r="BX4201" s="47"/>
      <c r="BY4201" s="47"/>
    </row>
    <row r="4202" spans="1:77" x14ac:dyDescent="0.35">
      <c r="A4202" s="45" t="s">
        <v>327</v>
      </c>
      <c r="B4202" s="46">
        <v>42307</v>
      </c>
      <c r="C4202" s="47" t="s">
        <v>325</v>
      </c>
      <c r="D4202" s="47"/>
      <c r="E4202" s="47">
        <v>503.91468750000001</v>
      </c>
      <c r="F4202" s="47">
        <v>0.30518125000000002</v>
      </c>
      <c r="G4202" s="47">
        <v>0.2848</v>
      </c>
      <c r="H4202" s="47">
        <v>0.29618749999999999</v>
      </c>
      <c r="I4202" s="47">
        <v>0.23855625000000003</v>
      </c>
      <c r="J4202" s="47">
        <v>0.27654374999999998</v>
      </c>
      <c r="K4202" s="47">
        <v>0.34746250000000001</v>
      </c>
      <c r="L4202" s="47">
        <v>0.22597500000000001</v>
      </c>
      <c r="M4202" s="47"/>
      <c r="N4202" s="47"/>
      <c r="O4202" s="47"/>
      <c r="P4202" s="47"/>
      <c r="Q4202" s="47"/>
      <c r="R4202" s="47"/>
      <c r="S4202" s="47"/>
      <c r="T4202" s="47"/>
      <c r="U4202" s="47"/>
      <c r="V4202" s="47"/>
      <c r="W4202" s="47"/>
      <c r="X4202" s="47"/>
      <c r="Y4202" s="47"/>
      <c r="Z4202" s="47"/>
      <c r="AA4202" s="47"/>
      <c r="AB4202" s="47"/>
      <c r="AC4202" s="47">
        <v>0.30117269861368662</v>
      </c>
      <c r="AD4202" s="47">
        <v>0.53030770060563137</v>
      </c>
      <c r="AE4202" s="47"/>
      <c r="AF4202" s="47"/>
      <c r="AG4202" s="47"/>
      <c r="AH4202" s="47"/>
      <c r="AI4202" s="47"/>
      <c r="AJ4202" s="47"/>
      <c r="AK4202" s="47"/>
      <c r="AL4202" s="47"/>
      <c r="AM4202" s="47"/>
      <c r="AN4202" s="47"/>
      <c r="AO4202" s="47"/>
      <c r="AP4202" s="47"/>
      <c r="AQ4202" s="47"/>
      <c r="AR4202" s="47"/>
      <c r="AS4202" s="47"/>
      <c r="AT4202" s="47"/>
      <c r="AU4202" s="47"/>
      <c r="AV4202" s="47"/>
      <c r="AW4202" s="47"/>
      <c r="AX4202" s="47"/>
      <c r="AY4202" s="47"/>
      <c r="AZ4202" s="47"/>
      <c r="BA4202" s="47"/>
      <c r="BB4202" s="47"/>
      <c r="BC4202" s="47"/>
      <c r="BD4202" s="47"/>
      <c r="BE4202" s="47"/>
      <c r="BF4202" s="47"/>
      <c r="BG4202" s="47"/>
      <c r="BH4202" s="47"/>
      <c r="BI4202" s="47"/>
      <c r="BJ4202" s="47"/>
      <c r="BK4202" s="47"/>
      <c r="BL4202" s="47"/>
      <c r="BM4202" s="47"/>
      <c r="BN4202" s="47"/>
      <c r="BO4202" s="47"/>
      <c r="BP4202" s="47"/>
      <c r="BQ4202" s="47"/>
      <c r="BR4202" s="47"/>
      <c r="BS4202" s="47"/>
      <c r="BT4202" s="47"/>
      <c r="BU4202" s="47"/>
      <c r="BV4202" s="47"/>
      <c r="BW4202" s="47"/>
      <c r="BX4202" s="47"/>
      <c r="BY4202" s="47"/>
    </row>
    <row r="4203" spans="1:77" x14ac:dyDescent="0.35">
      <c r="A4203" s="45" t="s">
        <v>327</v>
      </c>
      <c r="B4203" s="46">
        <v>42308</v>
      </c>
      <c r="C4203" s="47" t="s">
        <v>325</v>
      </c>
      <c r="D4203" s="47"/>
      <c r="E4203" s="47">
        <v>501.81281250000006</v>
      </c>
      <c r="F4203" s="47">
        <v>0.28920625</v>
      </c>
      <c r="G4203" s="47">
        <v>0.28760000000000002</v>
      </c>
      <c r="H4203" s="47">
        <v>0.29591250000000002</v>
      </c>
      <c r="I4203" s="47">
        <v>0.23847499999999999</v>
      </c>
      <c r="J4203" s="47">
        <v>0.27647500000000003</v>
      </c>
      <c r="K4203" s="47">
        <v>0.34746874999999999</v>
      </c>
      <c r="L4203" s="47">
        <v>0.22597500000000001</v>
      </c>
      <c r="M4203" s="47"/>
      <c r="N4203" s="47"/>
      <c r="O4203" s="47"/>
      <c r="P4203" s="47"/>
      <c r="Q4203" s="47"/>
      <c r="R4203" s="47"/>
      <c r="S4203" s="47"/>
      <c r="T4203" s="47"/>
      <c r="U4203" s="47"/>
      <c r="V4203" s="47"/>
      <c r="W4203" s="47"/>
      <c r="X4203" s="47"/>
      <c r="Y4203" s="47"/>
      <c r="Z4203" s="47"/>
      <c r="AA4203" s="47"/>
      <c r="AB4203" s="47"/>
      <c r="AC4203" s="47"/>
      <c r="AD4203" s="47"/>
      <c r="AE4203" s="47"/>
      <c r="AF4203" s="47"/>
      <c r="AG4203" s="47"/>
      <c r="AH4203" s="47"/>
      <c r="AI4203" s="47"/>
      <c r="AJ4203" s="47"/>
      <c r="AK4203" s="47"/>
      <c r="AL4203" s="47"/>
      <c r="AM4203" s="47"/>
      <c r="AN4203" s="47"/>
      <c r="AO4203" s="47"/>
      <c r="AP4203" s="47"/>
      <c r="AQ4203" s="47"/>
      <c r="AR4203" s="47"/>
      <c r="AS4203" s="47"/>
      <c r="AT4203" s="47"/>
      <c r="AU4203" s="47"/>
      <c r="AV4203" s="47"/>
      <c r="AW4203" s="47"/>
      <c r="AX4203" s="47"/>
      <c r="AY4203" s="47"/>
      <c r="AZ4203" s="47"/>
      <c r="BA4203" s="47"/>
      <c r="BB4203" s="47"/>
      <c r="BC4203" s="47"/>
      <c r="BD4203" s="47"/>
      <c r="BE4203" s="47"/>
      <c r="BF4203" s="47"/>
      <c r="BG4203" s="47"/>
      <c r="BH4203" s="47"/>
      <c r="BI4203" s="47"/>
      <c r="BJ4203" s="47"/>
      <c r="BK4203" s="47"/>
      <c r="BL4203" s="47"/>
      <c r="BM4203" s="47"/>
      <c r="BN4203" s="47"/>
      <c r="BO4203" s="47"/>
      <c r="BP4203" s="47"/>
      <c r="BQ4203" s="47"/>
      <c r="BR4203" s="47"/>
      <c r="BS4203" s="47"/>
      <c r="BT4203" s="47"/>
      <c r="BU4203" s="47"/>
      <c r="BV4203" s="47"/>
      <c r="BW4203" s="47"/>
      <c r="BX4203" s="47"/>
      <c r="BY4203" s="47"/>
    </row>
    <row r="4204" spans="1:77" x14ac:dyDescent="0.35">
      <c r="A4204" s="45" t="s">
        <v>327</v>
      </c>
      <c r="B4204" s="46">
        <v>42309</v>
      </c>
      <c r="C4204" s="47" t="s">
        <v>325</v>
      </c>
      <c r="D4204" s="47"/>
      <c r="E4204" s="47">
        <v>498.36562500000002</v>
      </c>
      <c r="F4204" s="47">
        <v>0.27040624999999996</v>
      </c>
      <c r="G4204" s="47">
        <v>0.28498124999999996</v>
      </c>
      <c r="H4204" s="47">
        <v>0.29491875000000001</v>
      </c>
      <c r="I4204" s="47">
        <v>0.2386375</v>
      </c>
      <c r="J4204" s="47">
        <v>0.27645000000000003</v>
      </c>
      <c r="K4204" s="47">
        <v>0.34747499999999998</v>
      </c>
      <c r="L4204" s="47">
        <v>0.22604374999999999</v>
      </c>
      <c r="M4204" s="47"/>
      <c r="N4204" s="47"/>
      <c r="O4204" s="47"/>
      <c r="P4204" s="47"/>
      <c r="Q4204" s="47"/>
      <c r="R4204" s="47"/>
      <c r="S4204" s="47"/>
      <c r="T4204" s="47"/>
      <c r="U4204" s="47"/>
      <c r="V4204" s="47"/>
      <c r="W4204" s="47"/>
      <c r="X4204" s="47"/>
      <c r="Y4204" s="47"/>
      <c r="Z4204" s="47"/>
      <c r="AA4204" s="47"/>
      <c r="AB4204" s="47"/>
      <c r="AC4204" s="47"/>
      <c r="AD4204" s="47"/>
      <c r="AE4204" s="47"/>
      <c r="AF4204" s="47"/>
      <c r="AG4204" s="47"/>
      <c r="AH4204" s="47"/>
      <c r="AI4204" s="47"/>
      <c r="AJ4204" s="47"/>
      <c r="AK4204" s="47"/>
      <c r="AL4204" s="47"/>
      <c r="AM4204" s="47"/>
      <c r="AN4204" s="47"/>
      <c r="AO4204" s="47"/>
      <c r="AP4204" s="47"/>
      <c r="AQ4204" s="47"/>
      <c r="AR4204" s="47"/>
      <c r="AS4204" s="47"/>
      <c r="AT4204" s="47"/>
      <c r="AU4204" s="47"/>
      <c r="AV4204" s="47"/>
      <c r="AW4204" s="47"/>
      <c r="AX4204" s="47"/>
      <c r="AY4204" s="47"/>
      <c r="AZ4204" s="47"/>
      <c r="BA4204" s="47"/>
      <c r="BB4204" s="47"/>
      <c r="BC4204" s="47"/>
      <c r="BD4204" s="47"/>
      <c r="BE4204" s="47"/>
      <c r="BF4204" s="47"/>
      <c r="BG4204" s="47"/>
      <c r="BH4204" s="47"/>
      <c r="BI4204" s="47"/>
      <c r="BJ4204" s="47"/>
      <c r="BK4204" s="47"/>
      <c r="BL4204" s="47"/>
      <c r="BM4204" s="47"/>
      <c r="BN4204" s="47"/>
      <c r="BO4204" s="47"/>
      <c r="BP4204" s="47"/>
      <c r="BQ4204" s="47"/>
      <c r="BR4204" s="47"/>
      <c r="BS4204" s="47"/>
      <c r="BT4204" s="47"/>
      <c r="BU4204" s="47"/>
      <c r="BV4204" s="47"/>
      <c r="BW4204" s="47"/>
      <c r="BX4204" s="47"/>
      <c r="BY4204" s="47"/>
    </row>
    <row r="4205" spans="1:77" x14ac:dyDescent="0.35">
      <c r="A4205" s="45" t="s">
        <v>327</v>
      </c>
      <c r="B4205" s="46">
        <v>42310</v>
      </c>
      <c r="C4205" s="47" t="s">
        <v>325</v>
      </c>
      <c r="D4205" s="47"/>
      <c r="E4205" s="47">
        <v>497.08453125000005</v>
      </c>
      <c r="F4205" s="47">
        <v>0.26653437499999999</v>
      </c>
      <c r="G4205" s="47">
        <v>0.28088750000000001</v>
      </c>
      <c r="H4205" s="47">
        <v>0.29426874999999997</v>
      </c>
      <c r="I4205" s="47">
        <v>0.23886874999999996</v>
      </c>
      <c r="J4205" s="47">
        <v>0.27641874999999999</v>
      </c>
      <c r="K4205" s="47">
        <v>0.34750625000000002</v>
      </c>
      <c r="L4205" s="47">
        <v>0.22617499999999999</v>
      </c>
      <c r="M4205" s="47"/>
      <c r="N4205" s="47"/>
      <c r="O4205" s="47"/>
      <c r="P4205" s="47"/>
      <c r="Q4205" s="47"/>
      <c r="R4205" s="47"/>
      <c r="S4205" s="47"/>
      <c r="T4205" s="47"/>
      <c r="U4205" s="47"/>
      <c r="V4205" s="47"/>
      <c r="W4205" s="47"/>
      <c r="X4205" s="47"/>
      <c r="Y4205" s="47"/>
      <c r="Z4205" s="47"/>
      <c r="AA4205" s="47"/>
      <c r="AB4205" s="47"/>
      <c r="AC4205" s="47">
        <v>0.40319769754909518</v>
      </c>
      <c r="AD4205" s="47">
        <v>0.56365740235605899</v>
      </c>
      <c r="AE4205" s="47"/>
      <c r="AF4205" s="47"/>
      <c r="AG4205" s="47"/>
      <c r="AH4205" s="47"/>
      <c r="AI4205" s="47"/>
      <c r="AJ4205" s="47"/>
      <c r="AK4205" s="47"/>
      <c r="AL4205" s="47"/>
      <c r="AM4205" s="47"/>
      <c r="AN4205" s="47"/>
      <c r="AO4205" s="47"/>
      <c r="AP4205" s="47"/>
      <c r="AQ4205" s="47"/>
      <c r="AR4205" s="47"/>
      <c r="AS4205" s="47"/>
      <c r="AT4205" s="47"/>
      <c r="AU4205" s="47"/>
      <c r="AV4205" s="47"/>
      <c r="AW4205" s="47"/>
      <c r="AX4205" s="47"/>
      <c r="AY4205" s="47"/>
      <c r="AZ4205" s="47"/>
      <c r="BA4205" s="47"/>
      <c r="BB4205" s="47"/>
      <c r="BC4205" s="47"/>
      <c r="BD4205" s="47"/>
      <c r="BE4205" s="47"/>
      <c r="BF4205" s="47"/>
      <c r="BG4205" s="47"/>
      <c r="BH4205" s="47"/>
      <c r="BI4205" s="47"/>
      <c r="BJ4205" s="47"/>
      <c r="BK4205" s="47"/>
      <c r="BL4205" s="47"/>
      <c r="BM4205" s="47"/>
      <c r="BN4205" s="47"/>
      <c r="BO4205" s="47"/>
      <c r="BP4205" s="47"/>
      <c r="BQ4205" s="47"/>
      <c r="BR4205" s="47"/>
      <c r="BS4205" s="47"/>
      <c r="BT4205" s="47"/>
      <c r="BU4205" s="47"/>
      <c r="BV4205" s="47"/>
      <c r="BW4205" s="47"/>
      <c r="BX4205" s="47"/>
      <c r="BY4205" s="47"/>
    </row>
    <row r="4206" spans="1:77" x14ac:dyDescent="0.35">
      <c r="A4206" s="45" t="s">
        <v>327</v>
      </c>
      <c r="B4206" s="46">
        <v>42311</v>
      </c>
      <c r="C4206" s="47" t="s">
        <v>325</v>
      </c>
      <c r="D4206" s="47"/>
      <c r="E4206" s="47">
        <v>494.92359375000001</v>
      </c>
      <c r="F4206" s="47">
        <v>0.253690625</v>
      </c>
      <c r="G4206" s="47">
        <v>0.27883750000000002</v>
      </c>
      <c r="H4206" s="47">
        <v>0.29386250000000003</v>
      </c>
      <c r="I4206" s="47">
        <v>0.23930625</v>
      </c>
      <c r="J4206" s="47">
        <v>0.27657499999999996</v>
      </c>
      <c r="K4206" s="47">
        <v>0.34751874999999999</v>
      </c>
      <c r="L4206" s="47">
        <v>0.22621875</v>
      </c>
      <c r="M4206" s="47"/>
      <c r="N4206" s="47"/>
      <c r="O4206" s="47"/>
      <c r="P4206" s="47"/>
      <c r="Q4206" s="47"/>
      <c r="R4206" s="47"/>
      <c r="S4206" s="47"/>
      <c r="T4206" s="47"/>
      <c r="U4206" s="47"/>
      <c r="V4206" s="47"/>
      <c r="W4206" s="47"/>
      <c r="X4206" s="47"/>
      <c r="Y4206" s="47"/>
      <c r="Z4206" s="47"/>
      <c r="AA4206" s="47"/>
      <c r="AB4206" s="47"/>
      <c r="AC4206" s="47"/>
      <c r="AD4206" s="47"/>
      <c r="AE4206" s="47"/>
      <c r="AF4206" s="47"/>
      <c r="AG4206" s="47"/>
      <c r="AH4206" s="47"/>
      <c r="AI4206" s="47"/>
      <c r="AJ4206" s="47"/>
      <c r="AK4206" s="47"/>
      <c r="AL4206" s="47"/>
      <c r="AM4206" s="47"/>
      <c r="AN4206" s="47"/>
      <c r="AO4206" s="47"/>
      <c r="AP4206" s="47"/>
      <c r="AQ4206" s="47"/>
      <c r="AR4206" s="47"/>
      <c r="AS4206" s="47"/>
      <c r="AT4206" s="47"/>
      <c r="AU4206" s="47"/>
      <c r="AV4206" s="47"/>
      <c r="AW4206" s="47"/>
      <c r="AX4206" s="47"/>
      <c r="AY4206" s="47"/>
      <c r="AZ4206" s="47"/>
      <c r="BA4206" s="47"/>
      <c r="BB4206" s="47"/>
      <c r="BC4206" s="47"/>
      <c r="BD4206" s="47"/>
      <c r="BE4206" s="47"/>
      <c r="BF4206" s="47"/>
      <c r="BG4206" s="47"/>
      <c r="BH4206" s="47"/>
      <c r="BI4206" s="47"/>
      <c r="BJ4206" s="47"/>
      <c r="BK4206" s="47"/>
      <c r="BL4206" s="47"/>
      <c r="BM4206" s="47"/>
      <c r="BN4206" s="47"/>
      <c r="BO4206" s="47"/>
      <c r="BP4206" s="47"/>
      <c r="BQ4206" s="47"/>
      <c r="BR4206" s="47"/>
      <c r="BS4206" s="47"/>
      <c r="BT4206" s="47"/>
      <c r="BU4206" s="47"/>
      <c r="BV4206" s="47"/>
      <c r="BW4206" s="47"/>
      <c r="BX4206" s="47"/>
      <c r="BY4206" s="47"/>
    </row>
    <row r="4207" spans="1:77" x14ac:dyDescent="0.35">
      <c r="A4207" s="45" t="s">
        <v>327</v>
      </c>
      <c r="B4207" s="46">
        <v>42312</v>
      </c>
      <c r="C4207" s="47" t="s">
        <v>325</v>
      </c>
      <c r="D4207" s="47"/>
      <c r="E4207" s="47">
        <v>492.44203125000007</v>
      </c>
      <c r="F4207" s="47">
        <v>0.242628125</v>
      </c>
      <c r="G4207" s="47">
        <v>0.27569375000000002</v>
      </c>
      <c r="H4207" s="47">
        <v>0.29241875000000001</v>
      </c>
      <c r="I4207" s="47">
        <v>0.2394375</v>
      </c>
      <c r="J4207" s="47">
        <v>0.27660625</v>
      </c>
      <c r="K4207" s="47">
        <v>0.34763750000000004</v>
      </c>
      <c r="L4207" s="47">
        <v>0.22621249999999998</v>
      </c>
      <c r="M4207" s="47"/>
      <c r="N4207" s="47"/>
      <c r="O4207" s="47"/>
      <c r="P4207" s="47"/>
      <c r="Q4207" s="47"/>
      <c r="R4207" s="47"/>
      <c r="S4207" s="47"/>
      <c r="T4207" s="47"/>
      <c r="U4207" s="47"/>
      <c r="V4207" s="47"/>
      <c r="W4207" s="47"/>
      <c r="X4207" s="47"/>
      <c r="Y4207" s="47"/>
      <c r="Z4207" s="47"/>
      <c r="AA4207" s="47"/>
      <c r="AB4207" s="47"/>
      <c r="AC4207" s="47"/>
      <c r="AD4207" s="47"/>
      <c r="AE4207" s="47"/>
      <c r="AF4207" s="47"/>
      <c r="AG4207" s="47"/>
      <c r="AH4207" s="47"/>
      <c r="AI4207" s="47"/>
      <c r="AJ4207" s="47"/>
      <c r="AK4207" s="47"/>
      <c r="AL4207" s="47"/>
      <c r="AM4207" s="47"/>
      <c r="AN4207" s="47"/>
      <c r="AO4207" s="47"/>
      <c r="AP4207" s="47"/>
      <c r="AQ4207" s="47"/>
      <c r="AR4207" s="47"/>
      <c r="AS4207" s="47"/>
      <c r="AT4207" s="47"/>
      <c r="AU4207" s="47"/>
      <c r="AV4207" s="47"/>
      <c r="AW4207" s="47"/>
      <c r="AX4207" s="47"/>
      <c r="AY4207" s="47"/>
      <c r="AZ4207" s="47"/>
      <c r="BA4207" s="47"/>
      <c r="BB4207" s="47"/>
      <c r="BC4207" s="47"/>
      <c r="BD4207" s="47"/>
      <c r="BE4207" s="47"/>
      <c r="BF4207" s="47"/>
      <c r="BG4207" s="47"/>
      <c r="BH4207" s="47"/>
      <c r="BI4207" s="47"/>
      <c r="BJ4207" s="47"/>
      <c r="BK4207" s="47"/>
      <c r="BL4207" s="47"/>
      <c r="BM4207" s="47"/>
      <c r="BN4207" s="47"/>
      <c r="BO4207" s="47"/>
      <c r="BP4207" s="47"/>
      <c r="BQ4207" s="47"/>
      <c r="BR4207" s="47"/>
      <c r="BS4207" s="47"/>
      <c r="BT4207" s="47"/>
      <c r="BU4207" s="47"/>
      <c r="BV4207" s="47"/>
      <c r="BW4207" s="47"/>
      <c r="BX4207" s="47"/>
      <c r="BY4207" s="47"/>
    </row>
    <row r="4208" spans="1:77" x14ac:dyDescent="0.35">
      <c r="A4208" s="45" t="s">
        <v>327</v>
      </c>
      <c r="B4208" s="46">
        <v>42313</v>
      </c>
      <c r="C4208" s="47" t="s">
        <v>325</v>
      </c>
      <c r="D4208" s="47"/>
      <c r="E4208" s="47">
        <v>488.73140625000002</v>
      </c>
      <c r="F4208" s="47">
        <v>0.228159375</v>
      </c>
      <c r="G4208" s="47">
        <v>0.2697</v>
      </c>
      <c r="H4208" s="47">
        <v>0.29016249999999999</v>
      </c>
      <c r="I4208" s="47">
        <v>0.2394375</v>
      </c>
      <c r="J4208" s="47">
        <v>0.276675</v>
      </c>
      <c r="K4208" s="47">
        <v>0.34760625000000001</v>
      </c>
      <c r="L4208" s="47">
        <v>0.22629375000000002</v>
      </c>
      <c r="M4208" s="47"/>
      <c r="N4208" s="47"/>
      <c r="O4208" s="47"/>
      <c r="P4208" s="47"/>
      <c r="Q4208" s="47"/>
      <c r="R4208" s="47"/>
      <c r="S4208" s="47"/>
      <c r="T4208" s="47"/>
      <c r="U4208" s="47"/>
      <c r="V4208" s="47"/>
      <c r="W4208" s="47"/>
      <c r="X4208" s="47"/>
      <c r="Y4208" s="47"/>
      <c r="Z4208" s="47"/>
      <c r="AA4208" s="47"/>
      <c r="AB4208" s="47"/>
      <c r="AC4208" s="47"/>
      <c r="AD4208" s="47">
        <v>0.54159733626506557</v>
      </c>
      <c r="AE4208" s="47"/>
      <c r="AF4208" s="47"/>
      <c r="AG4208" s="47"/>
      <c r="AH4208" s="47"/>
      <c r="AI4208" s="47"/>
      <c r="AJ4208" s="47"/>
      <c r="AK4208" s="47"/>
      <c r="AL4208" s="47"/>
      <c r="AM4208" s="47"/>
      <c r="AN4208" s="47"/>
      <c r="AO4208" s="47"/>
      <c r="AP4208" s="47"/>
      <c r="AQ4208" s="47"/>
      <c r="AR4208" s="47"/>
      <c r="AS4208" s="47"/>
      <c r="AT4208" s="47"/>
      <c r="AU4208" s="47"/>
      <c r="AV4208" s="47"/>
      <c r="AW4208" s="47"/>
      <c r="AX4208" s="47"/>
      <c r="AY4208" s="47"/>
      <c r="AZ4208" s="47"/>
      <c r="BA4208" s="47"/>
      <c r="BB4208" s="47"/>
      <c r="BC4208" s="47"/>
      <c r="BD4208" s="47"/>
      <c r="BE4208" s="47"/>
      <c r="BF4208" s="47"/>
      <c r="BG4208" s="47"/>
      <c r="BH4208" s="47"/>
      <c r="BI4208" s="47"/>
      <c r="BJ4208" s="47"/>
      <c r="BK4208" s="47"/>
      <c r="BL4208" s="47"/>
      <c r="BM4208" s="47"/>
      <c r="BN4208" s="47"/>
      <c r="BO4208" s="47"/>
      <c r="BP4208" s="47"/>
      <c r="BQ4208" s="47"/>
      <c r="BR4208" s="47"/>
      <c r="BS4208" s="47"/>
      <c r="BT4208" s="47"/>
      <c r="BU4208" s="47"/>
      <c r="BV4208" s="47"/>
      <c r="BW4208" s="47"/>
      <c r="BX4208" s="47"/>
      <c r="BY4208" s="47"/>
    </row>
    <row r="4209" spans="1:77" x14ac:dyDescent="0.35">
      <c r="A4209" s="45" t="s">
        <v>327</v>
      </c>
      <c r="B4209" s="46">
        <v>42314</v>
      </c>
      <c r="C4209" s="47" t="s">
        <v>325</v>
      </c>
      <c r="D4209" s="47"/>
      <c r="E4209" s="47">
        <v>492.32953124999995</v>
      </c>
      <c r="F4209" s="47">
        <v>0.25504687500000001</v>
      </c>
      <c r="G4209" s="47">
        <v>0.26903749999999998</v>
      </c>
      <c r="H4209" s="47">
        <v>0.28905000000000003</v>
      </c>
      <c r="I4209" s="47">
        <v>0.23951875000000003</v>
      </c>
      <c r="J4209" s="47">
        <v>0.27652499999999997</v>
      </c>
      <c r="K4209" s="47">
        <v>0.34761249999999999</v>
      </c>
      <c r="L4209" s="47">
        <v>0.22635</v>
      </c>
      <c r="M4209" s="47"/>
      <c r="N4209" s="47"/>
      <c r="O4209" s="47"/>
      <c r="P4209" s="47"/>
      <c r="Q4209" s="47"/>
      <c r="R4209" s="47"/>
      <c r="S4209" s="47"/>
      <c r="T4209" s="47"/>
      <c r="U4209" s="47"/>
      <c r="V4209" s="47"/>
      <c r="W4209" s="47"/>
      <c r="X4209" s="47"/>
      <c r="Y4209" s="47"/>
      <c r="Z4209" s="47"/>
      <c r="AA4209" s="47"/>
      <c r="AB4209" s="47"/>
      <c r="AC4209" s="47"/>
      <c r="AD4209" s="47"/>
      <c r="AE4209" s="47"/>
      <c r="AF4209" s="47"/>
      <c r="AG4209" s="47"/>
      <c r="AH4209" s="47"/>
      <c r="AI4209" s="47"/>
      <c r="AJ4209" s="47"/>
      <c r="AK4209" s="47"/>
      <c r="AL4209" s="47"/>
      <c r="AM4209" s="47"/>
      <c r="AN4209" s="47"/>
      <c r="AO4209" s="47"/>
      <c r="AP4209" s="47"/>
      <c r="AQ4209" s="47"/>
      <c r="AR4209" s="47"/>
      <c r="AS4209" s="47"/>
      <c r="AT4209" s="47"/>
      <c r="AU4209" s="47"/>
      <c r="AV4209" s="47"/>
      <c r="AW4209" s="47"/>
      <c r="AX4209" s="47"/>
      <c r="AY4209" s="47"/>
      <c r="AZ4209" s="47"/>
      <c r="BA4209" s="47"/>
      <c r="BB4209" s="47"/>
      <c r="BC4209" s="47"/>
      <c r="BD4209" s="47"/>
      <c r="BE4209" s="47"/>
      <c r="BF4209" s="47"/>
      <c r="BG4209" s="47"/>
      <c r="BH4209" s="47"/>
      <c r="BI4209" s="47"/>
      <c r="BJ4209" s="47"/>
      <c r="BK4209" s="47"/>
      <c r="BL4209" s="47"/>
      <c r="BM4209" s="47"/>
      <c r="BN4209" s="47"/>
      <c r="BO4209" s="47"/>
      <c r="BP4209" s="47"/>
      <c r="BQ4209" s="47"/>
      <c r="BR4209" s="47"/>
      <c r="BS4209" s="47"/>
      <c r="BT4209" s="47"/>
      <c r="BU4209" s="47"/>
      <c r="BV4209" s="47"/>
      <c r="BW4209" s="47"/>
      <c r="BX4209" s="47"/>
      <c r="BY4209" s="47"/>
    </row>
    <row r="4210" spans="1:77" x14ac:dyDescent="0.35">
      <c r="A4210" s="45" t="s">
        <v>327</v>
      </c>
      <c r="B4210" s="46">
        <v>42315</v>
      </c>
      <c r="C4210" s="47" t="s">
        <v>325</v>
      </c>
      <c r="D4210" s="47"/>
      <c r="E4210" s="47">
        <v>489.9346875</v>
      </c>
      <c r="F4210" s="47">
        <v>0.24098750000000002</v>
      </c>
      <c r="G4210" s="47">
        <v>0.26769375000000001</v>
      </c>
      <c r="H4210" s="47">
        <v>0.28865000000000002</v>
      </c>
      <c r="I4210" s="47">
        <v>0.23973125000000001</v>
      </c>
      <c r="J4210" s="47">
        <v>0.27644374999999999</v>
      </c>
      <c r="K4210" s="47">
        <v>0.34761250000000005</v>
      </c>
      <c r="L4210" s="47">
        <v>0.22633750000000002</v>
      </c>
      <c r="M4210" s="47"/>
      <c r="N4210" s="47"/>
      <c r="O4210" s="47"/>
      <c r="P4210" s="47"/>
      <c r="Q4210" s="47"/>
      <c r="R4210" s="47"/>
      <c r="S4210" s="47"/>
      <c r="T4210" s="47"/>
      <c r="U4210" s="47"/>
      <c r="V4210" s="47"/>
      <c r="W4210" s="47"/>
      <c r="X4210" s="47"/>
      <c r="Y4210" s="47"/>
      <c r="Z4210" s="47"/>
      <c r="AA4210" s="47"/>
      <c r="AB4210" s="47"/>
      <c r="AC4210" s="47"/>
      <c r="AD4210" s="47"/>
      <c r="AE4210" s="47"/>
      <c r="AF4210" s="47"/>
      <c r="AG4210" s="47"/>
      <c r="AH4210" s="47"/>
      <c r="AI4210" s="47"/>
      <c r="AJ4210" s="47"/>
      <c r="AK4210" s="47"/>
      <c r="AL4210" s="47"/>
      <c r="AM4210" s="47"/>
      <c r="AN4210" s="47"/>
      <c r="AO4210" s="47"/>
      <c r="AP4210" s="47"/>
      <c r="AQ4210" s="47"/>
      <c r="AR4210" s="47"/>
      <c r="AS4210" s="47"/>
      <c r="AT4210" s="47"/>
      <c r="AU4210" s="47"/>
      <c r="AV4210" s="47"/>
      <c r="AW4210" s="47"/>
      <c r="AX4210" s="47"/>
      <c r="AY4210" s="47"/>
      <c r="AZ4210" s="47"/>
      <c r="BA4210" s="47"/>
      <c r="BB4210" s="47"/>
      <c r="BC4210" s="47"/>
      <c r="BD4210" s="47"/>
      <c r="BE4210" s="47"/>
      <c r="BF4210" s="47"/>
      <c r="BG4210" s="47"/>
      <c r="BH4210" s="47"/>
      <c r="BI4210" s="47"/>
      <c r="BJ4210" s="47"/>
      <c r="BK4210" s="47"/>
      <c r="BL4210" s="47"/>
      <c r="BM4210" s="47"/>
      <c r="BN4210" s="47"/>
      <c r="BO4210" s="47"/>
      <c r="BP4210" s="47"/>
      <c r="BQ4210" s="47"/>
      <c r="BR4210" s="47"/>
      <c r="BS4210" s="47"/>
      <c r="BT4210" s="47"/>
      <c r="BU4210" s="47"/>
      <c r="BV4210" s="47"/>
      <c r="BW4210" s="47"/>
      <c r="BX4210" s="47"/>
      <c r="BY4210" s="47"/>
    </row>
    <row r="4211" spans="1:77" x14ac:dyDescent="0.35">
      <c r="A4211" s="45" t="s">
        <v>327</v>
      </c>
      <c r="B4211" s="46">
        <v>42316</v>
      </c>
      <c r="C4211" s="47" t="s">
        <v>325</v>
      </c>
      <c r="D4211" s="47"/>
      <c r="E4211" s="47">
        <v>488.00859375000005</v>
      </c>
      <c r="F4211" s="47">
        <v>0.230896875</v>
      </c>
      <c r="G4211" s="47">
        <v>0.26530624999999997</v>
      </c>
      <c r="H4211" s="47">
        <v>0.28803124999999996</v>
      </c>
      <c r="I4211" s="47">
        <v>0.24003124999999997</v>
      </c>
      <c r="J4211" s="47">
        <v>0.27656875000000003</v>
      </c>
      <c r="K4211" s="47">
        <v>0.34760000000000002</v>
      </c>
      <c r="L4211" s="47">
        <v>0.22636249999999999</v>
      </c>
      <c r="M4211" s="47"/>
      <c r="N4211" s="47"/>
      <c r="O4211" s="47"/>
      <c r="P4211" s="47"/>
      <c r="Q4211" s="47"/>
      <c r="R4211" s="47"/>
      <c r="S4211" s="47"/>
      <c r="T4211" s="47"/>
      <c r="U4211" s="47"/>
      <c r="V4211" s="47"/>
      <c r="W4211" s="47"/>
      <c r="X4211" s="47"/>
      <c r="Y4211" s="47"/>
      <c r="Z4211" s="47"/>
      <c r="AA4211" s="47"/>
      <c r="AB4211" s="47"/>
      <c r="AC4211" s="47"/>
      <c r="AD4211" s="47"/>
      <c r="AE4211" s="47"/>
      <c r="AF4211" s="47"/>
      <c r="AG4211" s="47"/>
      <c r="AH4211" s="47"/>
      <c r="AI4211" s="47"/>
      <c r="AJ4211" s="47"/>
      <c r="AK4211" s="47"/>
      <c r="AL4211" s="47"/>
      <c r="AM4211" s="47"/>
      <c r="AN4211" s="47"/>
      <c r="AO4211" s="47"/>
      <c r="AP4211" s="47"/>
      <c r="AQ4211" s="47"/>
      <c r="AR4211" s="47"/>
      <c r="AS4211" s="47"/>
      <c r="AT4211" s="47"/>
      <c r="AU4211" s="47"/>
      <c r="AV4211" s="47"/>
      <c r="AW4211" s="47"/>
      <c r="AX4211" s="47"/>
      <c r="AY4211" s="47"/>
      <c r="AZ4211" s="47"/>
      <c r="BA4211" s="47"/>
      <c r="BB4211" s="47"/>
      <c r="BC4211" s="47"/>
      <c r="BD4211" s="47"/>
      <c r="BE4211" s="47"/>
      <c r="BF4211" s="47"/>
      <c r="BG4211" s="47"/>
      <c r="BH4211" s="47"/>
      <c r="BI4211" s="47"/>
      <c r="BJ4211" s="47"/>
      <c r="BK4211" s="47"/>
      <c r="BL4211" s="47"/>
      <c r="BM4211" s="47"/>
      <c r="BN4211" s="47"/>
      <c r="BO4211" s="47"/>
      <c r="BP4211" s="47"/>
      <c r="BQ4211" s="47"/>
      <c r="BR4211" s="47"/>
      <c r="BS4211" s="47"/>
      <c r="BT4211" s="47"/>
      <c r="BU4211" s="47"/>
      <c r="BV4211" s="47"/>
      <c r="BW4211" s="47"/>
      <c r="BX4211" s="47"/>
      <c r="BY4211" s="47"/>
    </row>
    <row r="4212" spans="1:77" x14ac:dyDescent="0.35">
      <c r="A4212" s="45" t="s">
        <v>327</v>
      </c>
      <c r="B4212" s="46">
        <v>42317</v>
      </c>
      <c r="C4212" s="47" t="s">
        <v>325</v>
      </c>
      <c r="D4212" s="47"/>
      <c r="E4212" s="47">
        <v>484.54453124999998</v>
      </c>
      <c r="F4212" s="47">
        <v>0.21557812500000001</v>
      </c>
      <c r="G4212" s="47">
        <v>0.25944375000000003</v>
      </c>
      <c r="H4212" s="47">
        <v>0.28634999999999999</v>
      </c>
      <c r="I4212" s="47">
        <v>0.24046874999999998</v>
      </c>
      <c r="J4212" s="47">
        <v>0.27669375000000002</v>
      </c>
      <c r="K4212" s="47">
        <v>0.34765625</v>
      </c>
      <c r="L4212" s="47">
        <v>0.22646875</v>
      </c>
      <c r="M4212" s="47"/>
      <c r="N4212" s="47"/>
      <c r="O4212" s="47"/>
      <c r="P4212" s="47"/>
      <c r="Q4212" s="47"/>
      <c r="R4212" s="47"/>
      <c r="S4212" s="47"/>
      <c r="T4212" s="47"/>
      <c r="U4212" s="47"/>
      <c r="V4212" s="47"/>
      <c r="W4212" s="47"/>
      <c r="X4212" s="47"/>
      <c r="Y4212" s="47"/>
      <c r="Z4212" s="47"/>
      <c r="AA4212" s="47"/>
      <c r="AB4212" s="47"/>
      <c r="AC4212" s="47"/>
      <c r="AD4212" s="47"/>
      <c r="AE4212" s="47"/>
      <c r="AF4212" s="47"/>
      <c r="AG4212" s="47"/>
      <c r="AH4212" s="47"/>
      <c r="AI4212" s="47"/>
      <c r="AJ4212" s="47"/>
      <c r="AK4212" s="47"/>
      <c r="AL4212" s="47"/>
      <c r="AM4212" s="47"/>
      <c r="AN4212" s="47"/>
      <c r="AO4212" s="47"/>
      <c r="AP4212" s="47"/>
      <c r="AQ4212" s="47"/>
      <c r="AR4212" s="47"/>
      <c r="AS4212" s="47"/>
      <c r="AT4212" s="47"/>
      <c r="AU4212" s="47"/>
      <c r="AV4212" s="47"/>
      <c r="AW4212" s="47"/>
      <c r="AX4212" s="47"/>
      <c r="AY4212" s="47"/>
      <c r="AZ4212" s="47"/>
      <c r="BA4212" s="47"/>
      <c r="BB4212" s="47"/>
      <c r="BC4212" s="47"/>
      <c r="BD4212" s="47"/>
      <c r="BE4212" s="47"/>
      <c r="BF4212" s="47"/>
      <c r="BG4212" s="47"/>
      <c r="BH4212" s="47"/>
      <c r="BI4212" s="47"/>
      <c r="BJ4212" s="47"/>
      <c r="BK4212" s="47"/>
      <c r="BL4212" s="47"/>
      <c r="BM4212" s="47"/>
      <c r="BN4212" s="47"/>
      <c r="BO4212" s="47"/>
      <c r="BP4212" s="47"/>
      <c r="BQ4212" s="47"/>
      <c r="BR4212" s="47"/>
      <c r="BS4212" s="47"/>
      <c r="BT4212" s="47"/>
      <c r="BU4212" s="47"/>
      <c r="BV4212" s="47"/>
      <c r="BW4212" s="47"/>
      <c r="BX4212" s="47"/>
      <c r="BY4212" s="47"/>
    </row>
    <row r="4213" spans="1:77" x14ac:dyDescent="0.35">
      <c r="A4213" s="45" t="s">
        <v>327</v>
      </c>
      <c r="B4213" s="46">
        <v>42318</v>
      </c>
      <c r="C4213" s="47" t="s">
        <v>325</v>
      </c>
      <c r="D4213" s="47"/>
      <c r="E4213" s="47">
        <v>480.34124999999995</v>
      </c>
      <c r="F4213" s="47">
        <v>0.19917499999999999</v>
      </c>
      <c r="G4213" s="47">
        <v>0.2512625</v>
      </c>
      <c r="H4213" s="47">
        <v>0.28410000000000002</v>
      </c>
      <c r="I4213" s="47">
        <v>0.24074999999999999</v>
      </c>
      <c r="J4213" s="47">
        <v>0.27676875000000001</v>
      </c>
      <c r="K4213" s="47">
        <v>0.347775</v>
      </c>
      <c r="L4213" s="47">
        <v>0.22652499999999998</v>
      </c>
      <c r="M4213" s="47"/>
      <c r="N4213" s="47"/>
      <c r="O4213" s="47"/>
      <c r="P4213" s="47"/>
      <c r="Q4213" s="47"/>
      <c r="R4213" s="47"/>
      <c r="S4213" s="47"/>
      <c r="T4213" s="47"/>
      <c r="U4213" s="47"/>
      <c r="V4213" s="47"/>
      <c r="W4213" s="47"/>
      <c r="X4213" s="47"/>
      <c r="Y4213" s="47"/>
      <c r="Z4213" s="47"/>
      <c r="AA4213" s="47"/>
      <c r="AB4213" s="47">
        <v>7.85</v>
      </c>
      <c r="AC4213" s="47">
        <v>0.60467598331662276</v>
      </c>
      <c r="AD4213" s="47">
        <v>0.67543301978225212</v>
      </c>
      <c r="AE4213" s="47"/>
      <c r="AF4213" s="47"/>
      <c r="AG4213" s="47"/>
      <c r="AH4213" s="47">
        <v>0</v>
      </c>
      <c r="AI4213" s="47">
        <v>6.75</v>
      </c>
      <c r="AJ4213" s="47"/>
      <c r="AK4213" s="47"/>
      <c r="AL4213" s="47"/>
      <c r="AM4213" s="47"/>
      <c r="AN4213" s="47"/>
      <c r="AO4213" s="47"/>
      <c r="AP4213" s="47"/>
      <c r="AQ4213" s="47"/>
      <c r="AR4213" s="47"/>
      <c r="AS4213" s="47"/>
      <c r="AT4213" s="47"/>
      <c r="AU4213" s="47"/>
      <c r="AV4213" s="47"/>
      <c r="AW4213" s="47"/>
      <c r="AX4213" s="47"/>
      <c r="AY4213" s="47"/>
      <c r="AZ4213" s="47"/>
      <c r="BA4213" s="47"/>
      <c r="BB4213" s="47"/>
      <c r="BC4213" s="47"/>
      <c r="BD4213" s="47"/>
      <c r="BE4213" s="47"/>
      <c r="BF4213" s="47"/>
      <c r="BG4213" s="47"/>
      <c r="BH4213" s="47"/>
      <c r="BI4213" s="47"/>
      <c r="BJ4213" s="47"/>
      <c r="BK4213" s="47"/>
      <c r="BL4213" s="47"/>
      <c r="BM4213" s="47"/>
      <c r="BN4213" s="47"/>
      <c r="BO4213" s="47"/>
      <c r="BP4213" s="47"/>
      <c r="BQ4213" s="47"/>
      <c r="BR4213" s="47"/>
      <c r="BS4213" s="47"/>
      <c r="BT4213" s="47"/>
      <c r="BU4213" s="47"/>
      <c r="BV4213" s="47"/>
      <c r="BW4213" s="47"/>
      <c r="BX4213" s="47"/>
      <c r="BY4213" s="47"/>
    </row>
    <row r="4214" spans="1:77" x14ac:dyDescent="0.35">
      <c r="A4214" s="45" t="s">
        <v>327</v>
      </c>
      <c r="B4214" s="46">
        <v>42319</v>
      </c>
      <c r="C4214" s="47" t="s">
        <v>325</v>
      </c>
      <c r="D4214" s="47"/>
      <c r="E4214" s="47">
        <v>477.95015625000002</v>
      </c>
      <c r="F4214" s="47">
        <v>0.19059062499999999</v>
      </c>
      <c r="G4214" s="47">
        <v>0.24660625</v>
      </c>
      <c r="H4214" s="47">
        <v>0.28228124999999998</v>
      </c>
      <c r="I4214" s="47">
        <v>0.24109375</v>
      </c>
      <c r="J4214" s="47">
        <v>0.27686875</v>
      </c>
      <c r="K4214" s="47">
        <v>0.34781249999999997</v>
      </c>
      <c r="L4214" s="47">
        <v>0.22651250000000001</v>
      </c>
      <c r="M4214" s="47"/>
      <c r="N4214" s="47"/>
      <c r="O4214" s="47"/>
      <c r="P4214" s="47"/>
      <c r="Q4214" s="47"/>
      <c r="R4214" s="47"/>
      <c r="S4214" s="47"/>
      <c r="T4214" s="47"/>
      <c r="U4214" s="47"/>
      <c r="V4214" s="47"/>
      <c r="W4214" s="47"/>
      <c r="X4214" s="47"/>
      <c r="Y4214" s="47"/>
      <c r="Z4214" s="47"/>
      <c r="AA4214" s="47"/>
      <c r="AB4214" s="47"/>
      <c r="AC4214" s="47"/>
      <c r="AD4214" s="47"/>
      <c r="AE4214" s="47"/>
      <c r="AF4214" s="47"/>
      <c r="AG4214" s="47"/>
      <c r="AH4214" s="47"/>
      <c r="AI4214" s="47"/>
      <c r="AJ4214" s="47"/>
      <c r="AK4214" s="47"/>
      <c r="AL4214" s="47"/>
      <c r="AM4214" s="47"/>
      <c r="AN4214" s="47"/>
      <c r="AO4214" s="47"/>
      <c r="AP4214" s="47"/>
      <c r="AQ4214" s="47"/>
      <c r="AR4214" s="47"/>
      <c r="AS4214" s="47"/>
      <c r="AT4214" s="47"/>
      <c r="AU4214" s="47"/>
      <c r="AV4214" s="47"/>
      <c r="AW4214" s="47"/>
      <c r="AX4214" s="47"/>
      <c r="AY4214" s="47"/>
      <c r="AZ4214" s="47"/>
      <c r="BA4214" s="47"/>
      <c r="BB4214" s="47"/>
      <c r="BC4214" s="47"/>
      <c r="BD4214" s="47"/>
      <c r="BE4214" s="47"/>
      <c r="BF4214" s="47"/>
      <c r="BG4214" s="47"/>
      <c r="BH4214" s="47"/>
      <c r="BI4214" s="47"/>
      <c r="BJ4214" s="47"/>
      <c r="BK4214" s="47"/>
      <c r="BL4214" s="47"/>
      <c r="BM4214" s="47"/>
      <c r="BN4214" s="47"/>
      <c r="BO4214" s="47"/>
      <c r="BP4214" s="47"/>
      <c r="BQ4214" s="47"/>
      <c r="BR4214" s="47"/>
      <c r="BS4214" s="47"/>
      <c r="BT4214" s="47"/>
      <c r="BU4214" s="47"/>
      <c r="BV4214" s="47"/>
      <c r="BW4214" s="47"/>
      <c r="BX4214" s="47"/>
      <c r="BY4214" s="47"/>
    </row>
    <row r="4215" spans="1:77" x14ac:dyDescent="0.35">
      <c r="A4215" s="45" t="s">
        <v>327</v>
      </c>
      <c r="B4215" s="46">
        <v>42320</v>
      </c>
      <c r="C4215" s="47" t="s">
        <v>325</v>
      </c>
      <c r="D4215" s="47"/>
      <c r="E4215" s="47">
        <v>482.38218749999999</v>
      </c>
      <c r="F4215" s="47">
        <v>0.22601874999999999</v>
      </c>
      <c r="G4215" s="47">
        <v>0.24501250000000002</v>
      </c>
      <c r="H4215" s="47">
        <v>0.27971875000000002</v>
      </c>
      <c r="I4215" s="47">
        <v>0.24116875000000002</v>
      </c>
      <c r="J4215" s="47">
        <v>0.27705000000000002</v>
      </c>
      <c r="K4215" s="47">
        <v>0.34783125000000004</v>
      </c>
      <c r="L4215" s="47">
        <v>0.22665625</v>
      </c>
      <c r="M4215" s="47"/>
      <c r="N4215" s="47"/>
      <c r="O4215" s="47"/>
      <c r="P4215" s="47"/>
      <c r="Q4215" s="47"/>
      <c r="R4215" s="47"/>
      <c r="S4215" s="47"/>
      <c r="T4215" s="47"/>
      <c r="U4215" s="47"/>
      <c r="V4215" s="47"/>
      <c r="W4215" s="47"/>
      <c r="X4215" s="47"/>
      <c r="Y4215" s="47"/>
      <c r="Z4215" s="47"/>
      <c r="AA4215" s="47"/>
      <c r="AB4215" s="47"/>
      <c r="AC4215" s="47">
        <v>0.62123307305545905</v>
      </c>
      <c r="AD4215" s="47">
        <v>0.80408894924961638</v>
      </c>
      <c r="AE4215" s="47"/>
      <c r="AF4215" s="47"/>
      <c r="AG4215" s="47"/>
      <c r="AH4215" s="47"/>
      <c r="AI4215" s="47"/>
      <c r="AJ4215" s="47"/>
      <c r="AK4215" s="47"/>
      <c r="AL4215" s="47"/>
      <c r="AM4215" s="47"/>
      <c r="AN4215" s="47"/>
      <c r="AO4215" s="47"/>
      <c r="AP4215" s="47"/>
      <c r="AQ4215" s="47"/>
      <c r="AR4215" s="47"/>
      <c r="AS4215" s="47"/>
      <c r="AT4215" s="47"/>
      <c r="AU4215" s="47"/>
      <c r="AV4215" s="47"/>
      <c r="AW4215" s="47"/>
      <c r="AX4215" s="47"/>
      <c r="AY4215" s="47"/>
      <c r="AZ4215" s="47"/>
      <c r="BA4215" s="47"/>
      <c r="BB4215" s="47"/>
      <c r="BC4215" s="47"/>
      <c r="BD4215" s="47"/>
      <c r="BE4215" s="47"/>
      <c r="BF4215" s="47"/>
      <c r="BG4215" s="47"/>
      <c r="BH4215" s="47"/>
      <c r="BI4215" s="47"/>
      <c r="BJ4215" s="47"/>
      <c r="BK4215" s="47"/>
      <c r="BL4215" s="47"/>
      <c r="BM4215" s="47"/>
      <c r="BN4215" s="47"/>
      <c r="BO4215" s="47"/>
      <c r="BP4215" s="47"/>
      <c r="BQ4215" s="47"/>
      <c r="BR4215" s="47"/>
      <c r="BS4215" s="47"/>
      <c r="BT4215" s="47"/>
      <c r="BU4215" s="47"/>
      <c r="BV4215" s="47"/>
      <c r="BW4215" s="47"/>
      <c r="BX4215" s="47"/>
      <c r="BY4215" s="47"/>
    </row>
    <row r="4216" spans="1:77" x14ac:dyDescent="0.35">
      <c r="A4216" s="45" t="s">
        <v>327</v>
      </c>
      <c r="B4216" s="46">
        <v>42321</v>
      </c>
      <c r="C4216" s="47" t="s">
        <v>325</v>
      </c>
      <c r="D4216" s="47"/>
      <c r="E4216" s="47">
        <v>479.09812500000004</v>
      </c>
      <c r="F4216" s="47">
        <v>0.21251874999999998</v>
      </c>
      <c r="G4216" s="47">
        <v>0.24201875</v>
      </c>
      <c r="H4216" s="47">
        <v>0.27715000000000001</v>
      </c>
      <c r="I4216" s="47">
        <v>0.24097500000000002</v>
      </c>
      <c r="J4216" s="47">
        <v>0.27703749999999999</v>
      </c>
      <c r="K4216" s="47">
        <v>0.34786875</v>
      </c>
      <c r="L4216" s="47">
        <v>0.22669375000000003</v>
      </c>
      <c r="M4216" s="47"/>
      <c r="N4216" s="47"/>
      <c r="O4216" s="47"/>
      <c r="P4216" s="47"/>
      <c r="Q4216" s="47"/>
      <c r="R4216" s="47"/>
      <c r="S4216" s="47"/>
      <c r="T4216" s="47"/>
      <c r="U4216" s="47"/>
      <c r="V4216" s="47"/>
      <c r="W4216" s="47"/>
      <c r="X4216" s="47"/>
      <c r="Y4216" s="47"/>
      <c r="Z4216" s="47"/>
      <c r="AA4216" s="47"/>
      <c r="AB4216" s="47"/>
      <c r="AC4216" s="47"/>
      <c r="AD4216" s="47"/>
      <c r="AE4216" s="47"/>
      <c r="AF4216" s="47"/>
      <c r="AG4216" s="47"/>
      <c r="AH4216" s="47"/>
      <c r="AI4216" s="47"/>
      <c r="AJ4216" s="47"/>
      <c r="AK4216" s="47"/>
      <c r="AL4216" s="47"/>
      <c r="AM4216" s="47"/>
      <c r="AN4216" s="47"/>
      <c r="AO4216" s="47"/>
      <c r="AP4216" s="47"/>
      <c r="AQ4216" s="47"/>
      <c r="AR4216" s="47"/>
      <c r="AS4216" s="47"/>
      <c r="AT4216" s="47"/>
      <c r="AU4216" s="47"/>
      <c r="AV4216" s="47"/>
      <c r="AW4216" s="47"/>
      <c r="AX4216" s="47"/>
      <c r="AY4216" s="47"/>
      <c r="AZ4216" s="47"/>
      <c r="BA4216" s="47"/>
      <c r="BB4216" s="47"/>
      <c r="BC4216" s="47"/>
      <c r="BD4216" s="47"/>
      <c r="BE4216" s="47"/>
      <c r="BF4216" s="47"/>
      <c r="BG4216" s="47"/>
      <c r="BH4216" s="47"/>
      <c r="BI4216" s="47"/>
      <c r="BJ4216" s="47"/>
      <c r="BK4216" s="47"/>
      <c r="BL4216" s="47"/>
      <c r="BM4216" s="47"/>
      <c r="BN4216" s="47"/>
      <c r="BO4216" s="47"/>
      <c r="BP4216" s="47"/>
      <c r="BQ4216" s="47"/>
      <c r="BR4216" s="47"/>
      <c r="BS4216" s="47"/>
      <c r="BT4216" s="47"/>
      <c r="BU4216" s="47"/>
      <c r="BV4216" s="47"/>
      <c r="BW4216" s="47"/>
      <c r="BX4216" s="47"/>
      <c r="BY4216" s="47"/>
    </row>
    <row r="4217" spans="1:77" x14ac:dyDescent="0.35">
      <c r="A4217" s="45" t="s">
        <v>327</v>
      </c>
      <c r="B4217" s="46">
        <v>42322</v>
      </c>
      <c r="C4217" s="47" t="s">
        <v>325</v>
      </c>
      <c r="D4217" s="47"/>
      <c r="E4217" s="47">
        <v>475.8253125</v>
      </c>
      <c r="F4217" s="47">
        <v>0.1998875</v>
      </c>
      <c r="G4217" s="47">
        <v>0.23793125000000001</v>
      </c>
      <c r="H4217" s="47">
        <v>0.27465624999999999</v>
      </c>
      <c r="I4217" s="47">
        <v>0.24082500000000001</v>
      </c>
      <c r="J4217" s="47">
        <v>0.27704375000000003</v>
      </c>
      <c r="K4217" s="47">
        <v>0.34795624999999997</v>
      </c>
      <c r="L4217" s="47">
        <v>0.22669375000000003</v>
      </c>
      <c r="M4217" s="47"/>
      <c r="N4217" s="47"/>
      <c r="O4217" s="47"/>
      <c r="P4217" s="47"/>
      <c r="Q4217" s="47"/>
      <c r="R4217" s="47"/>
      <c r="S4217" s="47"/>
      <c r="T4217" s="47"/>
      <c r="U4217" s="47"/>
      <c r="V4217" s="47"/>
      <c r="W4217" s="47"/>
      <c r="X4217" s="47"/>
      <c r="Y4217" s="47"/>
      <c r="Z4217" s="47"/>
      <c r="AA4217" s="47"/>
      <c r="AB4217" s="47"/>
      <c r="AC4217" s="47"/>
      <c r="AD4217" s="47"/>
      <c r="AE4217" s="47"/>
      <c r="AF4217" s="47"/>
      <c r="AG4217" s="47"/>
      <c r="AH4217" s="47"/>
      <c r="AI4217" s="47"/>
      <c r="AJ4217" s="47"/>
      <c r="AK4217" s="47"/>
      <c r="AL4217" s="47"/>
      <c r="AM4217" s="47"/>
      <c r="AN4217" s="47"/>
      <c r="AO4217" s="47"/>
      <c r="AP4217" s="47"/>
      <c r="AQ4217" s="47"/>
      <c r="AR4217" s="47"/>
      <c r="AS4217" s="47"/>
      <c r="AT4217" s="47"/>
      <c r="AU4217" s="47"/>
      <c r="AV4217" s="47"/>
      <c r="AW4217" s="47"/>
      <c r="AX4217" s="47"/>
      <c r="AY4217" s="47"/>
      <c r="AZ4217" s="47"/>
      <c r="BA4217" s="47"/>
      <c r="BB4217" s="47"/>
      <c r="BC4217" s="47"/>
      <c r="BD4217" s="47"/>
      <c r="BE4217" s="47"/>
      <c r="BF4217" s="47"/>
      <c r="BG4217" s="47"/>
      <c r="BH4217" s="47"/>
      <c r="BI4217" s="47"/>
      <c r="BJ4217" s="47"/>
      <c r="BK4217" s="47"/>
      <c r="BL4217" s="47"/>
      <c r="BM4217" s="47"/>
      <c r="BN4217" s="47"/>
      <c r="BO4217" s="47"/>
      <c r="BP4217" s="47"/>
      <c r="BQ4217" s="47"/>
      <c r="BR4217" s="47"/>
      <c r="BS4217" s="47"/>
      <c r="BT4217" s="47"/>
      <c r="BU4217" s="47"/>
      <c r="BV4217" s="47"/>
      <c r="BW4217" s="47"/>
      <c r="BX4217" s="47"/>
      <c r="BY4217" s="47"/>
    </row>
    <row r="4218" spans="1:77" x14ac:dyDescent="0.35">
      <c r="A4218" s="45" t="s">
        <v>327</v>
      </c>
      <c r="B4218" s="46">
        <v>42323</v>
      </c>
      <c r="C4218" s="47" t="s">
        <v>325</v>
      </c>
      <c r="D4218" s="47"/>
      <c r="E4218" s="47">
        <v>473.09296875000007</v>
      </c>
      <c r="F4218" s="47">
        <v>0.18997187500000001</v>
      </c>
      <c r="G4218" s="47">
        <v>0.23410625000000002</v>
      </c>
      <c r="H4218" s="47">
        <v>0.27239374999999999</v>
      </c>
      <c r="I4218" s="47">
        <v>0.24059375</v>
      </c>
      <c r="J4218" s="47">
        <v>0.27705000000000002</v>
      </c>
      <c r="K4218" s="47">
        <v>0.34807499999999997</v>
      </c>
      <c r="L4218" s="47">
        <v>0.226825</v>
      </c>
      <c r="M4218" s="47"/>
      <c r="N4218" s="47"/>
      <c r="O4218" s="47"/>
      <c r="P4218" s="47"/>
      <c r="Q4218" s="47"/>
      <c r="R4218" s="47"/>
      <c r="S4218" s="47"/>
      <c r="T4218" s="47"/>
      <c r="U4218" s="47"/>
      <c r="V4218" s="47"/>
      <c r="W4218" s="47"/>
      <c r="X4218" s="47"/>
      <c r="Y4218" s="47"/>
      <c r="Z4218" s="47"/>
      <c r="AA4218" s="47"/>
      <c r="AB4218" s="47"/>
      <c r="AC4218" s="47"/>
      <c r="AD4218" s="47"/>
      <c r="AE4218" s="47"/>
      <c r="AF4218" s="47"/>
      <c r="AG4218" s="47"/>
      <c r="AH4218" s="47"/>
      <c r="AI4218" s="47"/>
      <c r="AJ4218" s="47"/>
      <c r="AK4218" s="47"/>
      <c r="AL4218" s="47"/>
      <c r="AM4218" s="47"/>
      <c r="AN4218" s="47"/>
      <c r="AO4218" s="47"/>
      <c r="AP4218" s="47"/>
      <c r="AQ4218" s="47"/>
      <c r="AR4218" s="47"/>
      <c r="AS4218" s="47"/>
      <c r="AT4218" s="47"/>
      <c r="AU4218" s="47"/>
      <c r="AV4218" s="47"/>
      <c r="AW4218" s="47"/>
      <c r="AX4218" s="47"/>
      <c r="AY4218" s="47"/>
      <c r="AZ4218" s="47"/>
      <c r="BA4218" s="47"/>
      <c r="BB4218" s="47"/>
      <c r="BC4218" s="47"/>
      <c r="BD4218" s="47"/>
      <c r="BE4218" s="47"/>
      <c r="BF4218" s="47"/>
      <c r="BG4218" s="47"/>
      <c r="BH4218" s="47"/>
      <c r="BI4218" s="47"/>
      <c r="BJ4218" s="47"/>
      <c r="BK4218" s="47"/>
      <c r="BL4218" s="47"/>
      <c r="BM4218" s="47"/>
      <c r="BN4218" s="47"/>
      <c r="BO4218" s="47"/>
      <c r="BP4218" s="47"/>
      <c r="BQ4218" s="47"/>
      <c r="BR4218" s="47"/>
      <c r="BS4218" s="47"/>
      <c r="BT4218" s="47"/>
      <c r="BU4218" s="47"/>
      <c r="BV4218" s="47"/>
      <c r="BW4218" s="47"/>
      <c r="BX4218" s="47"/>
      <c r="BY4218" s="47"/>
    </row>
    <row r="4219" spans="1:77" x14ac:dyDescent="0.35">
      <c r="A4219" s="45" t="s">
        <v>327</v>
      </c>
      <c r="B4219" s="46">
        <v>42324</v>
      </c>
      <c r="C4219" s="47" t="s">
        <v>325</v>
      </c>
      <c r="D4219" s="47"/>
      <c r="E4219" s="47">
        <v>468.84046875000007</v>
      </c>
      <c r="F4219" s="47">
        <v>0.17677812500000001</v>
      </c>
      <c r="G4219" s="47">
        <v>0.2267875</v>
      </c>
      <c r="H4219" s="47">
        <v>0.26887499999999998</v>
      </c>
      <c r="I4219" s="47">
        <v>0.24026249999999999</v>
      </c>
      <c r="J4219" s="47">
        <v>0.27699375000000004</v>
      </c>
      <c r="K4219" s="47">
        <v>0.34807499999999997</v>
      </c>
      <c r="L4219" s="47">
        <v>0.22681249999999997</v>
      </c>
      <c r="M4219" s="47"/>
      <c r="N4219" s="47"/>
      <c r="O4219" s="47"/>
      <c r="P4219" s="47"/>
      <c r="Q4219" s="47"/>
      <c r="R4219" s="47"/>
      <c r="S4219" s="47"/>
      <c r="T4219" s="47"/>
      <c r="U4219" s="47"/>
      <c r="V4219" s="47"/>
      <c r="W4219" s="47"/>
      <c r="X4219" s="47"/>
      <c r="Y4219" s="47"/>
      <c r="Z4219" s="47"/>
      <c r="AA4219" s="47"/>
      <c r="AB4219" s="47"/>
      <c r="AC4219" s="47"/>
      <c r="AD4219" s="47"/>
      <c r="AE4219" s="47"/>
      <c r="AF4219" s="47"/>
      <c r="AG4219" s="47"/>
      <c r="AH4219" s="47"/>
      <c r="AI4219" s="47"/>
      <c r="AJ4219" s="47"/>
      <c r="AK4219" s="47"/>
      <c r="AL4219" s="47"/>
      <c r="AM4219" s="47"/>
      <c r="AN4219" s="47"/>
      <c r="AO4219" s="47"/>
      <c r="AP4219" s="47"/>
      <c r="AQ4219" s="47"/>
      <c r="AR4219" s="47"/>
      <c r="AS4219" s="47"/>
      <c r="AT4219" s="47"/>
      <c r="AU4219" s="47"/>
      <c r="AV4219" s="47"/>
      <c r="AW4219" s="47"/>
      <c r="AX4219" s="47"/>
      <c r="AY4219" s="47"/>
      <c r="AZ4219" s="47"/>
      <c r="BA4219" s="47"/>
      <c r="BB4219" s="47"/>
      <c r="BC4219" s="47"/>
      <c r="BD4219" s="47"/>
      <c r="BE4219" s="47"/>
      <c r="BF4219" s="47"/>
      <c r="BG4219" s="47"/>
      <c r="BH4219" s="47"/>
      <c r="BI4219" s="47"/>
      <c r="BJ4219" s="47"/>
      <c r="BK4219" s="47"/>
      <c r="BL4219" s="47"/>
      <c r="BM4219" s="47"/>
      <c r="BN4219" s="47"/>
      <c r="BO4219" s="47"/>
      <c r="BP4219" s="47"/>
      <c r="BQ4219" s="47"/>
      <c r="BR4219" s="47"/>
      <c r="BS4219" s="47"/>
      <c r="BT4219" s="47"/>
      <c r="BU4219" s="47"/>
      <c r="BV4219" s="47"/>
      <c r="BW4219" s="47"/>
      <c r="BX4219" s="47"/>
      <c r="BY4219" s="47"/>
    </row>
    <row r="4220" spans="1:77" x14ac:dyDescent="0.35">
      <c r="A4220" s="45" t="s">
        <v>327</v>
      </c>
      <c r="B4220" s="46">
        <v>42325</v>
      </c>
      <c r="C4220" s="47" t="s">
        <v>325</v>
      </c>
      <c r="D4220" s="47"/>
      <c r="E4220" s="47">
        <v>465.53109374999997</v>
      </c>
      <c r="F4220" s="47">
        <v>0.16686562500000002</v>
      </c>
      <c r="G4220" s="47">
        <v>0.2212875</v>
      </c>
      <c r="H4220" s="47">
        <v>0.26591874999999998</v>
      </c>
      <c r="I4220" s="47">
        <v>0.24001875</v>
      </c>
      <c r="J4220" s="47">
        <v>0.27689374999999999</v>
      </c>
      <c r="K4220" s="47">
        <v>0.34807499999999997</v>
      </c>
      <c r="L4220" s="47">
        <v>0.22678749999999998</v>
      </c>
      <c r="M4220" s="47"/>
      <c r="N4220" s="47"/>
      <c r="O4220" s="47"/>
      <c r="P4220" s="47"/>
      <c r="Q4220" s="47"/>
      <c r="R4220" s="47"/>
      <c r="S4220" s="47"/>
      <c r="T4220" s="47"/>
      <c r="U4220" s="47"/>
      <c r="V4220" s="47"/>
      <c r="W4220" s="47"/>
      <c r="X4220" s="47"/>
      <c r="Y4220" s="47"/>
      <c r="Z4220" s="47"/>
      <c r="AA4220" s="47"/>
      <c r="AB4220" s="47"/>
      <c r="AC4220" s="47">
        <v>0.78634389584861752</v>
      </c>
      <c r="AD4220" s="47">
        <v>0.79786744311658642</v>
      </c>
      <c r="AE4220" s="47"/>
      <c r="AF4220" s="47"/>
      <c r="AG4220" s="47"/>
      <c r="AH4220" s="47"/>
      <c r="AI4220" s="47"/>
      <c r="AJ4220" s="47"/>
      <c r="AK4220" s="47"/>
      <c r="AL4220" s="47"/>
      <c r="AM4220" s="47"/>
      <c r="AN4220" s="47"/>
      <c r="AO4220" s="47"/>
      <c r="AP4220" s="47"/>
      <c r="AQ4220" s="47"/>
      <c r="AR4220" s="47"/>
      <c r="AS4220" s="47"/>
      <c r="AT4220" s="47"/>
      <c r="AU4220" s="47"/>
      <c r="AV4220" s="47"/>
      <c r="AW4220" s="47"/>
      <c r="AX4220" s="47"/>
      <c r="AY4220" s="47"/>
      <c r="AZ4220" s="47"/>
      <c r="BA4220" s="47"/>
      <c r="BB4220" s="47"/>
      <c r="BC4220" s="47"/>
      <c r="BD4220" s="47"/>
      <c r="BE4220" s="47"/>
      <c r="BF4220" s="47"/>
      <c r="BG4220" s="47"/>
      <c r="BH4220" s="47"/>
      <c r="BI4220" s="47"/>
      <c r="BJ4220" s="47"/>
      <c r="BK4220" s="47"/>
      <c r="BL4220" s="47"/>
      <c r="BM4220" s="47"/>
      <c r="BN4220" s="47"/>
      <c r="BO4220" s="47"/>
      <c r="BP4220" s="47"/>
      <c r="BQ4220" s="47"/>
      <c r="BR4220" s="47"/>
      <c r="BS4220" s="47"/>
      <c r="BT4220" s="47"/>
      <c r="BU4220" s="47"/>
      <c r="BV4220" s="47"/>
      <c r="BW4220" s="47"/>
      <c r="BX4220" s="47"/>
      <c r="BY4220" s="47"/>
    </row>
    <row r="4221" spans="1:77" x14ac:dyDescent="0.35">
      <c r="A4221" s="45" t="s">
        <v>327</v>
      </c>
      <c r="B4221" s="46">
        <v>42326</v>
      </c>
      <c r="C4221" s="47" t="s">
        <v>325</v>
      </c>
      <c r="D4221" s="47"/>
      <c r="E4221" s="47">
        <v>461.66249999999997</v>
      </c>
      <c r="F4221" s="47">
        <v>0.15654999999999997</v>
      </c>
      <c r="G4221" s="47">
        <v>0.21426250000000002</v>
      </c>
      <c r="H4221" s="47">
        <v>0.26205624999999999</v>
      </c>
      <c r="I4221" s="47">
        <v>0.23966874999999999</v>
      </c>
      <c r="J4221" s="47">
        <v>0.27690000000000003</v>
      </c>
      <c r="K4221" s="47">
        <v>0.34805624999999996</v>
      </c>
      <c r="L4221" s="47">
        <v>0.22678749999999998</v>
      </c>
      <c r="M4221" s="47"/>
      <c r="N4221" s="47"/>
      <c r="O4221" s="47"/>
      <c r="P4221" s="47"/>
      <c r="Q4221" s="47"/>
      <c r="R4221" s="47"/>
      <c r="S4221" s="47"/>
      <c r="T4221" s="47"/>
      <c r="U4221" s="47"/>
      <c r="V4221" s="47"/>
      <c r="W4221" s="47"/>
      <c r="X4221" s="47"/>
      <c r="Y4221" s="47"/>
      <c r="Z4221" s="47"/>
      <c r="AA4221" s="47"/>
      <c r="AB4221" s="47"/>
      <c r="AC4221" s="47"/>
      <c r="AD4221" s="47"/>
      <c r="AE4221" s="47"/>
      <c r="AF4221" s="47"/>
      <c r="AG4221" s="47"/>
      <c r="AH4221" s="47"/>
      <c r="AI4221" s="47"/>
      <c r="AJ4221" s="47"/>
      <c r="AK4221" s="47"/>
      <c r="AL4221" s="47"/>
      <c r="AM4221" s="47"/>
      <c r="AN4221" s="47"/>
      <c r="AO4221" s="47"/>
      <c r="AP4221" s="47"/>
      <c r="AQ4221" s="47"/>
      <c r="AR4221" s="47"/>
      <c r="AS4221" s="47"/>
      <c r="AT4221" s="47"/>
      <c r="AU4221" s="47"/>
      <c r="AV4221" s="47"/>
      <c r="AW4221" s="47"/>
      <c r="AX4221" s="47"/>
      <c r="AY4221" s="47"/>
      <c r="AZ4221" s="47"/>
      <c r="BA4221" s="47"/>
      <c r="BB4221" s="47"/>
      <c r="BC4221" s="47"/>
      <c r="BD4221" s="47"/>
      <c r="BE4221" s="47"/>
      <c r="BF4221" s="47"/>
      <c r="BG4221" s="47"/>
      <c r="BH4221" s="47"/>
      <c r="BI4221" s="47"/>
      <c r="BJ4221" s="47"/>
      <c r="BK4221" s="47"/>
      <c r="BL4221" s="47"/>
      <c r="BM4221" s="47"/>
      <c r="BN4221" s="47"/>
      <c r="BO4221" s="47"/>
      <c r="BP4221" s="47"/>
      <c r="BQ4221" s="47"/>
      <c r="BR4221" s="47"/>
      <c r="BS4221" s="47"/>
      <c r="BT4221" s="47"/>
      <c r="BU4221" s="47"/>
      <c r="BV4221" s="47"/>
      <c r="BW4221" s="47"/>
      <c r="BX4221" s="47"/>
      <c r="BY4221" s="47"/>
    </row>
    <row r="4222" spans="1:77" x14ac:dyDescent="0.35">
      <c r="A4222" s="45" t="s">
        <v>327</v>
      </c>
      <c r="B4222" s="46">
        <v>42327</v>
      </c>
      <c r="C4222" s="47" t="s">
        <v>325</v>
      </c>
      <c r="D4222" s="47"/>
      <c r="E4222" s="47">
        <v>468.07828125000003</v>
      </c>
      <c r="F4222" s="47">
        <v>0.208209375</v>
      </c>
      <c r="G4222" s="47">
        <v>0.21426249999999999</v>
      </c>
      <c r="H4222" s="47">
        <v>0.25809375000000001</v>
      </c>
      <c r="I4222" s="47">
        <v>0.23923125000000001</v>
      </c>
      <c r="J4222" s="47">
        <v>0.27683125000000003</v>
      </c>
      <c r="K4222" s="47">
        <v>0.34807499999999997</v>
      </c>
      <c r="L4222" s="47">
        <v>0.22679375000000002</v>
      </c>
      <c r="M4222" s="47"/>
      <c r="N4222" s="47"/>
      <c r="O4222" s="47"/>
      <c r="P4222" s="47"/>
      <c r="Q4222" s="47">
        <v>10.07176705</v>
      </c>
      <c r="R4222" s="47">
        <v>336.71800000000002</v>
      </c>
      <c r="S4222" s="47">
        <v>0</v>
      </c>
      <c r="T4222" s="47"/>
      <c r="U4222" s="47"/>
      <c r="V4222" s="47"/>
      <c r="W4222" s="47"/>
      <c r="X4222" s="47"/>
      <c r="Y4222" s="47"/>
      <c r="Z4222" s="47"/>
      <c r="AA4222" s="47">
        <v>0</v>
      </c>
      <c r="AB4222" s="47"/>
      <c r="AC4222" s="47"/>
      <c r="AD4222" s="47"/>
      <c r="AE4222" s="47">
        <v>3.5999999999999997E-2</v>
      </c>
      <c r="AF4222" s="47">
        <v>1.107E-2</v>
      </c>
      <c r="AG4222" s="47">
        <v>0.3075</v>
      </c>
      <c r="AH4222" s="47"/>
      <c r="AI4222" s="47"/>
      <c r="AJ4222" s="47">
        <v>2.9050000000000002</v>
      </c>
      <c r="AK4222" s="47">
        <v>4.3454840869117647E-2</v>
      </c>
      <c r="AL4222" s="47">
        <v>6.88083505</v>
      </c>
      <c r="AM4222" s="47">
        <v>158.34450000000001</v>
      </c>
      <c r="AN4222" s="47"/>
      <c r="AO4222" s="47"/>
      <c r="AP4222" s="47"/>
      <c r="AQ4222" s="47"/>
      <c r="AR4222" s="47"/>
      <c r="AS4222" s="47"/>
      <c r="AT4222" s="47"/>
      <c r="AU4222" s="47"/>
      <c r="AV4222" s="47"/>
      <c r="AW4222" s="47"/>
      <c r="AX4222" s="47"/>
      <c r="AY4222" s="47">
        <v>0</v>
      </c>
      <c r="AZ4222" s="47"/>
      <c r="BA4222" s="47">
        <v>1.7857771837408602E-2</v>
      </c>
      <c r="BB4222" s="47">
        <v>3.1798620000000004</v>
      </c>
      <c r="BC4222" s="47"/>
      <c r="BD4222" s="47">
        <v>178.066</v>
      </c>
      <c r="BE4222" s="47"/>
      <c r="BF4222" s="47"/>
      <c r="BG4222" s="47"/>
      <c r="BH4222" s="47"/>
      <c r="BI4222" s="47"/>
      <c r="BJ4222" s="47"/>
      <c r="BK4222" s="47"/>
      <c r="BL4222" s="47"/>
      <c r="BM4222" s="47"/>
      <c r="BN4222" s="47"/>
      <c r="BO4222" s="47"/>
      <c r="BP4222" s="47"/>
      <c r="BQ4222" s="47"/>
      <c r="BR4222" s="47"/>
      <c r="BS4222" s="47"/>
      <c r="BT4222" s="47"/>
      <c r="BU4222" s="47"/>
      <c r="BV4222" s="47"/>
      <c r="BW4222" s="47"/>
      <c r="BX4222" s="47"/>
      <c r="BY4222" s="47"/>
    </row>
    <row r="4223" spans="1:77" x14ac:dyDescent="0.35">
      <c r="A4223" s="45" t="s">
        <v>327</v>
      </c>
      <c r="B4223" s="46">
        <v>42328</v>
      </c>
      <c r="C4223" s="47" t="s">
        <v>325</v>
      </c>
      <c r="D4223" s="47"/>
      <c r="E4223" s="47">
        <v>467.88515625000002</v>
      </c>
      <c r="F4223" s="47">
        <v>0.21521562499999999</v>
      </c>
      <c r="G4223" s="47">
        <v>0.21253125</v>
      </c>
      <c r="H4223" s="47">
        <v>0.25521875000000005</v>
      </c>
      <c r="I4223" s="47">
        <v>0.23872499999999999</v>
      </c>
      <c r="J4223" s="47">
        <v>0.27679375000000001</v>
      </c>
      <c r="K4223" s="47">
        <v>0.34807499999999997</v>
      </c>
      <c r="L4223" s="47">
        <v>0.22693125000000003</v>
      </c>
      <c r="M4223" s="47"/>
      <c r="N4223" s="47"/>
      <c r="O4223" s="47"/>
      <c r="P4223" s="47">
        <v>3.9</v>
      </c>
      <c r="Q4223" s="47"/>
      <c r="R4223" s="47"/>
      <c r="S4223" s="47"/>
      <c r="T4223" s="47"/>
      <c r="U4223" s="47"/>
      <c r="V4223" s="47"/>
      <c r="W4223" s="47"/>
      <c r="X4223" s="47"/>
      <c r="Y4223" s="47"/>
      <c r="Z4223" s="47"/>
      <c r="AA4223" s="47"/>
      <c r="AB4223" s="47">
        <v>8.6999999999999993</v>
      </c>
      <c r="AC4223" s="47"/>
      <c r="AD4223" s="47">
        <v>0.87740006192626918</v>
      </c>
      <c r="AE4223" s="47"/>
      <c r="AF4223" s="47"/>
      <c r="AG4223" s="47"/>
      <c r="AH4223" s="47">
        <v>0.15</v>
      </c>
      <c r="AI4223" s="47">
        <v>7.65</v>
      </c>
      <c r="AJ4223" s="47"/>
      <c r="AK4223" s="47"/>
      <c r="AL4223" s="47"/>
      <c r="AM4223" s="47"/>
      <c r="AN4223" s="47"/>
      <c r="AO4223" s="47"/>
      <c r="AP4223" s="47"/>
      <c r="AQ4223" s="47"/>
      <c r="AR4223" s="47"/>
      <c r="AS4223" s="47"/>
      <c r="AT4223" s="47"/>
      <c r="AU4223" s="47"/>
      <c r="AV4223" s="47"/>
      <c r="AW4223" s="47"/>
      <c r="AX4223" s="47"/>
      <c r="AY4223" s="47"/>
      <c r="AZ4223" s="47"/>
      <c r="BA4223" s="47"/>
      <c r="BB4223" s="47"/>
      <c r="BC4223" s="47"/>
      <c r="BD4223" s="47"/>
      <c r="BE4223" s="47"/>
      <c r="BF4223" s="47"/>
      <c r="BG4223" s="47"/>
      <c r="BH4223" s="47"/>
      <c r="BI4223" s="47"/>
      <c r="BJ4223" s="47"/>
      <c r="BK4223" s="47"/>
      <c r="BL4223" s="47"/>
      <c r="BM4223" s="47"/>
      <c r="BN4223" s="47"/>
      <c r="BO4223" s="47"/>
      <c r="BP4223" s="47"/>
      <c r="BQ4223" s="47"/>
      <c r="BR4223" s="47"/>
      <c r="BS4223" s="47"/>
      <c r="BT4223" s="47"/>
      <c r="BU4223" s="47"/>
      <c r="BV4223" s="47"/>
      <c r="BW4223" s="47"/>
      <c r="BX4223" s="47"/>
      <c r="BY4223" s="47"/>
    </row>
    <row r="4224" spans="1:77" x14ac:dyDescent="0.35">
      <c r="A4224" s="45" t="s">
        <v>327</v>
      </c>
      <c r="B4224" s="46">
        <v>42329</v>
      </c>
      <c r="C4224" s="47" t="s">
        <v>325</v>
      </c>
      <c r="D4224" s="47"/>
      <c r="E4224" s="47">
        <v>464.92453124999997</v>
      </c>
      <c r="F4224" s="47">
        <v>0.20022187499999999</v>
      </c>
      <c r="G4224" s="47">
        <v>0.21234999999999998</v>
      </c>
      <c r="H4224" s="47">
        <v>0.25360624999999998</v>
      </c>
      <c r="I4224" s="47">
        <v>0.23831249999999998</v>
      </c>
      <c r="J4224" s="47">
        <v>0.27666249999999998</v>
      </c>
      <c r="K4224" s="47">
        <v>0.34793124999999997</v>
      </c>
      <c r="L4224" s="47">
        <v>0.22694999999999999</v>
      </c>
      <c r="M4224" s="47"/>
      <c r="N4224" s="47"/>
      <c r="O4224" s="47"/>
      <c r="P4224" s="47"/>
      <c r="Q4224" s="47"/>
      <c r="R4224" s="47"/>
      <c r="S4224" s="47"/>
      <c r="T4224" s="47"/>
      <c r="U4224" s="47"/>
      <c r="V4224" s="47"/>
      <c r="W4224" s="47"/>
      <c r="X4224" s="47"/>
      <c r="Y4224" s="47"/>
      <c r="Z4224" s="47"/>
      <c r="AA4224" s="47"/>
      <c r="AB4224" s="47"/>
      <c r="AC4224" s="47"/>
      <c r="AD4224" s="47"/>
      <c r="AE4224" s="47"/>
      <c r="AF4224" s="47"/>
      <c r="AG4224" s="47"/>
      <c r="AH4224" s="47"/>
      <c r="AI4224" s="47"/>
      <c r="AJ4224" s="47"/>
      <c r="AK4224" s="47"/>
      <c r="AL4224" s="47"/>
      <c r="AM4224" s="47"/>
      <c r="AN4224" s="47"/>
      <c r="AO4224" s="47"/>
      <c r="AP4224" s="47"/>
      <c r="AQ4224" s="47"/>
      <c r="AR4224" s="47"/>
      <c r="AS4224" s="47"/>
      <c r="AT4224" s="47"/>
      <c r="AU4224" s="47"/>
      <c r="AV4224" s="47"/>
      <c r="AW4224" s="47"/>
      <c r="AX4224" s="47"/>
      <c r="AY4224" s="47"/>
      <c r="AZ4224" s="47"/>
      <c r="BA4224" s="47"/>
      <c r="BB4224" s="47"/>
      <c r="BC4224" s="47"/>
      <c r="BD4224" s="47"/>
      <c r="BE4224" s="47"/>
      <c r="BF4224" s="47"/>
      <c r="BG4224" s="47"/>
      <c r="BH4224" s="47"/>
      <c r="BI4224" s="47"/>
      <c r="BJ4224" s="47"/>
      <c r="BK4224" s="47"/>
      <c r="BL4224" s="47"/>
      <c r="BM4224" s="47"/>
      <c r="BN4224" s="47"/>
      <c r="BO4224" s="47"/>
      <c r="BP4224" s="47"/>
      <c r="BQ4224" s="47"/>
      <c r="BR4224" s="47"/>
      <c r="BS4224" s="47"/>
      <c r="BT4224" s="47"/>
      <c r="BU4224" s="47"/>
      <c r="BV4224" s="47"/>
      <c r="BW4224" s="47"/>
      <c r="BX4224" s="47"/>
      <c r="BY4224" s="47"/>
    </row>
    <row r="4225" spans="1:77" x14ac:dyDescent="0.35">
      <c r="A4225" s="45" t="s">
        <v>327</v>
      </c>
      <c r="B4225" s="46">
        <v>42330</v>
      </c>
      <c r="C4225" s="47" t="s">
        <v>325</v>
      </c>
      <c r="D4225" s="47"/>
      <c r="E4225" s="47">
        <v>460.97062500000004</v>
      </c>
      <c r="F4225" s="47">
        <v>0.18260000000000001</v>
      </c>
      <c r="G4225" s="47">
        <v>0.2097125</v>
      </c>
      <c r="H4225" s="47">
        <v>0.25129374999999998</v>
      </c>
      <c r="I4225" s="47">
        <v>0.23774999999999999</v>
      </c>
      <c r="J4225" s="47">
        <v>0.27660000000000001</v>
      </c>
      <c r="K4225" s="47">
        <v>0.34791249999999996</v>
      </c>
      <c r="L4225" s="47">
        <v>0.22685624999999998</v>
      </c>
      <c r="M4225" s="47"/>
      <c r="N4225" s="47"/>
      <c r="O4225" s="47"/>
      <c r="P4225" s="47"/>
      <c r="Q4225" s="47"/>
      <c r="R4225" s="47"/>
      <c r="S4225" s="47"/>
      <c r="T4225" s="47"/>
      <c r="U4225" s="47"/>
      <c r="V4225" s="47"/>
      <c r="W4225" s="47"/>
      <c r="X4225" s="47"/>
      <c r="Y4225" s="47"/>
      <c r="Z4225" s="47"/>
      <c r="AA4225" s="47"/>
      <c r="AB4225" s="47"/>
      <c r="AC4225" s="47"/>
      <c r="AD4225" s="47"/>
      <c r="AE4225" s="47"/>
      <c r="AF4225" s="47"/>
      <c r="AG4225" s="47"/>
      <c r="AH4225" s="47"/>
      <c r="AI4225" s="47"/>
      <c r="AJ4225" s="47"/>
      <c r="AK4225" s="47"/>
      <c r="AL4225" s="47"/>
      <c r="AM4225" s="47"/>
      <c r="AN4225" s="47"/>
      <c r="AO4225" s="47"/>
      <c r="AP4225" s="47"/>
      <c r="AQ4225" s="47"/>
      <c r="AR4225" s="47"/>
      <c r="AS4225" s="47"/>
      <c r="AT4225" s="47"/>
      <c r="AU4225" s="47"/>
      <c r="AV4225" s="47"/>
      <c r="AW4225" s="47"/>
      <c r="AX4225" s="47"/>
      <c r="AY4225" s="47"/>
      <c r="AZ4225" s="47"/>
      <c r="BA4225" s="47"/>
      <c r="BB4225" s="47"/>
      <c r="BC4225" s="47"/>
      <c r="BD4225" s="47"/>
      <c r="BE4225" s="47"/>
      <c r="BF4225" s="47"/>
      <c r="BG4225" s="47"/>
      <c r="BH4225" s="47"/>
      <c r="BI4225" s="47"/>
      <c r="BJ4225" s="47"/>
      <c r="BK4225" s="47"/>
      <c r="BL4225" s="47"/>
      <c r="BM4225" s="47"/>
      <c r="BN4225" s="47"/>
      <c r="BO4225" s="47"/>
      <c r="BP4225" s="47"/>
      <c r="BQ4225" s="47"/>
      <c r="BR4225" s="47"/>
      <c r="BS4225" s="47"/>
      <c r="BT4225" s="47"/>
      <c r="BU4225" s="47"/>
      <c r="BV4225" s="47"/>
      <c r="BW4225" s="47"/>
      <c r="BX4225" s="47"/>
      <c r="BY4225" s="47"/>
    </row>
    <row r="4226" spans="1:77" x14ac:dyDescent="0.35">
      <c r="A4226" s="45" t="s">
        <v>327</v>
      </c>
      <c r="B4226" s="46">
        <v>42331</v>
      </c>
      <c r="C4226" s="47" t="s">
        <v>325</v>
      </c>
      <c r="D4226" s="47"/>
      <c r="E4226" s="47">
        <v>455.30671875000002</v>
      </c>
      <c r="F4226" s="47">
        <v>0.16225937499999998</v>
      </c>
      <c r="G4226" s="47">
        <v>0.20270625</v>
      </c>
      <c r="H4226" s="47">
        <v>0.24709375</v>
      </c>
      <c r="I4226" s="47">
        <v>0.23675625</v>
      </c>
      <c r="J4226" s="47">
        <v>0.27652500000000002</v>
      </c>
      <c r="K4226" s="47">
        <v>0.34791875</v>
      </c>
      <c r="L4226" s="47">
        <v>0.22691250000000002</v>
      </c>
      <c r="M4226" s="47"/>
      <c r="N4226" s="47"/>
      <c r="O4226" s="47"/>
      <c r="P4226" s="47"/>
      <c r="Q4226" s="47"/>
      <c r="R4226" s="47"/>
      <c r="S4226" s="47"/>
      <c r="T4226" s="47"/>
      <c r="U4226" s="47"/>
      <c r="V4226" s="47"/>
      <c r="W4226" s="47"/>
      <c r="X4226" s="47"/>
      <c r="Y4226" s="47"/>
      <c r="Z4226" s="47"/>
      <c r="AA4226" s="47"/>
      <c r="AB4226" s="47"/>
      <c r="AC4226" s="47">
        <v>0.784728788325321</v>
      </c>
      <c r="AD4226" s="47">
        <v>0.86809556834329493</v>
      </c>
      <c r="AE4226" s="47"/>
      <c r="AF4226" s="47"/>
      <c r="AG4226" s="47"/>
      <c r="AH4226" s="47"/>
      <c r="AI4226" s="47"/>
      <c r="AJ4226" s="47"/>
      <c r="AK4226" s="47"/>
      <c r="AL4226" s="47"/>
      <c r="AM4226" s="47"/>
      <c r="AN4226" s="47"/>
      <c r="AO4226" s="47"/>
      <c r="AP4226" s="47"/>
      <c r="AQ4226" s="47"/>
      <c r="AR4226" s="47"/>
      <c r="AS4226" s="47"/>
      <c r="AT4226" s="47"/>
      <c r="AU4226" s="47"/>
      <c r="AV4226" s="47"/>
      <c r="AW4226" s="47"/>
      <c r="AX4226" s="47"/>
      <c r="AY4226" s="47"/>
      <c r="AZ4226" s="47"/>
      <c r="BA4226" s="47"/>
      <c r="BB4226" s="47"/>
      <c r="BC4226" s="47"/>
      <c r="BD4226" s="47"/>
      <c r="BE4226" s="47"/>
      <c r="BF4226" s="47"/>
      <c r="BG4226" s="47"/>
      <c r="BH4226" s="47"/>
      <c r="BI4226" s="47"/>
      <c r="BJ4226" s="47"/>
      <c r="BK4226" s="47"/>
      <c r="BL4226" s="47"/>
      <c r="BM4226" s="47"/>
      <c r="BN4226" s="47"/>
      <c r="BO4226" s="47"/>
      <c r="BP4226" s="47"/>
      <c r="BQ4226" s="47"/>
      <c r="BR4226" s="47"/>
      <c r="BS4226" s="47"/>
      <c r="BT4226" s="47"/>
      <c r="BU4226" s="47"/>
      <c r="BV4226" s="47"/>
      <c r="BW4226" s="47"/>
      <c r="BX4226" s="47"/>
      <c r="BY4226" s="47"/>
    </row>
    <row r="4227" spans="1:77" x14ac:dyDescent="0.35">
      <c r="A4227" s="45" t="s">
        <v>327</v>
      </c>
      <c r="B4227" s="46">
        <v>42332</v>
      </c>
      <c r="C4227" s="47" t="s">
        <v>325</v>
      </c>
      <c r="D4227" s="47"/>
      <c r="E4227" s="47">
        <v>448.64296875000002</v>
      </c>
      <c r="F4227" s="47">
        <v>0.143340625</v>
      </c>
      <c r="G4227" s="47">
        <v>0.1925125</v>
      </c>
      <c r="H4227" s="47">
        <v>0.24075625</v>
      </c>
      <c r="I4227" s="47">
        <v>0.23551250000000001</v>
      </c>
      <c r="J4227" s="47">
        <v>0.2764375</v>
      </c>
      <c r="K4227" s="47">
        <v>0.34791875</v>
      </c>
      <c r="L4227" s="47">
        <v>0.22692499999999999</v>
      </c>
      <c r="M4227" s="47"/>
      <c r="N4227" s="47"/>
      <c r="O4227" s="47"/>
      <c r="P4227" s="47"/>
      <c r="Q4227" s="47"/>
      <c r="R4227" s="47"/>
      <c r="S4227" s="47"/>
      <c r="T4227" s="47"/>
      <c r="U4227" s="47"/>
      <c r="V4227" s="47"/>
      <c r="W4227" s="47"/>
      <c r="X4227" s="47"/>
      <c r="Y4227" s="47"/>
      <c r="Z4227" s="47"/>
      <c r="AA4227" s="47"/>
      <c r="AB4227" s="47"/>
      <c r="AC4227" s="47"/>
      <c r="AD4227" s="47"/>
      <c r="AE4227" s="47"/>
      <c r="AF4227" s="47"/>
      <c r="AG4227" s="47"/>
      <c r="AH4227" s="47"/>
      <c r="AI4227" s="47"/>
      <c r="AJ4227" s="47"/>
      <c r="AK4227" s="47"/>
      <c r="AL4227" s="47"/>
      <c r="AM4227" s="47"/>
      <c r="AN4227" s="47"/>
      <c r="AO4227" s="47"/>
      <c r="AP4227" s="47"/>
      <c r="AQ4227" s="47"/>
      <c r="AR4227" s="47"/>
      <c r="AS4227" s="47"/>
      <c r="AT4227" s="47"/>
      <c r="AU4227" s="47"/>
      <c r="AV4227" s="47"/>
      <c r="AW4227" s="47"/>
      <c r="AX4227" s="47"/>
      <c r="AY4227" s="47"/>
      <c r="AZ4227" s="47"/>
      <c r="BA4227" s="47"/>
      <c r="BB4227" s="47"/>
      <c r="BC4227" s="47"/>
      <c r="BD4227" s="47"/>
      <c r="BE4227" s="47"/>
      <c r="BF4227" s="47"/>
      <c r="BG4227" s="47"/>
      <c r="BH4227" s="47"/>
      <c r="BI4227" s="47"/>
      <c r="BJ4227" s="47"/>
      <c r="BK4227" s="47"/>
      <c r="BL4227" s="47"/>
      <c r="BM4227" s="47"/>
      <c r="BN4227" s="47"/>
      <c r="BO4227" s="47"/>
      <c r="BP4227" s="47"/>
      <c r="BQ4227" s="47"/>
      <c r="BR4227" s="47"/>
      <c r="BS4227" s="47"/>
      <c r="BT4227" s="47"/>
      <c r="BU4227" s="47"/>
      <c r="BV4227" s="47"/>
      <c r="BW4227" s="47"/>
      <c r="BX4227" s="47"/>
      <c r="BY4227" s="47"/>
    </row>
    <row r="4228" spans="1:77" x14ac:dyDescent="0.35">
      <c r="A4228" s="45" t="s">
        <v>327</v>
      </c>
      <c r="B4228" s="46">
        <v>42333</v>
      </c>
      <c r="C4228" s="47" t="s">
        <v>325</v>
      </c>
      <c r="D4228" s="47"/>
      <c r="E4228" s="47">
        <v>442.46343750000005</v>
      </c>
      <c r="F4228" s="47">
        <v>0.12846249999999998</v>
      </c>
      <c r="G4228" s="47">
        <v>0.18218124999999999</v>
      </c>
      <c r="H4228" s="47">
        <v>0.23401250000000001</v>
      </c>
      <c r="I4228" s="47">
        <v>0.23426875000000003</v>
      </c>
      <c r="J4228" s="47">
        <v>0.27634375</v>
      </c>
      <c r="K4228" s="47">
        <v>0.34801875000000004</v>
      </c>
      <c r="L4228" s="47">
        <v>0.22691250000000002</v>
      </c>
      <c r="M4228" s="47"/>
      <c r="N4228" s="47"/>
      <c r="O4228" s="47"/>
      <c r="P4228" s="47"/>
      <c r="Q4228" s="47"/>
      <c r="R4228" s="47"/>
      <c r="S4228" s="47"/>
      <c r="T4228" s="47"/>
      <c r="U4228" s="47"/>
      <c r="V4228" s="47"/>
      <c r="W4228" s="47"/>
      <c r="X4228" s="47"/>
      <c r="Y4228" s="47"/>
      <c r="Z4228" s="47"/>
      <c r="AA4228" s="47"/>
      <c r="AB4228" s="47">
        <v>8.75</v>
      </c>
      <c r="AC4228" s="47"/>
      <c r="AD4228" s="47"/>
      <c r="AE4228" s="47"/>
      <c r="AF4228" s="47"/>
      <c r="AG4228" s="47"/>
      <c r="AH4228" s="47">
        <v>0.2</v>
      </c>
      <c r="AI4228" s="47">
        <v>8.6</v>
      </c>
      <c r="AJ4228" s="47"/>
      <c r="AK4228" s="47"/>
      <c r="AL4228" s="47"/>
      <c r="AM4228" s="47"/>
      <c r="AN4228" s="47"/>
      <c r="AO4228" s="47"/>
      <c r="AP4228" s="47"/>
      <c r="AQ4228" s="47"/>
      <c r="AR4228" s="47"/>
      <c r="AS4228" s="47"/>
      <c r="AT4228" s="47"/>
      <c r="AU4228" s="47"/>
      <c r="AV4228" s="47"/>
      <c r="AW4228" s="47"/>
      <c r="AX4228" s="47"/>
      <c r="AY4228" s="47"/>
      <c r="AZ4228" s="47"/>
      <c r="BA4228" s="47"/>
      <c r="BB4228" s="47"/>
      <c r="BC4228" s="47"/>
      <c r="BD4228" s="47"/>
      <c r="BE4228" s="47"/>
      <c r="BF4228" s="47"/>
      <c r="BG4228" s="47"/>
      <c r="BH4228" s="47"/>
      <c r="BI4228" s="47"/>
      <c r="BJ4228" s="47"/>
      <c r="BK4228" s="47"/>
      <c r="BL4228" s="47"/>
      <c r="BM4228" s="47"/>
      <c r="BN4228" s="47"/>
      <c r="BO4228" s="47"/>
      <c r="BP4228" s="47"/>
      <c r="BQ4228" s="47"/>
      <c r="BR4228" s="47"/>
      <c r="BS4228" s="47"/>
      <c r="BT4228" s="47"/>
      <c r="BU4228" s="47"/>
      <c r="BV4228" s="47"/>
      <c r="BW4228" s="47"/>
      <c r="BX4228" s="47"/>
      <c r="BY4228" s="47"/>
    </row>
    <row r="4229" spans="1:77" x14ac:dyDescent="0.35">
      <c r="A4229" s="45" t="s">
        <v>327</v>
      </c>
      <c r="B4229" s="46">
        <v>42334</v>
      </c>
      <c r="C4229" s="47" t="s">
        <v>325</v>
      </c>
      <c r="D4229" s="47"/>
      <c r="E4229" s="47">
        <v>465.75984374999996</v>
      </c>
      <c r="F4229" s="47">
        <v>0.24288437499999999</v>
      </c>
      <c r="G4229" s="47">
        <v>0.21500625000000001</v>
      </c>
      <c r="H4229" s="47">
        <v>0.23849375</v>
      </c>
      <c r="I4229" s="47">
        <v>0.23381874999999999</v>
      </c>
      <c r="J4229" s="47">
        <v>0.27628125000000003</v>
      </c>
      <c r="K4229" s="47">
        <v>0.34801875000000004</v>
      </c>
      <c r="L4229" s="47">
        <v>0.22697500000000001</v>
      </c>
      <c r="M4229" s="47"/>
      <c r="N4229" s="47"/>
      <c r="O4229" s="47"/>
      <c r="P4229" s="47"/>
      <c r="Q4229" s="47"/>
      <c r="R4229" s="47"/>
      <c r="S4229" s="47"/>
      <c r="T4229" s="47"/>
      <c r="U4229" s="47"/>
      <c r="V4229" s="47"/>
      <c r="W4229" s="47"/>
      <c r="X4229" s="47"/>
      <c r="Y4229" s="47"/>
      <c r="Z4229" s="47"/>
      <c r="AA4229" s="47"/>
      <c r="AB4229" s="47"/>
      <c r="AC4229" s="47"/>
      <c r="AD4229" s="47"/>
      <c r="AE4229" s="47"/>
      <c r="AF4229" s="47"/>
      <c r="AG4229" s="47"/>
      <c r="AH4229" s="47"/>
      <c r="AI4229" s="47"/>
      <c r="AJ4229" s="47"/>
      <c r="AK4229" s="47"/>
      <c r="AL4229" s="47"/>
      <c r="AM4229" s="47"/>
      <c r="AN4229" s="47"/>
      <c r="AO4229" s="47"/>
      <c r="AP4229" s="47"/>
      <c r="AQ4229" s="47"/>
      <c r="AR4229" s="47"/>
      <c r="AS4229" s="47"/>
      <c r="AT4229" s="47"/>
      <c r="AU4229" s="47"/>
      <c r="AV4229" s="47"/>
      <c r="AW4229" s="47"/>
      <c r="AX4229" s="47"/>
      <c r="AY4229" s="47"/>
      <c r="AZ4229" s="47"/>
      <c r="BA4229" s="47"/>
      <c r="BB4229" s="47"/>
      <c r="BC4229" s="47"/>
      <c r="BD4229" s="47"/>
      <c r="BE4229" s="47"/>
      <c r="BF4229" s="47"/>
      <c r="BG4229" s="47"/>
      <c r="BH4229" s="47"/>
      <c r="BI4229" s="47"/>
      <c r="BJ4229" s="47"/>
      <c r="BK4229" s="47"/>
      <c r="BL4229" s="47"/>
      <c r="BM4229" s="47"/>
      <c r="BN4229" s="47"/>
      <c r="BO4229" s="47"/>
      <c r="BP4229" s="47"/>
      <c r="BQ4229" s="47"/>
      <c r="BR4229" s="47"/>
      <c r="BS4229" s="47"/>
      <c r="BT4229" s="47"/>
      <c r="BU4229" s="47"/>
      <c r="BV4229" s="47"/>
      <c r="BW4229" s="47"/>
      <c r="BX4229" s="47"/>
      <c r="BY4229" s="47"/>
    </row>
    <row r="4230" spans="1:77" x14ac:dyDescent="0.35">
      <c r="A4230" s="45" t="s">
        <v>327</v>
      </c>
      <c r="B4230" s="46">
        <v>42335</v>
      </c>
      <c r="C4230" s="47" t="s">
        <v>325</v>
      </c>
      <c r="D4230" s="47"/>
      <c r="E4230" s="47">
        <v>461.15062499999999</v>
      </c>
      <c r="F4230" s="47">
        <v>0.21555000000000002</v>
      </c>
      <c r="G4230" s="47">
        <v>0.21137499999999998</v>
      </c>
      <c r="H4230" s="47">
        <v>0.2391875</v>
      </c>
      <c r="I4230" s="47">
        <v>0.23322500000000002</v>
      </c>
      <c r="J4230" s="47">
        <v>0.27628750000000002</v>
      </c>
      <c r="K4230" s="47">
        <v>0.34811250000000005</v>
      </c>
      <c r="L4230" s="47">
        <v>0.22689375000000001</v>
      </c>
      <c r="M4230" s="47"/>
      <c r="N4230" s="47"/>
      <c r="O4230" s="47"/>
      <c r="P4230" s="47"/>
      <c r="Q4230" s="47"/>
      <c r="R4230" s="47"/>
      <c r="S4230" s="47"/>
      <c r="T4230" s="47"/>
      <c r="U4230" s="47"/>
      <c r="V4230" s="47"/>
      <c r="W4230" s="47"/>
      <c r="X4230" s="47"/>
      <c r="Y4230" s="47"/>
      <c r="Z4230" s="47"/>
      <c r="AA4230" s="47"/>
      <c r="AB4230" s="47"/>
      <c r="AC4230" s="47"/>
      <c r="AD4230" s="47"/>
      <c r="AE4230" s="47"/>
      <c r="AF4230" s="47"/>
      <c r="AG4230" s="47"/>
      <c r="AH4230" s="47"/>
      <c r="AI4230" s="47"/>
      <c r="AJ4230" s="47"/>
      <c r="AK4230" s="47"/>
      <c r="AL4230" s="47"/>
      <c r="AM4230" s="47"/>
      <c r="AN4230" s="47"/>
      <c r="AO4230" s="47"/>
      <c r="AP4230" s="47"/>
      <c r="AQ4230" s="47"/>
      <c r="AR4230" s="47"/>
      <c r="AS4230" s="47"/>
      <c r="AT4230" s="47"/>
      <c r="AU4230" s="47"/>
      <c r="AV4230" s="47"/>
      <c r="AW4230" s="47"/>
      <c r="AX4230" s="47"/>
      <c r="AY4230" s="47"/>
      <c r="AZ4230" s="47"/>
      <c r="BA4230" s="47"/>
      <c r="BB4230" s="47"/>
      <c r="BC4230" s="47"/>
      <c r="BD4230" s="47"/>
      <c r="BE4230" s="47"/>
      <c r="BF4230" s="47"/>
      <c r="BG4230" s="47"/>
      <c r="BH4230" s="47"/>
      <c r="BI4230" s="47"/>
      <c r="BJ4230" s="47"/>
      <c r="BK4230" s="47"/>
      <c r="BL4230" s="47"/>
      <c r="BM4230" s="47"/>
      <c r="BN4230" s="47"/>
      <c r="BO4230" s="47"/>
      <c r="BP4230" s="47"/>
      <c r="BQ4230" s="47"/>
      <c r="BR4230" s="47"/>
      <c r="BS4230" s="47"/>
      <c r="BT4230" s="47"/>
      <c r="BU4230" s="47"/>
      <c r="BV4230" s="47"/>
      <c r="BW4230" s="47"/>
      <c r="BX4230" s="47"/>
      <c r="BY4230" s="47"/>
    </row>
    <row r="4231" spans="1:77" x14ac:dyDescent="0.35">
      <c r="A4231" s="45" t="s">
        <v>327</v>
      </c>
      <c r="B4231" s="46">
        <v>42336</v>
      </c>
      <c r="C4231" s="47" t="s">
        <v>325</v>
      </c>
      <c r="D4231" s="47"/>
      <c r="E4231" s="47">
        <v>454.00031249999995</v>
      </c>
      <c r="F4231" s="47">
        <v>0.182975</v>
      </c>
      <c r="G4231" s="47">
        <v>0.20279374999999999</v>
      </c>
      <c r="H4231" s="47">
        <v>0.23678125</v>
      </c>
      <c r="I4231" s="47">
        <v>0.23243749999999999</v>
      </c>
      <c r="J4231" s="47">
        <v>0.27623750000000002</v>
      </c>
      <c r="K4231" s="47">
        <v>0.34814374999999997</v>
      </c>
      <c r="L4231" s="47">
        <v>0.22685</v>
      </c>
      <c r="M4231" s="47"/>
      <c r="N4231" s="47"/>
      <c r="O4231" s="47"/>
      <c r="P4231" s="47"/>
      <c r="Q4231" s="47"/>
      <c r="R4231" s="47"/>
      <c r="S4231" s="47"/>
      <c r="T4231" s="47"/>
      <c r="U4231" s="47"/>
      <c r="V4231" s="47"/>
      <c r="W4231" s="47"/>
      <c r="X4231" s="47"/>
      <c r="Y4231" s="47"/>
      <c r="Z4231" s="47"/>
      <c r="AA4231" s="47"/>
      <c r="AB4231" s="47"/>
      <c r="AC4231" s="47"/>
      <c r="AD4231" s="47"/>
      <c r="AE4231" s="47"/>
      <c r="AF4231" s="47"/>
      <c r="AG4231" s="47"/>
      <c r="AH4231" s="47"/>
      <c r="AI4231" s="47"/>
      <c r="AJ4231" s="47"/>
      <c r="AK4231" s="47"/>
      <c r="AL4231" s="47"/>
      <c r="AM4231" s="47"/>
      <c r="AN4231" s="47"/>
      <c r="AO4231" s="47"/>
      <c r="AP4231" s="47"/>
      <c r="AQ4231" s="47"/>
      <c r="AR4231" s="47"/>
      <c r="AS4231" s="47"/>
      <c r="AT4231" s="47"/>
      <c r="AU4231" s="47"/>
      <c r="AV4231" s="47"/>
      <c r="AW4231" s="47"/>
      <c r="AX4231" s="47"/>
      <c r="AY4231" s="47"/>
      <c r="AZ4231" s="47"/>
      <c r="BA4231" s="47"/>
      <c r="BB4231" s="47"/>
      <c r="BC4231" s="47"/>
      <c r="BD4231" s="47"/>
      <c r="BE4231" s="47"/>
      <c r="BF4231" s="47"/>
      <c r="BG4231" s="47"/>
      <c r="BH4231" s="47"/>
      <c r="BI4231" s="47"/>
      <c r="BJ4231" s="47"/>
      <c r="BK4231" s="47"/>
      <c r="BL4231" s="47"/>
      <c r="BM4231" s="47"/>
      <c r="BN4231" s="47"/>
      <c r="BO4231" s="47"/>
      <c r="BP4231" s="47"/>
      <c r="BQ4231" s="47"/>
      <c r="BR4231" s="47"/>
      <c r="BS4231" s="47"/>
      <c r="BT4231" s="47"/>
      <c r="BU4231" s="47"/>
      <c r="BV4231" s="47"/>
      <c r="BW4231" s="47"/>
      <c r="BX4231" s="47"/>
      <c r="BY4231" s="47"/>
    </row>
    <row r="4232" spans="1:77" x14ac:dyDescent="0.35">
      <c r="A4232" s="45" t="s">
        <v>327</v>
      </c>
      <c r="B4232" s="46">
        <v>42337</v>
      </c>
      <c r="C4232" s="47" t="s">
        <v>325</v>
      </c>
      <c r="D4232" s="47"/>
      <c r="E4232" s="47">
        <v>450.23343750000004</v>
      </c>
      <c r="F4232" s="47">
        <v>0.16628124999999999</v>
      </c>
      <c r="G4232" s="47">
        <v>0.1983125</v>
      </c>
      <c r="H4232" s="47">
        <v>0.23561250000000003</v>
      </c>
      <c r="I4232" s="47">
        <v>0.23159375000000001</v>
      </c>
      <c r="J4232" s="47">
        <v>0.27614374999999997</v>
      </c>
      <c r="K4232" s="47">
        <v>0.34825</v>
      </c>
      <c r="L4232" s="47">
        <v>0.22688124999999998</v>
      </c>
      <c r="M4232" s="47"/>
      <c r="N4232" s="47"/>
      <c r="O4232" s="47"/>
      <c r="P4232" s="47"/>
      <c r="Q4232" s="47"/>
      <c r="R4232" s="47"/>
      <c r="S4232" s="47"/>
      <c r="T4232" s="47"/>
      <c r="U4232" s="47"/>
      <c r="V4232" s="47"/>
      <c r="W4232" s="47"/>
      <c r="X4232" s="47"/>
      <c r="Y4232" s="47"/>
      <c r="Z4232" s="47"/>
      <c r="AA4232" s="47"/>
      <c r="AB4232" s="47"/>
      <c r="AC4232" s="47"/>
      <c r="AD4232" s="47"/>
      <c r="AE4232" s="47"/>
      <c r="AF4232" s="47"/>
      <c r="AG4232" s="47"/>
      <c r="AH4232" s="47"/>
      <c r="AI4232" s="47"/>
      <c r="AJ4232" s="47"/>
      <c r="AK4232" s="47"/>
      <c r="AL4232" s="47"/>
      <c r="AM4232" s="47"/>
      <c r="AN4232" s="47"/>
      <c r="AO4232" s="47"/>
      <c r="AP4232" s="47"/>
      <c r="AQ4232" s="47"/>
      <c r="AR4232" s="47"/>
      <c r="AS4232" s="47"/>
      <c r="AT4232" s="47"/>
      <c r="AU4232" s="47"/>
      <c r="AV4232" s="47"/>
      <c r="AW4232" s="47"/>
      <c r="AX4232" s="47"/>
      <c r="AY4232" s="47"/>
      <c r="AZ4232" s="47"/>
      <c r="BA4232" s="47"/>
      <c r="BB4232" s="47"/>
      <c r="BC4232" s="47"/>
      <c r="BD4232" s="47"/>
      <c r="BE4232" s="47"/>
      <c r="BF4232" s="47"/>
      <c r="BG4232" s="47"/>
      <c r="BH4232" s="47"/>
      <c r="BI4232" s="47"/>
      <c r="BJ4232" s="47"/>
      <c r="BK4232" s="47"/>
      <c r="BL4232" s="47"/>
      <c r="BM4232" s="47"/>
      <c r="BN4232" s="47"/>
      <c r="BO4232" s="47"/>
      <c r="BP4232" s="47"/>
      <c r="BQ4232" s="47"/>
      <c r="BR4232" s="47"/>
      <c r="BS4232" s="47"/>
      <c r="BT4232" s="47"/>
      <c r="BU4232" s="47"/>
      <c r="BV4232" s="47"/>
      <c r="BW4232" s="47"/>
      <c r="BX4232" s="47"/>
      <c r="BY4232" s="47"/>
    </row>
    <row r="4233" spans="1:77" x14ac:dyDescent="0.35">
      <c r="A4233" s="45" t="s">
        <v>327</v>
      </c>
      <c r="B4233" s="46">
        <v>42338</v>
      </c>
      <c r="C4233" s="47" t="s">
        <v>325</v>
      </c>
      <c r="D4233" s="47"/>
      <c r="E4233" s="47">
        <v>446.59921874999998</v>
      </c>
      <c r="F4233" s="47">
        <v>0.15324062499999999</v>
      </c>
      <c r="G4233" s="47">
        <v>0.19368750000000001</v>
      </c>
      <c r="H4233" s="47">
        <v>0.23333124999999999</v>
      </c>
      <c r="I4233" s="47">
        <v>0.23058125000000002</v>
      </c>
      <c r="J4233" s="47">
        <v>0.2759875</v>
      </c>
      <c r="K4233" s="47">
        <v>0.348275</v>
      </c>
      <c r="L4233" s="47">
        <v>0.22702499999999998</v>
      </c>
      <c r="M4233" s="47"/>
      <c r="N4233" s="47"/>
      <c r="O4233" s="47"/>
      <c r="P4233" s="47"/>
      <c r="Q4233" s="47"/>
      <c r="R4233" s="47"/>
      <c r="S4233" s="47"/>
      <c r="T4233" s="47"/>
      <c r="U4233" s="47"/>
      <c r="V4233" s="47"/>
      <c r="W4233" s="47"/>
      <c r="X4233" s="47"/>
      <c r="Y4233" s="47"/>
      <c r="Z4233" s="47"/>
      <c r="AA4233" s="47"/>
      <c r="AB4233" s="47"/>
      <c r="AC4233" s="47">
        <v>0.81748887941301329</v>
      </c>
      <c r="AD4233" s="47">
        <v>0.86462852532633405</v>
      </c>
      <c r="AE4233" s="47"/>
      <c r="AF4233" s="47"/>
      <c r="AG4233" s="47"/>
      <c r="AH4233" s="47"/>
      <c r="AI4233" s="47"/>
      <c r="AJ4233" s="47"/>
      <c r="AK4233" s="47"/>
      <c r="AL4233" s="47"/>
      <c r="AM4233" s="47"/>
      <c r="AN4233" s="47"/>
      <c r="AO4233" s="47"/>
      <c r="AP4233" s="47"/>
      <c r="AQ4233" s="47"/>
      <c r="AR4233" s="47"/>
      <c r="AS4233" s="47"/>
      <c r="AT4233" s="47"/>
      <c r="AU4233" s="47"/>
      <c r="AV4233" s="47"/>
      <c r="AW4233" s="47"/>
      <c r="AX4233" s="47"/>
      <c r="AY4233" s="47"/>
      <c r="AZ4233" s="47"/>
      <c r="BA4233" s="47"/>
      <c r="BB4233" s="47"/>
      <c r="BC4233" s="47"/>
      <c r="BD4233" s="47"/>
      <c r="BE4233" s="47"/>
      <c r="BF4233" s="47"/>
      <c r="BG4233" s="47"/>
      <c r="BH4233" s="47"/>
      <c r="BI4233" s="47"/>
      <c r="BJ4233" s="47"/>
      <c r="BK4233" s="47"/>
      <c r="BL4233" s="47"/>
      <c r="BM4233" s="47"/>
      <c r="BN4233" s="47"/>
      <c r="BO4233" s="47"/>
      <c r="BP4233" s="47"/>
      <c r="BQ4233" s="47"/>
      <c r="BR4233" s="47"/>
      <c r="BS4233" s="47"/>
      <c r="BT4233" s="47"/>
      <c r="BU4233" s="47"/>
      <c r="BV4233" s="47"/>
      <c r="BW4233" s="47"/>
      <c r="BX4233" s="47"/>
      <c r="BY4233" s="47"/>
    </row>
    <row r="4234" spans="1:77" x14ac:dyDescent="0.35">
      <c r="A4234" s="45" t="s">
        <v>327</v>
      </c>
      <c r="B4234" s="46">
        <v>42339</v>
      </c>
      <c r="C4234" s="47" t="s">
        <v>325</v>
      </c>
      <c r="D4234" s="47"/>
      <c r="E4234" s="47">
        <v>442.69687499999998</v>
      </c>
      <c r="F4234" s="47">
        <v>0.14158124999999999</v>
      </c>
      <c r="G4234" s="47">
        <v>0.18834374999999998</v>
      </c>
      <c r="H4234" s="47">
        <v>0.23039375000000001</v>
      </c>
      <c r="I4234" s="47">
        <v>0.22918749999999999</v>
      </c>
      <c r="J4234" s="47">
        <v>0.27584375</v>
      </c>
      <c r="K4234" s="47">
        <v>0.34826249999999992</v>
      </c>
      <c r="L4234" s="47">
        <v>0.22700624999999997</v>
      </c>
      <c r="M4234" s="47"/>
      <c r="N4234" s="47"/>
      <c r="O4234" s="47"/>
      <c r="P4234" s="47"/>
      <c r="Q4234" s="47"/>
      <c r="R4234" s="47"/>
      <c r="S4234" s="47"/>
      <c r="T4234" s="47"/>
      <c r="U4234" s="47"/>
      <c r="V4234" s="47"/>
      <c r="W4234" s="47"/>
      <c r="X4234" s="47"/>
      <c r="Y4234" s="47"/>
      <c r="Z4234" s="47"/>
      <c r="AA4234" s="47"/>
      <c r="AB4234" s="47"/>
      <c r="AC4234" s="47"/>
      <c r="AD4234" s="47"/>
      <c r="AE4234" s="47"/>
      <c r="AF4234" s="47"/>
      <c r="AG4234" s="47"/>
      <c r="AH4234" s="47"/>
      <c r="AI4234" s="47"/>
      <c r="AJ4234" s="47"/>
      <c r="AK4234" s="47"/>
      <c r="AL4234" s="47"/>
      <c r="AM4234" s="47"/>
      <c r="AN4234" s="47"/>
      <c r="AO4234" s="47"/>
      <c r="AP4234" s="47"/>
      <c r="AQ4234" s="47"/>
      <c r="AR4234" s="47"/>
      <c r="AS4234" s="47"/>
      <c r="AT4234" s="47"/>
      <c r="AU4234" s="47"/>
      <c r="AV4234" s="47"/>
      <c r="AW4234" s="47"/>
      <c r="AX4234" s="47"/>
      <c r="AY4234" s="47"/>
      <c r="AZ4234" s="47"/>
      <c r="BA4234" s="47"/>
      <c r="BB4234" s="47"/>
      <c r="BC4234" s="47"/>
      <c r="BD4234" s="47"/>
      <c r="BE4234" s="47"/>
      <c r="BF4234" s="47"/>
      <c r="BG4234" s="47"/>
      <c r="BH4234" s="47"/>
      <c r="BI4234" s="47"/>
      <c r="BJ4234" s="47"/>
      <c r="BK4234" s="47"/>
      <c r="BL4234" s="47"/>
      <c r="BM4234" s="47"/>
      <c r="BN4234" s="47"/>
      <c r="BO4234" s="47"/>
      <c r="BP4234" s="47"/>
      <c r="BQ4234" s="47"/>
      <c r="BR4234" s="47"/>
      <c r="BS4234" s="47"/>
      <c r="BT4234" s="47"/>
      <c r="BU4234" s="47"/>
      <c r="BV4234" s="47"/>
      <c r="BW4234" s="47"/>
      <c r="BX4234" s="47"/>
      <c r="BY4234" s="47"/>
    </row>
    <row r="4235" spans="1:77" x14ac:dyDescent="0.35">
      <c r="A4235" s="45" t="s">
        <v>327</v>
      </c>
      <c r="B4235" s="46">
        <v>42340</v>
      </c>
      <c r="C4235" s="47" t="s">
        <v>325</v>
      </c>
      <c r="D4235" s="47"/>
      <c r="E4235" s="47">
        <v>435.30515625000004</v>
      </c>
      <c r="F4235" s="47">
        <v>0.12363437499999999</v>
      </c>
      <c r="G4235" s="47">
        <v>0.1774</v>
      </c>
      <c r="H4235" s="47">
        <v>0.22292500000000001</v>
      </c>
      <c r="I4235" s="47">
        <v>0.22689375000000001</v>
      </c>
      <c r="J4235" s="47">
        <v>0.2754375</v>
      </c>
      <c r="K4235" s="47">
        <v>0.34829374999999996</v>
      </c>
      <c r="L4235" s="47">
        <v>0.22694999999999999</v>
      </c>
      <c r="M4235" s="47"/>
      <c r="N4235" s="47"/>
      <c r="O4235" s="47"/>
      <c r="P4235" s="47"/>
      <c r="Q4235" s="47"/>
      <c r="R4235" s="47"/>
      <c r="S4235" s="47"/>
      <c r="T4235" s="47"/>
      <c r="U4235" s="47"/>
      <c r="V4235" s="47"/>
      <c r="W4235" s="47"/>
      <c r="X4235" s="47"/>
      <c r="Y4235" s="47"/>
      <c r="Z4235" s="47"/>
      <c r="AA4235" s="47"/>
      <c r="AB4235" s="47">
        <v>8.75</v>
      </c>
      <c r="AC4235" s="47"/>
      <c r="AD4235" s="47"/>
      <c r="AE4235" s="47"/>
      <c r="AF4235" s="47"/>
      <c r="AG4235" s="47"/>
      <c r="AH4235" s="47">
        <v>0.95</v>
      </c>
      <c r="AI4235" s="47">
        <v>8.75</v>
      </c>
      <c r="AJ4235" s="47"/>
      <c r="AK4235" s="47"/>
      <c r="AL4235" s="47"/>
      <c r="AM4235" s="47"/>
      <c r="AN4235" s="47"/>
      <c r="AO4235" s="47"/>
      <c r="AP4235" s="47"/>
      <c r="AQ4235" s="47"/>
      <c r="AR4235" s="47"/>
      <c r="AS4235" s="47"/>
      <c r="AT4235" s="47"/>
      <c r="AU4235" s="47"/>
      <c r="AV4235" s="47"/>
      <c r="AW4235" s="47"/>
      <c r="AX4235" s="47"/>
      <c r="AY4235" s="47"/>
      <c r="AZ4235" s="47"/>
      <c r="BA4235" s="47"/>
      <c r="BB4235" s="47"/>
      <c r="BC4235" s="47"/>
      <c r="BD4235" s="47"/>
      <c r="BE4235" s="47"/>
      <c r="BF4235" s="47"/>
      <c r="BG4235" s="47"/>
      <c r="BH4235" s="47"/>
      <c r="BI4235" s="47"/>
      <c r="BJ4235" s="47"/>
      <c r="BK4235" s="47"/>
      <c r="BL4235" s="47"/>
      <c r="BM4235" s="47"/>
      <c r="BN4235" s="47"/>
      <c r="BO4235" s="47"/>
      <c r="BP4235" s="47"/>
      <c r="BQ4235" s="47"/>
      <c r="BR4235" s="47"/>
      <c r="BS4235" s="47"/>
      <c r="BT4235" s="47"/>
      <c r="BU4235" s="47"/>
      <c r="BV4235" s="47"/>
      <c r="BW4235" s="47"/>
      <c r="BX4235" s="47"/>
      <c r="BY4235" s="47"/>
    </row>
    <row r="4236" spans="1:77" x14ac:dyDescent="0.35">
      <c r="A4236" s="45" t="s">
        <v>327</v>
      </c>
      <c r="B4236" s="46">
        <v>42341</v>
      </c>
      <c r="C4236" s="47" t="s">
        <v>325</v>
      </c>
      <c r="D4236" s="47"/>
      <c r="E4236" s="47">
        <v>466.83421874999999</v>
      </c>
      <c r="F4236" s="47">
        <v>0.262028125</v>
      </c>
      <c r="G4236" s="47">
        <v>0.20820000000000002</v>
      </c>
      <c r="H4236" s="47">
        <v>0.24466874999999999</v>
      </c>
      <c r="I4236" s="47">
        <v>0.22588750000000002</v>
      </c>
      <c r="J4236" s="47">
        <v>0.27523124999999998</v>
      </c>
      <c r="K4236" s="47">
        <v>0.34828124999999999</v>
      </c>
      <c r="L4236" s="47">
        <v>0.22693124999999997</v>
      </c>
      <c r="M4236" s="47"/>
      <c r="N4236" s="47"/>
      <c r="O4236" s="47"/>
      <c r="P4236" s="47"/>
      <c r="Q4236" s="47">
        <v>17.059922749999998</v>
      </c>
      <c r="R4236" s="47">
        <v>631.76824999999997</v>
      </c>
      <c r="S4236" s="47">
        <v>94.320000000000007</v>
      </c>
      <c r="T4236" s="47"/>
      <c r="U4236" s="47"/>
      <c r="V4236" s="47"/>
      <c r="W4236" s="47"/>
      <c r="X4236" s="47"/>
      <c r="Y4236" s="47"/>
      <c r="Z4236" s="47"/>
      <c r="AA4236" s="47">
        <v>0</v>
      </c>
      <c r="AB4236" s="47"/>
      <c r="AC4236" s="47"/>
      <c r="AD4236" s="47"/>
      <c r="AE4236" s="47"/>
      <c r="AF4236" s="47"/>
      <c r="AG4236" s="47">
        <v>2.5367500000000001</v>
      </c>
      <c r="AH4236" s="47"/>
      <c r="AI4236" s="47"/>
      <c r="AJ4236" s="47">
        <v>3.2725</v>
      </c>
      <c r="AK4236" s="47">
        <v>4.7133379903693227E-2</v>
      </c>
      <c r="AL4236" s="47">
        <v>8.5352894999999993</v>
      </c>
      <c r="AM4236" s="47">
        <v>181.08799999999999</v>
      </c>
      <c r="AN4236" s="47"/>
      <c r="AO4236" s="47"/>
      <c r="AP4236" s="47"/>
      <c r="AQ4236" s="47"/>
      <c r="AR4236" s="47"/>
      <c r="AS4236" s="47"/>
      <c r="AT4236" s="47"/>
      <c r="AU4236" s="47"/>
      <c r="AV4236" s="47"/>
      <c r="AW4236" s="47">
        <v>2.267945675</v>
      </c>
      <c r="AX4236" s="47"/>
      <c r="AY4236" s="47">
        <v>94.320000000000007</v>
      </c>
      <c r="AZ4236" s="47">
        <v>2.4045225561916878E-2</v>
      </c>
      <c r="BA4236" s="47">
        <v>1.7683075247969682E-2</v>
      </c>
      <c r="BB4236" s="47">
        <v>6.2566875750000008</v>
      </c>
      <c r="BC4236" s="47"/>
      <c r="BD4236" s="47">
        <v>353.82349999999997</v>
      </c>
      <c r="BE4236" s="47"/>
      <c r="BF4236" s="47"/>
      <c r="BG4236" s="47"/>
      <c r="BH4236" s="47"/>
      <c r="BI4236" s="47"/>
      <c r="BJ4236" s="47"/>
      <c r="BK4236" s="47"/>
      <c r="BL4236" s="47"/>
      <c r="BM4236" s="47"/>
      <c r="BN4236" s="47"/>
      <c r="BO4236" s="47"/>
      <c r="BP4236" s="47"/>
      <c r="BQ4236" s="47"/>
      <c r="BR4236" s="47"/>
      <c r="BS4236" s="47"/>
      <c r="BT4236" s="47"/>
      <c r="BU4236" s="47"/>
      <c r="BV4236" s="47"/>
      <c r="BW4236" s="47"/>
      <c r="BX4236" s="47"/>
      <c r="BY4236" s="47"/>
    </row>
    <row r="4237" spans="1:77" x14ac:dyDescent="0.35">
      <c r="A4237" s="45" t="s">
        <v>327</v>
      </c>
      <c r="B4237" s="46">
        <v>42342</v>
      </c>
      <c r="C4237" s="47" t="s">
        <v>325</v>
      </c>
      <c r="D4237" s="47"/>
      <c r="E4237" s="47">
        <v>461.17312500000003</v>
      </c>
      <c r="F4237" s="47">
        <v>0.23231250000000001</v>
      </c>
      <c r="G4237" s="47">
        <v>0.21132500000000004</v>
      </c>
      <c r="H4237" s="47">
        <v>0.23974375000000003</v>
      </c>
      <c r="I4237" s="47">
        <v>0.2252625</v>
      </c>
      <c r="J4237" s="47">
        <v>0.27512500000000001</v>
      </c>
      <c r="K4237" s="47">
        <v>0.348325</v>
      </c>
      <c r="L4237" s="47">
        <v>0.22696875</v>
      </c>
      <c r="M4237" s="47"/>
      <c r="N4237" s="47"/>
      <c r="O4237" s="47"/>
      <c r="P4237" s="47"/>
      <c r="Q4237" s="47"/>
      <c r="R4237" s="47"/>
      <c r="S4237" s="47"/>
      <c r="T4237" s="47"/>
      <c r="U4237" s="47"/>
      <c r="V4237" s="47"/>
      <c r="W4237" s="47"/>
      <c r="X4237" s="47"/>
      <c r="Y4237" s="47"/>
      <c r="Z4237" s="47"/>
      <c r="AA4237" s="47"/>
      <c r="AB4237" s="47"/>
      <c r="AC4237" s="47">
        <v>0.83587279404359172</v>
      </c>
      <c r="AD4237" s="47">
        <v>0.85920486872488733</v>
      </c>
      <c r="AE4237" s="47"/>
      <c r="AF4237" s="47"/>
      <c r="AG4237" s="47"/>
      <c r="AH4237" s="47"/>
      <c r="AI4237" s="47"/>
      <c r="AJ4237" s="47"/>
      <c r="AK4237" s="47"/>
      <c r="AL4237" s="47"/>
      <c r="AM4237" s="47"/>
      <c r="AN4237" s="47"/>
      <c r="AO4237" s="47"/>
      <c r="AP4237" s="47"/>
      <c r="AQ4237" s="47"/>
      <c r="AR4237" s="47"/>
      <c r="AS4237" s="47"/>
      <c r="AT4237" s="47"/>
      <c r="AU4237" s="47"/>
      <c r="AV4237" s="47"/>
      <c r="AW4237" s="47"/>
      <c r="AX4237" s="47"/>
      <c r="AY4237" s="47"/>
      <c r="AZ4237" s="47"/>
      <c r="BA4237" s="47"/>
      <c r="BB4237" s="47"/>
      <c r="BC4237" s="47"/>
      <c r="BD4237" s="47"/>
      <c r="BE4237" s="47"/>
      <c r="BF4237" s="47"/>
      <c r="BG4237" s="47"/>
      <c r="BH4237" s="47"/>
      <c r="BI4237" s="47"/>
      <c r="BJ4237" s="47"/>
      <c r="BK4237" s="47"/>
      <c r="BL4237" s="47"/>
      <c r="BM4237" s="47"/>
      <c r="BN4237" s="47"/>
      <c r="BO4237" s="47"/>
      <c r="BP4237" s="47"/>
      <c r="BQ4237" s="47"/>
      <c r="BR4237" s="47"/>
      <c r="BS4237" s="47"/>
      <c r="BT4237" s="47"/>
      <c r="BU4237" s="47"/>
      <c r="BV4237" s="47"/>
      <c r="BW4237" s="47"/>
      <c r="BX4237" s="47"/>
      <c r="BY4237" s="47"/>
    </row>
    <row r="4238" spans="1:77" x14ac:dyDescent="0.35">
      <c r="A4238" s="45" t="s">
        <v>327</v>
      </c>
      <c r="B4238" s="46">
        <v>42343</v>
      </c>
      <c r="C4238" s="47" t="s">
        <v>325</v>
      </c>
      <c r="D4238" s="47"/>
      <c r="E4238" s="47">
        <v>455.33906249999995</v>
      </c>
      <c r="F4238" s="47">
        <v>0.20558750000000001</v>
      </c>
      <c r="G4238" s="47">
        <v>0.20690625000000001</v>
      </c>
      <c r="H4238" s="47">
        <v>0.23649999999999999</v>
      </c>
      <c r="I4238" s="47">
        <v>0.22474374999999999</v>
      </c>
      <c r="J4238" s="47">
        <v>0.27502500000000002</v>
      </c>
      <c r="K4238" s="47">
        <v>0.34837499999999999</v>
      </c>
      <c r="L4238" s="47">
        <v>0.22690625</v>
      </c>
      <c r="M4238" s="47"/>
      <c r="N4238" s="47"/>
      <c r="O4238" s="47"/>
      <c r="P4238" s="47"/>
      <c r="Q4238" s="47"/>
      <c r="R4238" s="47"/>
      <c r="S4238" s="47"/>
      <c r="T4238" s="47"/>
      <c r="U4238" s="47"/>
      <c r="V4238" s="47"/>
      <c r="W4238" s="47"/>
      <c r="X4238" s="47"/>
      <c r="Y4238" s="47"/>
      <c r="Z4238" s="47"/>
      <c r="AA4238" s="47"/>
      <c r="AB4238" s="47"/>
      <c r="AC4238" s="47"/>
      <c r="AD4238" s="47"/>
      <c r="AE4238" s="47"/>
      <c r="AF4238" s="47"/>
      <c r="AG4238" s="47"/>
      <c r="AH4238" s="47"/>
      <c r="AI4238" s="47"/>
      <c r="AJ4238" s="47"/>
      <c r="AK4238" s="47"/>
      <c r="AL4238" s="47"/>
      <c r="AM4238" s="47"/>
      <c r="AN4238" s="47"/>
      <c r="AO4238" s="47"/>
      <c r="AP4238" s="47"/>
      <c r="AQ4238" s="47"/>
      <c r="AR4238" s="47"/>
      <c r="AS4238" s="47"/>
      <c r="AT4238" s="47"/>
      <c r="AU4238" s="47"/>
      <c r="AV4238" s="47"/>
      <c r="AW4238" s="47"/>
      <c r="AX4238" s="47"/>
      <c r="AY4238" s="47"/>
      <c r="AZ4238" s="47"/>
      <c r="BA4238" s="47"/>
      <c r="BB4238" s="47"/>
      <c r="BC4238" s="47"/>
      <c r="BD4238" s="47"/>
      <c r="BE4238" s="47"/>
      <c r="BF4238" s="47"/>
      <c r="BG4238" s="47"/>
      <c r="BH4238" s="47"/>
      <c r="BI4238" s="47"/>
      <c r="BJ4238" s="47"/>
      <c r="BK4238" s="47"/>
      <c r="BL4238" s="47"/>
      <c r="BM4238" s="47"/>
      <c r="BN4238" s="47"/>
      <c r="BO4238" s="47"/>
      <c r="BP4238" s="47"/>
      <c r="BQ4238" s="47"/>
      <c r="BR4238" s="47"/>
      <c r="BS4238" s="47"/>
      <c r="BT4238" s="47"/>
      <c r="BU4238" s="47"/>
      <c r="BV4238" s="47"/>
      <c r="BW4238" s="47"/>
      <c r="BX4238" s="47"/>
      <c r="BY4238" s="47"/>
    </row>
    <row r="4239" spans="1:77" x14ac:dyDescent="0.35">
      <c r="A4239" s="45" t="s">
        <v>327</v>
      </c>
      <c r="B4239" s="46">
        <v>42344</v>
      </c>
      <c r="C4239" s="47" t="s">
        <v>325</v>
      </c>
      <c r="D4239" s="47"/>
      <c r="E4239" s="47">
        <v>450.93937499999998</v>
      </c>
      <c r="F4239" s="47">
        <v>0.1865</v>
      </c>
      <c r="G4239" s="47">
        <v>0.20306249999999998</v>
      </c>
      <c r="H4239" s="47">
        <v>0.23403125</v>
      </c>
      <c r="I4239" s="47">
        <v>0.22411874999999998</v>
      </c>
      <c r="J4239" s="47">
        <v>0.27488750000000001</v>
      </c>
      <c r="K4239" s="47">
        <v>0.34841875</v>
      </c>
      <c r="L4239" s="47">
        <v>0.22689375000000001</v>
      </c>
      <c r="M4239" s="47"/>
      <c r="N4239" s="47"/>
      <c r="O4239" s="47"/>
      <c r="P4239" s="47"/>
      <c r="Q4239" s="47"/>
      <c r="R4239" s="47"/>
      <c r="S4239" s="47"/>
      <c r="T4239" s="47"/>
      <c r="U4239" s="47"/>
      <c r="V4239" s="47"/>
      <c r="W4239" s="47"/>
      <c r="X4239" s="47"/>
      <c r="Y4239" s="47"/>
      <c r="Z4239" s="47"/>
      <c r="AA4239" s="47"/>
      <c r="AB4239" s="47"/>
      <c r="AC4239" s="47"/>
      <c r="AD4239" s="47"/>
      <c r="AE4239" s="47"/>
      <c r="AF4239" s="47"/>
      <c r="AG4239" s="47"/>
      <c r="AH4239" s="47"/>
      <c r="AI4239" s="47"/>
      <c r="AJ4239" s="47"/>
      <c r="AK4239" s="47"/>
      <c r="AL4239" s="47"/>
      <c r="AM4239" s="47"/>
      <c r="AN4239" s="47"/>
      <c r="AO4239" s="47"/>
      <c r="AP4239" s="47"/>
      <c r="AQ4239" s="47"/>
      <c r="AR4239" s="47"/>
      <c r="AS4239" s="47"/>
      <c r="AT4239" s="47"/>
      <c r="AU4239" s="47"/>
      <c r="AV4239" s="47"/>
      <c r="AW4239" s="47"/>
      <c r="AX4239" s="47"/>
      <c r="AY4239" s="47"/>
      <c r="AZ4239" s="47"/>
      <c r="BA4239" s="47"/>
      <c r="BB4239" s="47"/>
      <c r="BC4239" s="47"/>
      <c r="BD4239" s="47"/>
      <c r="BE4239" s="47"/>
      <c r="BF4239" s="47"/>
      <c r="BG4239" s="47"/>
      <c r="BH4239" s="47"/>
      <c r="BI4239" s="47"/>
      <c r="BJ4239" s="47"/>
      <c r="BK4239" s="47"/>
      <c r="BL4239" s="47"/>
      <c r="BM4239" s="47"/>
      <c r="BN4239" s="47"/>
      <c r="BO4239" s="47"/>
      <c r="BP4239" s="47"/>
      <c r="BQ4239" s="47"/>
      <c r="BR4239" s="47"/>
      <c r="BS4239" s="47"/>
      <c r="BT4239" s="47"/>
      <c r="BU4239" s="47"/>
      <c r="BV4239" s="47"/>
      <c r="BW4239" s="47"/>
      <c r="BX4239" s="47"/>
      <c r="BY4239" s="47"/>
    </row>
    <row r="4240" spans="1:77" x14ac:dyDescent="0.35">
      <c r="A4240" s="45" t="s">
        <v>327</v>
      </c>
      <c r="B4240" s="46">
        <v>42345</v>
      </c>
      <c r="C4240" s="47" t="s">
        <v>325</v>
      </c>
      <c r="D4240" s="47"/>
      <c r="E4240" s="47">
        <v>445.89937499999996</v>
      </c>
      <c r="F4240" s="47">
        <v>0.16702500000000001</v>
      </c>
      <c r="G4240" s="47">
        <v>0.19717499999999999</v>
      </c>
      <c r="H4240" s="47">
        <v>0.23104999999999998</v>
      </c>
      <c r="I4240" s="47">
        <v>0.22329375000000001</v>
      </c>
      <c r="J4240" s="47">
        <v>0.27463124999999999</v>
      </c>
      <c r="K4240" s="47">
        <v>0.34839999999999999</v>
      </c>
      <c r="L4240" s="47">
        <v>0.22685624999999998</v>
      </c>
      <c r="M4240" s="47"/>
      <c r="N4240" s="47"/>
      <c r="O4240" s="47"/>
      <c r="P4240" s="47"/>
      <c r="Q4240" s="47"/>
      <c r="R4240" s="47"/>
      <c r="S4240" s="47"/>
      <c r="T4240" s="47"/>
      <c r="U4240" s="47"/>
      <c r="V4240" s="47"/>
      <c r="W4240" s="47"/>
      <c r="X4240" s="47"/>
      <c r="Y4240" s="47"/>
      <c r="Z4240" s="47"/>
      <c r="AA4240" s="47"/>
      <c r="AB4240" s="47"/>
      <c r="AC4240" s="47">
        <v>0.78647558426738506</v>
      </c>
      <c r="AD4240" s="47">
        <v>0.85586997196876413</v>
      </c>
      <c r="AE4240" s="47"/>
      <c r="AF4240" s="47"/>
      <c r="AG4240" s="47"/>
      <c r="AH4240" s="47"/>
      <c r="AI4240" s="47"/>
      <c r="AJ4240" s="47"/>
      <c r="AK4240" s="47"/>
      <c r="AL4240" s="47"/>
      <c r="AM4240" s="47"/>
      <c r="AN4240" s="47"/>
      <c r="AO4240" s="47"/>
      <c r="AP4240" s="47"/>
      <c r="AQ4240" s="47"/>
      <c r="AR4240" s="47"/>
      <c r="AS4240" s="47"/>
      <c r="AT4240" s="47"/>
      <c r="AU4240" s="47"/>
      <c r="AV4240" s="47"/>
      <c r="AW4240" s="47"/>
      <c r="AX4240" s="47"/>
      <c r="AY4240" s="47"/>
      <c r="AZ4240" s="47"/>
      <c r="BA4240" s="47"/>
      <c r="BB4240" s="47"/>
      <c r="BC4240" s="47"/>
      <c r="BD4240" s="47"/>
      <c r="BE4240" s="47"/>
      <c r="BF4240" s="47"/>
      <c r="BG4240" s="47"/>
      <c r="BH4240" s="47"/>
      <c r="BI4240" s="47"/>
      <c r="BJ4240" s="47"/>
      <c r="BK4240" s="47"/>
      <c r="BL4240" s="47"/>
      <c r="BM4240" s="47"/>
      <c r="BN4240" s="47"/>
      <c r="BO4240" s="47"/>
      <c r="BP4240" s="47"/>
      <c r="BQ4240" s="47"/>
      <c r="BR4240" s="47"/>
      <c r="BS4240" s="47"/>
      <c r="BT4240" s="47"/>
      <c r="BU4240" s="47"/>
      <c r="BV4240" s="47"/>
      <c r="BW4240" s="47"/>
      <c r="BX4240" s="47"/>
      <c r="BY4240" s="47"/>
    </row>
    <row r="4241" spans="1:77" x14ac:dyDescent="0.35">
      <c r="A4241" s="45" t="s">
        <v>327</v>
      </c>
      <c r="B4241" s="46">
        <v>42346</v>
      </c>
      <c r="C4241" s="47" t="s">
        <v>325</v>
      </c>
      <c r="D4241" s="47"/>
      <c r="E4241" s="47">
        <v>439.72406249999995</v>
      </c>
      <c r="F4241" s="47">
        <v>0.14628749999999996</v>
      </c>
      <c r="G4241" s="47">
        <v>0.18923124999999999</v>
      </c>
      <c r="H4241" s="47">
        <v>0.22665625</v>
      </c>
      <c r="I4241" s="47">
        <v>0.22183750000000002</v>
      </c>
      <c r="J4241" s="47">
        <v>0.27433750000000001</v>
      </c>
      <c r="K4241" s="47">
        <v>0.34837499999999999</v>
      </c>
      <c r="L4241" s="47">
        <v>0.22678124999999999</v>
      </c>
      <c r="M4241" s="47"/>
      <c r="N4241" s="47"/>
      <c r="O4241" s="47"/>
      <c r="P4241" s="47"/>
      <c r="Q4241" s="47"/>
      <c r="R4241" s="47"/>
      <c r="S4241" s="47"/>
      <c r="T4241" s="47"/>
      <c r="U4241" s="47"/>
      <c r="V4241" s="47"/>
      <c r="W4241" s="47"/>
      <c r="X4241" s="47"/>
      <c r="Y4241" s="47"/>
      <c r="Z4241" s="47"/>
      <c r="AA4241" s="47"/>
      <c r="AB4241" s="47">
        <v>8.75</v>
      </c>
      <c r="AC4241" s="47"/>
      <c r="AD4241" s="47"/>
      <c r="AE4241" s="47"/>
      <c r="AF4241" s="47"/>
      <c r="AG4241" s="47"/>
      <c r="AH4241" s="47">
        <v>2.8</v>
      </c>
      <c r="AI4241" s="47">
        <v>8.75</v>
      </c>
      <c r="AJ4241" s="47"/>
      <c r="AK4241" s="47"/>
      <c r="AL4241" s="47"/>
      <c r="AM4241" s="47"/>
      <c r="AN4241" s="47"/>
      <c r="AO4241" s="47"/>
      <c r="AP4241" s="47"/>
      <c r="AQ4241" s="47"/>
      <c r="AR4241" s="47"/>
      <c r="AS4241" s="47"/>
      <c r="AT4241" s="47"/>
      <c r="AU4241" s="47"/>
      <c r="AV4241" s="47"/>
      <c r="AW4241" s="47"/>
      <c r="AX4241" s="47"/>
      <c r="AY4241" s="47"/>
      <c r="AZ4241" s="47"/>
      <c r="BA4241" s="47"/>
      <c r="BB4241" s="47"/>
      <c r="BC4241" s="47"/>
      <c r="BD4241" s="47"/>
      <c r="BE4241" s="47"/>
      <c r="BF4241" s="47"/>
      <c r="BG4241" s="47"/>
      <c r="BH4241" s="47"/>
      <c r="BI4241" s="47"/>
      <c r="BJ4241" s="47"/>
      <c r="BK4241" s="47"/>
      <c r="BL4241" s="47"/>
      <c r="BM4241" s="47"/>
      <c r="BN4241" s="47"/>
      <c r="BO4241" s="47"/>
      <c r="BP4241" s="47"/>
      <c r="BQ4241" s="47"/>
      <c r="BR4241" s="47"/>
      <c r="BS4241" s="47"/>
      <c r="BT4241" s="47"/>
      <c r="BU4241" s="47"/>
      <c r="BV4241" s="47"/>
      <c r="BW4241" s="47"/>
      <c r="BX4241" s="47"/>
      <c r="BY4241" s="47"/>
    </row>
    <row r="4242" spans="1:77" x14ac:dyDescent="0.35">
      <c r="A4242" s="45" t="s">
        <v>327</v>
      </c>
      <c r="B4242" s="46">
        <v>42347</v>
      </c>
      <c r="C4242" s="47" t="s">
        <v>325</v>
      </c>
      <c r="D4242" s="47"/>
      <c r="E4242" s="47">
        <v>434.76046874999997</v>
      </c>
      <c r="F4242" s="47">
        <v>0.13297187500000002</v>
      </c>
      <c r="G4242" s="47">
        <v>0.18236875</v>
      </c>
      <c r="H4242" s="47">
        <v>0.22232499999999999</v>
      </c>
      <c r="I4242" s="47">
        <v>0.22026249999999997</v>
      </c>
      <c r="J4242" s="47">
        <v>0.27385000000000004</v>
      </c>
      <c r="K4242" s="47">
        <v>0.34839375</v>
      </c>
      <c r="L4242" s="47">
        <v>0.22670000000000001</v>
      </c>
      <c r="M4242" s="47"/>
      <c r="N4242" s="47"/>
      <c r="O4242" s="47"/>
      <c r="P4242" s="47"/>
      <c r="Q4242" s="47"/>
      <c r="R4242" s="47"/>
      <c r="S4242" s="47"/>
      <c r="T4242" s="47"/>
      <c r="U4242" s="47"/>
      <c r="V4242" s="47"/>
      <c r="W4242" s="47"/>
      <c r="X4242" s="47"/>
      <c r="Y4242" s="47"/>
      <c r="Z4242" s="47"/>
      <c r="AA4242" s="47"/>
      <c r="AB4242" s="47"/>
      <c r="AC4242" s="47"/>
      <c r="AD4242" s="47"/>
      <c r="AE4242" s="47"/>
      <c r="AF4242" s="47"/>
      <c r="AG4242" s="47"/>
      <c r="AH4242" s="47"/>
      <c r="AI4242" s="47"/>
      <c r="AJ4242" s="47"/>
      <c r="AK4242" s="47"/>
      <c r="AL4242" s="47"/>
      <c r="AM4242" s="47"/>
      <c r="AN4242" s="47"/>
      <c r="AO4242" s="47"/>
      <c r="AP4242" s="47"/>
      <c r="AQ4242" s="47"/>
      <c r="AR4242" s="47"/>
      <c r="AS4242" s="47"/>
      <c r="AT4242" s="47"/>
      <c r="AU4242" s="47"/>
      <c r="AV4242" s="47"/>
      <c r="AW4242" s="47"/>
      <c r="AX4242" s="47"/>
      <c r="AY4242" s="47"/>
      <c r="AZ4242" s="47"/>
      <c r="BA4242" s="47"/>
      <c r="BB4242" s="47"/>
      <c r="BC4242" s="47"/>
      <c r="BD4242" s="47"/>
      <c r="BE4242" s="47"/>
      <c r="BF4242" s="47"/>
      <c r="BG4242" s="47"/>
      <c r="BH4242" s="47"/>
      <c r="BI4242" s="47"/>
      <c r="BJ4242" s="47"/>
      <c r="BK4242" s="47"/>
      <c r="BL4242" s="47"/>
      <c r="BM4242" s="47"/>
      <c r="BN4242" s="47"/>
      <c r="BO4242" s="47"/>
      <c r="BP4242" s="47"/>
      <c r="BQ4242" s="47"/>
      <c r="BR4242" s="47"/>
      <c r="BS4242" s="47"/>
      <c r="BT4242" s="47"/>
      <c r="BU4242" s="47"/>
      <c r="BV4242" s="47"/>
      <c r="BW4242" s="47"/>
      <c r="BX4242" s="47"/>
      <c r="BY4242" s="47"/>
    </row>
    <row r="4243" spans="1:77" x14ac:dyDescent="0.35">
      <c r="A4243" s="45" t="s">
        <v>327</v>
      </c>
      <c r="B4243" s="46">
        <v>42348</v>
      </c>
      <c r="C4243" s="47" t="s">
        <v>325</v>
      </c>
      <c r="D4243" s="47"/>
      <c r="E4243" s="47">
        <v>461.33250000000004</v>
      </c>
      <c r="F4243" s="47">
        <v>0.25449374999999996</v>
      </c>
      <c r="G4243" s="47">
        <v>0.20760624999999999</v>
      </c>
      <c r="H4243" s="47">
        <v>0.24012500000000003</v>
      </c>
      <c r="I4243" s="47">
        <v>0.21807499999999999</v>
      </c>
      <c r="J4243" s="47">
        <v>0.27340625000000002</v>
      </c>
      <c r="K4243" s="47">
        <v>0.34834375000000001</v>
      </c>
      <c r="L4243" s="47">
        <v>0.226775</v>
      </c>
      <c r="M4243" s="47"/>
      <c r="N4243" s="47"/>
      <c r="O4243" s="47"/>
      <c r="P4243" s="47"/>
      <c r="Q4243" s="47"/>
      <c r="R4243" s="47"/>
      <c r="S4243" s="47"/>
      <c r="T4243" s="47"/>
      <c r="U4243" s="47"/>
      <c r="V4243" s="47"/>
      <c r="W4243" s="47"/>
      <c r="X4243" s="47"/>
      <c r="Y4243" s="47"/>
      <c r="Z4243" s="47"/>
      <c r="AA4243" s="47"/>
      <c r="AB4243" s="47"/>
      <c r="AC4243" s="47"/>
      <c r="AD4243" s="47"/>
      <c r="AE4243" s="47"/>
      <c r="AF4243" s="47"/>
      <c r="AG4243" s="47"/>
      <c r="AH4243" s="47"/>
      <c r="AI4243" s="47"/>
      <c r="AJ4243" s="47"/>
      <c r="AK4243" s="47"/>
      <c r="AL4243" s="47"/>
      <c r="AM4243" s="47"/>
      <c r="AN4243" s="47"/>
      <c r="AO4243" s="47"/>
      <c r="AP4243" s="47"/>
      <c r="AQ4243" s="47"/>
      <c r="AR4243" s="47"/>
      <c r="AS4243" s="47"/>
      <c r="AT4243" s="47"/>
      <c r="AU4243" s="47"/>
      <c r="AV4243" s="47"/>
      <c r="AW4243" s="47"/>
      <c r="AX4243" s="47"/>
      <c r="AY4243" s="47"/>
      <c r="AZ4243" s="47"/>
      <c r="BA4243" s="47"/>
      <c r="BB4243" s="47"/>
      <c r="BC4243" s="47"/>
      <c r="BD4243" s="47"/>
      <c r="BE4243" s="47"/>
      <c r="BF4243" s="47"/>
      <c r="BG4243" s="47"/>
      <c r="BH4243" s="47"/>
      <c r="BI4243" s="47"/>
      <c r="BJ4243" s="47"/>
      <c r="BK4243" s="47"/>
      <c r="BL4243" s="47"/>
      <c r="BM4243" s="47"/>
      <c r="BN4243" s="47"/>
      <c r="BO4243" s="47"/>
      <c r="BP4243" s="47"/>
      <c r="BQ4243" s="47"/>
      <c r="BR4243" s="47"/>
      <c r="BS4243" s="47"/>
      <c r="BT4243" s="47"/>
      <c r="BU4243" s="47"/>
      <c r="BV4243" s="47"/>
      <c r="BW4243" s="47"/>
      <c r="BX4243" s="47"/>
      <c r="BY4243" s="47"/>
    </row>
    <row r="4244" spans="1:77" x14ac:dyDescent="0.35">
      <c r="A4244" s="45" t="s">
        <v>327</v>
      </c>
      <c r="B4244" s="46">
        <v>42349</v>
      </c>
      <c r="C4244" s="47" t="s">
        <v>325</v>
      </c>
      <c r="D4244" s="47"/>
      <c r="E4244" s="47">
        <v>461.22843749999998</v>
      </c>
      <c r="F4244" s="47">
        <v>0.24781875</v>
      </c>
      <c r="G4244" s="47">
        <v>0.21633750000000002</v>
      </c>
      <c r="H4244" s="47">
        <v>0.2391375</v>
      </c>
      <c r="I4244" s="47">
        <v>0.21789375</v>
      </c>
      <c r="J4244" s="47">
        <v>0.27328750000000002</v>
      </c>
      <c r="K4244" s="47">
        <v>0.348325</v>
      </c>
      <c r="L4244" s="47">
        <v>0.22670625</v>
      </c>
      <c r="M4244" s="47"/>
      <c r="N4244" s="47"/>
      <c r="O4244" s="47"/>
      <c r="P4244" s="47"/>
      <c r="Q4244" s="47"/>
      <c r="R4244" s="47"/>
      <c r="S4244" s="47"/>
      <c r="T4244" s="47"/>
      <c r="U4244" s="47"/>
      <c r="V4244" s="47"/>
      <c r="W4244" s="47"/>
      <c r="X4244" s="47"/>
      <c r="Y4244" s="47"/>
      <c r="Z4244" s="47"/>
      <c r="AA4244" s="47"/>
      <c r="AB4244" s="47"/>
      <c r="AC4244" s="47">
        <v>0.95098403168875911</v>
      </c>
      <c r="AD4244" s="47">
        <v>0.8495654510637245</v>
      </c>
      <c r="AE4244" s="47"/>
      <c r="AF4244" s="47"/>
      <c r="AG4244" s="47"/>
      <c r="AH4244" s="47"/>
      <c r="AI4244" s="47"/>
      <c r="AJ4244" s="47"/>
      <c r="AK4244" s="47"/>
      <c r="AL4244" s="47"/>
      <c r="AM4244" s="47"/>
      <c r="AN4244" s="47"/>
      <c r="AO4244" s="47"/>
      <c r="AP4244" s="47"/>
      <c r="AQ4244" s="47"/>
      <c r="AR4244" s="47"/>
      <c r="AS4244" s="47"/>
      <c r="AT4244" s="47"/>
      <c r="AU4244" s="47"/>
      <c r="AV4244" s="47"/>
      <c r="AW4244" s="47"/>
      <c r="AX4244" s="47"/>
      <c r="AY4244" s="47"/>
      <c r="AZ4244" s="47"/>
      <c r="BA4244" s="47"/>
      <c r="BB4244" s="47"/>
      <c r="BC4244" s="47"/>
      <c r="BD4244" s="47"/>
      <c r="BE4244" s="47"/>
      <c r="BF4244" s="47"/>
      <c r="BG4244" s="47"/>
      <c r="BH4244" s="47"/>
      <c r="BI4244" s="47"/>
      <c r="BJ4244" s="47"/>
      <c r="BK4244" s="47"/>
      <c r="BL4244" s="47"/>
      <c r="BM4244" s="47"/>
      <c r="BN4244" s="47"/>
      <c r="BO4244" s="47"/>
      <c r="BP4244" s="47"/>
      <c r="BQ4244" s="47"/>
      <c r="BR4244" s="47"/>
      <c r="BS4244" s="47"/>
      <c r="BT4244" s="47"/>
      <c r="BU4244" s="47"/>
      <c r="BV4244" s="47"/>
      <c r="BW4244" s="47"/>
      <c r="BX4244" s="47"/>
      <c r="BY4244" s="47"/>
    </row>
    <row r="4245" spans="1:77" x14ac:dyDescent="0.35">
      <c r="A4245" s="45" t="s">
        <v>327</v>
      </c>
      <c r="B4245" s="46">
        <v>42350</v>
      </c>
      <c r="C4245" s="47" t="s">
        <v>325</v>
      </c>
      <c r="D4245" s="47"/>
      <c r="E4245" s="47">
        <v>455.94656250000003</v>
      </c>
      <c r="F4245" s="47">
        <v>0.22650624999999999</v>
      </c>
      <c r="G4245" s="47">
        <v>0.21216249999999998</v>
      </c>
      <c r="H4245" s="47">
        <v>0.23515625000000001</v>
      </c>
      <c r="I4245" s="47">
        <v>0.21738125</v>
      </c>
      <c r="J4245" s="47">
        <v>0.27302500000000002</v>
      </c>
      <c r="K4245" s="47">
        <v>0.34829375000000001</v>
      </c>
      <c r="L4245" s="47">
        <v>0.22663125000000001</v>
      </c>
      <c r="M4245" s="47"/>
      <c r="N4245" s="47"/>
      <c r="O4245" s="47"/>
      <c r="P4245" s="47"/>
      <c r="Q4245" s="47"/>
      <c r="R4245" s="47"/>
      <c r="S4245" s="47"/>
      <c r="T4245" s="47"/>
      <c r="U4245" s="47"/>
      <c r="V4245" s="47"/>
      <c r="W4245" s="47"/>
      <c r="X4245" s="47"/>
      <c r="Y4245" s="47"/>
      <c r="Z4245" s="47"/>
      <c r="AA4245" s="47"/>
      <c r="AB4245" s="47"/>
      <c r="AC4245" s="47"/>
      <c r="AD4245" s="47"/>
      <c r="AE4245" s="47"/>
      <c r="AF4245" s="47"/>
      <c r="AG4245" s="47"/>
      <c r="AH4245" s="47"/>
      <c r="AI4245" s="47"/>
      <c r="AJ4245" s="47"/>
      <c r="AK4245" s="47"/>
      <c r="AL4245" s="47"/>
      <c r="AM4245" s="47"/>
      <c r="AN4245" s="47"/>
      <c r="AO4245" s="47"/>
      <c r="AP4245" s="47"/>
      <c r="AQ4245" s="47"/>
      <c r="AR4245" s="47"/>
      <c r="AS4245" s="47"/>
      <c r="AT4245" s="47"/>
      <c r="AU4245" s="47"/>
      <c r="AV4245" s="47"/>
      <c r="AW4245" s="47"/>
      <c r="AX4245" s="47"/>
      <c r="AY4245" s="47"/>
      <c r="AZ4245" s="47"/>
      <c r="BA4245" s="47"/>
      <c r="BB4245" s="47"/>
      <c r="BC4245" s="47"/>
      <c r="BD4245" s="47"/>
      <c r="BE4245" s="47"/>
      <c r="BF4245" s="47"/>
      <c r="BG4245" s="47"/>
      <c r="BH4245" s="47"/>
      <c r="BI4245" s="47"/>
      <c r="BJ4245" s="47"/>
      <c r="BK4245" s="47"/>
      <c r="BL4245" s="47"/>
      <c r="BM4245" s="47"/>
      <c r="BN4245" s="47"/>
      <c r="BO4245" s="47"/>
      <c r="BP4245" s="47"/>
      <c r="BQ4245" s="47"/>
      <c r="BR4245" s="47"/>
      <c r="BS4245" s="47"/>
      <c r="BT4245" s="47"/>
      <c r="BU4245" s="47"/>
      <c r="BV4245" s="47"/>
      <c r="BW4245" s="47"/>
      <c r="BX4245" s="47"/>
      <c r="BY4245" s="47"/>
    </row>
    <row r="4246" spans="1:77" x14ac:dyDescent="0.35">
      <c r="A4246" s="45" t="s">
        <v>327</v>
      </c>
      <c r="B4246" s="46">
        <v>42351</v>
      </c>
      <c r="C4246" s="47" t="s">
        <v>325</v>
      </c>
      <c r="D4246" s="47"/>
      <c r="E4246" s="47">
        <v>452.01421875</v>
      </c>
      <c r="F4246" s="47">
        <v>0.20985937500000001</v>
      </c>
      <c r="G4246" s="47">
        <v>0.20890624999999999</v>
      </c>
      <c r="H4246" s="47">
        <v>0.23249999999999998</v>
      </c>
      <c r="I4246" s="47">
        <v>0.21703749999999999</v>
      </c>
      <c r="J4246" s="47">
        <v>0.27288750000000001</v>
      </c>
      <c r="K4246" s="47">
        <v>0.34826874999999996</v>
      </c>
      <c r="L4246" s="47">
        <v>0.22663749999999999</v>
      </c>
      <c r="M4246" s="47"/>
      <c r="N4246" s="47"/>
      <c r="O4246" s="47"/>
      <c r="P4246" s="47"/>
      <c r="Q4246" s="47"/>
      <c r="R4246" s="47"/>
      <c r="S4246" s="47"/>
      <c r="T4246" s="47"/>
      <c r="U4246" s="47"/>
      <c r="V4246" s="47"/>
      <c r="W4246" s="47"/>
      <c r="X4246" s="47"/>
      <c r="Y4246" s="47"/>
      <c r="Z4246" s="47"/>
      <c r="AA4246" s="47"/>
      <c r="AB4246" s="47"/>
      <c r="AC4246" s="47"/>
      <c r="AD4246" s="47"/>
      <c r="AE4246" s="47"/>
      <c r="AF4246" s="47"/>
      <c r="AG4246" s="47"/>
      <c r="AH4246" s="47"/>
      <c r="AI4246" s="47"/>
      <c r="AJ4246" s="47"/>
      <c r="AK4246" s="47"/>
      <c r="AL4246" s="47"/>
      <c r="AM4246" s="47"/>
      <c r="AN4246" s="47"/>
      <c r="AO4246" s="47"/>
      <c r="AP4246" s="47"/>
      <c r="AQ4246" s="47"/>
      <c r="AR4246" s="47"/>
      <c r="AS4246" s="47"/>
      <c r="AT4246" s="47"/>
      <c r="AU4246" s="47"/>
      <c r="AV4246" s="47"/>
      <c r="AW4246" s="47"/>
      <c r="AX4246" s="47"/>
      <c r="AY4246" s="47"/>
      <c r="AZ4246" s="47"/>
      <c r="BA4246" s="47"/>
      <c r="BB4246" s="47"/>
      <c r="BC4246" s="47"/>
      <c r="BD4246" s="47"/>
      <c r="BE4246" s="47"/>
      <c r="BF4246" s="47"/>
      <c r="BG4246" s="47"/>
      <c r="BH4246" s="47"/>
      <c r="BI4246" s="47"/>
      <c r="BJ4246" s="47"/>
      <c r="BK4246" s="47"/>
      <c r="BL4246" s="47"/>
      <c r="BM4246" s="47"/>
      <c r="BN4246" s="47"/>
      <c r="BO4246" s="47"/>
      <c r="BP4246" s="47"/>
      <c r="BQ4246" s="47"/>
      <c r="BR4246" s="47"/>
      <c r="BS4246" s="47"/>
      <c r="BT4246" s="47"/>
      <c r="BU4246" s="47"/>
      <c r="BV4246" s="47"/>
      <c r="BW4246" s="47"/>
      <c r="BX4246" s="47"/>
      <c r="BY4246" s="47"/>
    </row>
    <row r="4247" spans="1:77" x14ac:dyDescent="0.35">
      <c r="A4247" s="45" t="s">
        <v>327</v>
      </c>
      <c r="B4247" s="46">
        <v>42352</v>
      </c>
      <c r="C4247" s="47" t="s">
        <v>325</v>
      </c>
      <c r="D4247" s="47"/>
      <c r="E4247" s="47">
        <v>446.27812500000005</v>
      </c>
      <c r="F4247" s="47">
        <v>0.18717500000000001</v>
      </c>
      <c r="G4247" s="47">
        <v>0.20228750000000001</v>
      </c>
      <c r="H4247" s="47">
        <v>0.22917500000000002</v>
      </c>
      <c r="I4247" s="47">
        <v>0.21624374999999998</v>
      </c>
      <c r="J4247" s="47">
        <v>0.27259375000000002</v>
      </c>
      <c r="K4247" s="47">
        <v>0.34828124999999999</v>
      </c>
      <c r="L4247" s="47">
        <v>0.22656875000000001</v>
      </c>
      <c r="M4247" s="47"/>
      <c r="N4247" s="47"/>
      <c r="O4247" s="47"/>
      <c r="P4247" s="47"/>
      <c r="Q4247" s="47"/>
      <c r="R4247" s="47"/>
      <c r="S4247" s="47"/>
      <c r="T4247" s="47"/>
      <c r="U4247" s="47"/>
      <c r="V4247" s="47"/>
      <c r="W4247" s="47"/>
      <c r="X4247" s="47"/>
      <c r="Y4247" s="47"/>
      <c r="Z4247" s="47"/>
      <c r="AA4247" s="47"/>
      <c r="AB4247" s="47"/>
      <c r="AC4247" s="47">
        <v>0.84226381993127886</v>
      </c>
      <c r="AD4247" s="47">
        <v>0.82254632146409112</v>
      </c>
      <c r="AE4247" s="47"/>
      <c r="AF4247" s="47"/>
      <c r="AG4247" s="47"/>
      <c r="AH4247" s="47"/>
      <c r="AI4247" s="47"/>
      <c r="AJ4247" s="47"/>
      <c r="AK4247" s="47"/>
      <c r="AL4247" s="47"/>
      <c r="AM4247" s="47"/>
      <c r="AN4247" s="47"/>
      <c r="AO4247" s="47"/>
      <c r="AP4247" s="47"/>
      <c r="AQ4247" s="47"/>
      <c r="AR4247" s="47"/>
      <c r="AS4247" s="47"/>
      <c r="AT4247" s="47"/>
      <c r="AU4247" s="47"/>
      <c r="AV4247" s="47"/>
      <c r="AW4247" s="47"/>
      <c r="AX4247" s="47"/>
      <c r="AY4247" s="47"/>
      <c r="AZ4247" s="47"/>
      <c r="BA4247" s="47"/>
      <c r="BB4247" s="47"/>
      <c r="BC4247" s="47"/>
      <c r="BD4247" s="47"/>
      <c r="BE4247" s="47"/>
      <c r="BF4247" s="47"/>
      <c r="BG4247" s="47"/>
      <c r="BH4247" s="47"/>
      <c r="BI4247" s="47"/>
      <c r="BJ4247" s="47"/>
      <c r="BK4247" s="47"/>
      <c r="BL4247" s="47"/>
      <c r="BM4247" s="47"/>
      <c r="BN4247" s="47"/>
      <c r="BO4247" s="47"/>
      <c r="BP4247" s="47"/>
      <c r="BQ4247" s="47"/>
      <c r="BR4247" s="47"/>
      <c r="BS4247" s="47"/>
      <c r="BT4247" s="47"/>
      <c r="BU4247" s="47"/>
      <c r="BV4247" s="47"/>
      <c r="BW4247" s="47"/>
      <c r="BX4247" s="47"/>
      <c r="BY4247" s="47"/>
    </row>
    <row r="4248" spans="1:77" x14ac:dyDescent="0.35">
      <c r="A4248" s="45" t="s">
        <v>327</v>
      </c>
      <c r="B4248" s="46">
        <v>42353</v>
      </c>
      <c r="C4248" s="47" t="s">
        <v>325</v>
      </c>
      <c r="D4248" s="47"/>
      <c r="E4248" s="47">
        <v>441.67031250000002</v>
      </c>
      <c r="F4248" s="47">
        <v>0.16819999999999999</v>
      </c>
      <c r="G4248" s="47">
        <v>0.19714375000000001</v>
      </c>
      <c r="H4248" s="47">
        <v>0.22712500000000002</v>
      </c>
      <c r="I4248" s="47">
        <v>0.2154625</v>
      </c>
      <c r="J4248" s="47">
        <v>0.27223750000000002</v>
      </c>
      <c r="K4248" s="47">
        <v>0.34823750000000003</v>
      </c>
      <c r="L4248" s="47">
        <v>0.22649999999999998</v>
      </c>
      <c r="M4248" s="47"/>
      <c r="N4248" s="47"/>
      <c r="O4248" s="47"/>
      <c r="P4248" s="47"/>
      <c r="Q4248" s="47">
        <v>19.339032999999997</v>
      </c>
      <c r="R4248" s="47">
        <v>940.49349999999993</v>
      </c>
      <c r="S4248" s="47">
        <v>237.16499999999996</v>
      </c>
      <c r="T4248" s="47"/>
      <c r="U4248" s="47"/>
      <c r="V4248" s="47"/>
      <c r="W4248" s="47"/>
      <c r="X4248" s="47"/>
      <c r="Y4248" s="47"/>
      <c r="Z4248" s="47"/>
      <c r="AA4248" s="47">
        <v>0</v>
      </c>
      <c r="AB4248" s="47"/>
      <c r="AC4248" s="47"/>
      <c r="AD4248" s="47"/>
      <c r="AE4248" s="47"/>
      <c r="AF4248" s="47"/>
      <c r="AG4248" s="47">
        <v>5.6087499999999997</v>
      </c>
      <c r="AH4248" s="47"/>
      <c r="AI4248" s="47"/>
      <c r="AJ4248" s="47">
        <v>3.2625000000000002</v>
      </c>
      <c r="AK4248" s="47">
        <v>4.4265449269675537E-2</v>
      </c>
      <c r="AL4248" s="47">
        <v>7.7839243249999992</v>
      </c>
      <c r="AM4248" s="47">
        <v>175.84649999999999</v>
      </c>
      <c r="AN4248" s="47"/>
      <c r="AO4248" s="47"/>
      <c r="AP4248" s="47"/>
      <c r="AQ4248" s="47"/>
      <c r="AR4248" s="47"/>
      <c r="AS4248" s="47"/>
      <c r="AT4248" s="47"/>
      <c r="AU4248" s="47"/>
      <c r="AV4248" s="47"/>
      <c r="AW4248" s="47">
        <v>5.1810182999999999</v>
      </c>
      <c r="AX4248" s="47"/>
      <c r="AY4248" s="47">
        <v>237.16499999999996</v>
      </c>
      <c r="AZ4248" s="47">
        <v>2.1845627727531469E-2</v>
      </c>
      <c r="BA4248" s="47">
        <v>1.2213866824942647E-2</v>
      </c>
      <c r="BB4248" s="47">
        <v>6.3740903750000006</v>
      </c>
      <c r="BC4248" s="47"/>
      <c r="BD4248" s="47">
        <v>521.87324999999998</v>
      </c>
      <c r="BE4248" s="47"/>
      <c r="BF4248" s="47"/>
      <c r="BG4248" s="47"/>
      <c r="BH4248" s="47"/>
      <c r="BI4248" s="47"/>
      <c r="BJ4248" s="47"/>
      <c r="BK4248" s="47"/>
      <c r="BL4248" s="47"/>
      <c r="BM4248" s="47"/>
      <c r="BN4248" s="47"/>
      <c r="BO4248" s="47"/>
      <c r="BP4248" s="47"/>
      <c r="BQ4248" s="47"/>
      <c r="BR4248" s="47"/>
      <c r="BS4248" s="47"/>
      <c r="BT4248" s="47"/>
      <c r="BU4248" s="47"/>
      <c r="BV4248" s="47"/>
      <c r="BW4248" s="47"/>
      <c r="BX4248" s="47"/>
      <c r="BY4248" s="47"/>
    </row>
    <row r="4249" spans="1:77" x14ac:dyDescent="0.35">
      <c r="A4249" s="45" t="s">
        <v>327</v>
      </c>
      <c r="B4249" s="46">
        <v>42354</v>
      </c>
      <c r="C4249" s="47" t="s">
        <v>325</v>
      </c>
      <c r="D4249" s="47"/>
      <c r="E4249" s="47">
        <v>439.39546874999996</v>
      </c>
      <c r="F4249" s="47">
        <v>0.15974687500000001</v>
      </c>
      <c r="G4249" s="47">
        <v>0.19446875</v>
      </c>
      <c r="H4249" s="47">
        <v>0.22586875000000001</v>
      </c>
      <c r="I4249" s="47">
        <v>0.215225</v>
      </c>
      <c r="J4249" s="47">
        <v>0.27195625000000001</v>
      </c>
      <c r="K4249" s="47">
        <v>0.34811874999999998</v>
      </c>
      <c r="L4249" s="47">
        <v>0.22637499999999999</v>
      </c>
      <c r="M4249" s="47"/>
      <c r="N4249" s="47"/>
      <c r="O4249" s="47"/>
      <c r="P4249" s="47"/>
      <c r="Q4249" s="47"/>
      <c r="R4249" s="47"/>
      <c r="S4249" s="47"/>
      <c r="T4249" s="47"/>
      <c r="U4249" s="47"/>
      <c r="V4249" s="47"/>
      <c r="W4249" s="47"/>
      <c r="X4249" s="47"/>
      <c r="Y4249" s="47"/>
      <c r="Z4249" s="47"/>
      <c r="AA4249" s="47"/>
      <c r="AB4249" s="47">
        <v>8.75</v>
      </c>
      <c r="AC4249" s="47"/>
      <c r="AD4249" s="47"/>
      <c r="AE4249" s="47"/>
      <c r="AF4249" s="47"/>
      <c r="AG4249" s="47"/>
      <c r="AH4249" s="47">
        <v>3.25</v>
      </c>
      <c r="AI4249" s="47">
        <v>8.75</v>
      </c>
      <c r="AJ4249" s="47"/>
      <c r="AK4249" s="47"/>
      <c r="AL4249" s="47"/>
      <c r="AM4249" s="47"/>
      <c r="AN4249" s="47"/>
      <c r="AO4249" s="47"/>
      <c r="AP4249" s="47"/>
      <c r="AQ4249" s="47"/>
      <c r="AR4249" s="47"/>
      <c r="AS4249" s="47"/>
      <c r="AT4249" s="47"/>
      <c r="AU4249" s="47"/>
      <c r="AV4249" s="47"/>
      <c r="AW4249" s="47"/>
      <c r="AX4249" s="47"/>
      <c r="AY4249" s="47"/>
      <c r="AZ4249" s="47"/>
      <c r="BA4249" s="47"/>
      <c r="BB4249" s="47"/>
      <c r="BC4249" s="47"/>
      <c r="BD4249" s="47"/>
      <c r="BE4249" s="47"/>
      <c r="BF4249" s="47"/>
      <c r="BG4249" s="47"/>
      <c r="BH4249" s="47"/>
      <c r="BI4249" s="47"/>
      <c r="BJ4249" s="47"/>
      <c r="BK4249" s="47"/>
      <c r="BL4249" s="47"/>
      <c r="BM4249" s="47"/>
      <c r="BN4249" s="47"/>
      <c r="BO4249" s="47"/>
      <c r="BP4249" s="47"/>
      <c r="BQ4249" s="47"/>
      <c r="BR4249" s="47"/>
      <c r="BS4249" s="47"/>
      <c r="BT4249" s="47"/>
      <c r="BU4249" s="47"/>
      <c r="BV4249" s="47"/>
      <c r="BW4249" s="47"/>
      <c r="BX4249" s="47"/>
      <c r="BY4249" s="47"/>
    </row>
    <row r="4250" spans="1:77" x14ac:dyDescent="0.35">
      <c r="A4250" s="45" t="s">
        <v>327</v>
      </c>
      <c r="B4250" s="46">
        <v>42355</v>
      </c>
      <c r="C4250" s="47" t="s">
        <v>325</v>
      </c>
      <c r="D4250" s="47"/>
      <c r="E4250" s="47">
        <v>491.66578125000001</v>
      </c>
      <c r="F4250" s="47">
        <v>0.30777812500000001</v>
      </c>
      <c r="G4250" s="47">
        <v>0.30196875000000001</v>
      </c>
      <c r="H4250" s="47">
        <v>0.2591</v>
      </c>
      <c r="I4250" s="47">
        <v>0.22873750000000001</v>
      </c>
      <c r="J4250" s="47">
        <v>0.27166875000000001</v>
      </c>
      <c r="K4250" s="47">
        <v>0.34805000000000003</v>
      </c>
      <c r="L4250" s="47">
        <v>0.22645625000000003</v>
      </c>
      <c r="M4250" s="47"/>
      <c r="N4250" s="47"/>
      <c r="O4250" s="47"/>
      <c r="P4250" s="47"/>
      <c r="Q4250" s="47"/>
      <c r="R4250" s="47"/>
      <c r="S4250" s="47"/>
      <c r="T4250" s="47"/>
      <c r="U4250" s="47"/>
      <c r="V4250" s="47"/>
      <c r="W4250" s="47"/>
      <c r="X4250" s="47"/>
      <c r="Y4250" s="47"/>
      <c r="Z4250" s="47"/>
      <c r="AA4250" s="47"/>
      <c r="AB4250" s="47"/>
      <c r="AC4250" s="47"/>
      <c r="AD4250" s="47"/>
      <c r="AE4250" s="47"/>
      <c r="AF4250" s="47"/>
      <c r="AG4250" s="47"/>
      <c r="AH4250" s="47"/>
      <c r="AI4250" s="47"/>
      <c r="AJ4250" s="47"/>
      <c r="AK4250" s="47"/>
      <c r="AL4250" s="47"/>
      <c r="AM4250" s="47"/>
      <c r="AN4250" s="47"/>
      <c r="AO4250" s="47"/>
      <c r="AP4250" s="47"/>
      <c r="AQ4250" s="47"/>
      <c r="AR4250" s="47"/>
      <c r="AS4250" s="47"/>
      <c r="AT4250" s="47"/>
      <c r="AU4250" s="47"/>
      <c r="AV4250" s="47"/>
      <c r="AW4250" s="47"/>
      <c r="AX4250" s="47"/>
      <c r="AY4250" s="47"/>
      <c r="AZ4250" s="47"/>
      <c r="BA4250" s="47"/>
      <c r="BB4250" s="47"/>
      <c r="BC4250" s="47"/>
      <c r="BD4250" s="47"/>
      <c r="BE4250" s="47"/>
      <c r="BF4250" s="47"/>
      <c r="BG4250" s="47"/>
      <c r="BH4250" s="47"/>
      <c r="BI4250" s="47"/>
      <c r="BJ4250" s="47"/>
      <c r="BK4250" s="47"/>
      <c r="BL4250" s="47"/>
      <c r="BM4250" s="47"/>
      <c r="BN4250" s="47"/>
      <c r="BO4250" s="47"/>
      <c r="BP4250" s="47"/>
      <c r="BQ4250" s="47"/>
      <c r="BR4250" s="47"/>
      <c r="BS4250" s="47"/>
      <c r="BT4250" s="47"/>
      <c r="BU4250" s="47"/>
      <c r="BV4250" s="47"/>
      <c r="BW4250" s="47"/>
      <c r="BX4250" s="47"/>
      <c r="BY4250" s="47"/>
    </row>
    <row r="4251" spans="1:77" x14ac:dyDescent="0.35">
      <c r="A4251" s="45" t="s">
        <v>327</v>
      </c>
      <c r="B4251" s="46">
        <v>42356</v>
      </c>
      <c r="C4251" s="47" t="s">
        <v>325</v>
      </c>
      <c r="D4251" s="47"/>
      <c r="E4251" s="47">
        <v>485.37890625</v>
      </c>
      <c r="F4251" s="47">
        <v>0.28891562500000001</v>
      </c>
      <c r="G4251" s="47">
        <v>0.29523125</v>
      </c>
      <c r="H4251" s="47">
        <v>0.25808750000000003</v>
      </c>
      <c r="I4251" s="47">
        <v>0.22223124999999999</v>
      </c>
      <c r="J4251" s="47">
        <v>0.27130625000000003</v>
      </c>
      <c r="K4251" s="47">
        <v>0.34798125000000002</v>
      </c>
      <c r="L4251" s="47">
        <v>0.22625000000000001</v>
      </c>
      <c r="M4251" s="47"/>
      <c r="N4251" s="47"/>
      <c r="O4251" s="47"/>
      <c r="P4251" s="47"/>
      <c r="Q4251" s="47"/>
      <c r="R4251" s="47"/>
      <c r="S4251" s="47"/>
      <c r="T4251" s="47"/>
      <c r="U4251" s="47"/>
      <c r="V4251" s="47"/>
      <c r="W4251" s="47"/>
      <c r="X4251" s="47"/>
      <c r="Y4251" s="47"/>
      <c r="Z4251" s="47"/>
      <c r="AA4251" s="47"/>
      <c r="AB4251" s="47"/>
      <c r="AC4251" s="47"/>
      <c r="AD4251" s="47"/>
      <c r="AE4251" s="47"/>
      <c r="AF4251" s="47"/>
      <c r="AG4251" s="47"/>
      <c r="AH4251" s="47"/>
      <c r="AI4251" s="47"/>
      <c r="AJ4251" s="47"/>
      <c r="AK4251" s="47"/>
      <c r="AL4251" s="47"/>
      <c r="AM4251" s="47"/>
      <c r="AN4251" s="47"/>
      <c r="AO4251" s="47"/>
      <c r="AP4251" s="47"/>
      <c r="AQ4251" s="47"/>
      <c r="AR4251" s="47"/>
      <c r="AS4251" s="47"/>
      <c r="AT4251" s="47"/>
      <c r="AU4251" s="47"/>
      <c r="AV4251" s="47"/>
      <c r="AW4251" s="47"/>
      <c r="AX4251" s="47"/>
      <c r="AY4251" s="47"/>
      <c r="AZ4251" s="47"/>
      <c r="BA4251" s="47"/>
      <c r="BB4251" s="47"/>
      <c r="BC4251" s="47"/>
      <c r="BD4251" s="47"/>
      <c r="BE4251" s="47"/>
      <c r="BF4251" s="47"/>
      <c r="BG4251" s="47"/>
      <c r="BH4251" s="47"/>
      <c r="BI4251" s="47"/>
      <c r="BJ4251" s="47"/>
      <c r="BK4251" s="47"/>
      <c r="BL4251" s="47"/>
      <c r="BM4251" s="47"/>
      <c r="BN4251" s="47"/>
      <c r="BO4251" s="47"/>
      <c r="BP4251" s="47"/>
      <c r="BQ4251" s="47"/>
      <c r="BR4251" s="47"/>
      <c r="BS4251" s="47"/>
      <c r="BT4251" s="47"/>
      <c r="BU4251" s="47"/>
      <c r="BV4251" s="47"/>
      <c r="BW4251" s="47"/>
      <c r="BX4251" s="47"/>
      <c r="BY4251" s="47"/>
    </row>
    <row r="4252" spans="1:77" x14ac:dyDescent="0.35">
      <c r="A4252" s="45" t="s">
        <v>327</v>
      </c>
      <c r="B4252" s="46">
        <v>42357</v>
      </c>
      <c r="C4252" s="47" t="s">
        <v>325</v>
      </c>
      <c r="D4252" s="47"/>
      <c r="E4252" s="47">
        <v>481.42312500000003</v>
      </c>
      <c r="F4252" s="47">
        <v>0.27481250000000002</v>
      </c>
      <c r="G4252" s="47">
        <v>0.28788750000000002</v>
      </c>
      <c r="H4252" s="47">
        <v>0.25680000000000003</v>
      </c>
      <c r="I4252" s="47">
        <v>0.22125</v>
      </c>
      <c r="J4252" s="47">
        <v>0.27119375000000001</v>
      </c>
      <c r="K4252" s="47">
        <v>0.34794999999999998</v>
      </c>
      <c r="L4252" s="47">
        <v>0.22620000000000001</v>
      </c>
      <c r="M4252" s="47"/>
      <c r="N4252" s="47"/>
      <c r="O4252" s="47"/>
      <c r="P4252" s="47"/>
      <c r="Q4252" s="47"/>
      <c r="R4252" s="47"/>
      <c r="S4252" s="47"/>
      <c r="T4252" s="47"/>
      <c r="U4252" s="47"/>
      <c r="V4252" s="47"/>
      <c r="W4252" s="47"/>
      <c r="X4252" s="47"/>
      <c r="Y4252" s="47"/>
      <c r="Z4252" s="47"/>
      <c r="AA4252" s="47"/>
      <c r="AB4252" s="47"/>
      <c r="AC4252" s="47"/>
      <c r="AD4252" s="47"/>
      <c r="AE4252" s="47"/>
      <c r="AF4252" s="47"/>
      <c r="AG4252" s="47"/>
      <c r="AH4252" s="47"/>
      <c r="AI4252" s="47"/>
      <c r="AJ4252" s="47"/>
      <c r="AK4252" s="47"/>
      <c r="AL4252" s="47"/>
      <c r="AM4252" s="47"/>
      <c r="AN4252" s="47"/>
      <c r="AO4252" s="47"/>
      <c r="AP4252" s="47"/>
      <c r="AQ4252" s="47"/>
      <c r="AR4252" s="47"/>
      <c r="AS4252" s="47"/>
      <c r="AT4252" s="47"/>
      <c r="AU4252" s="47"/>
      <c r="AV4252" s="47"/>
      <c r="AW4252" s="47"/>
      <c r="AX4252" s="47"/>
      <c r="AY4252" s="47"/>
      <c r="AZ4252" s="47"/>
      <c r="BA4252" s="47"/>
      <c r="BB4252" s="47"/>
      <c r="BC4252" s="47"/>
      <c r="BD4252" s="47"/>
      <c r="BE4252" s="47"/>
      <c r="BF4252" s="47"/>
      <c r="BG4252" s="47"/>
      <c r="BH4252" s="47"/>
      <c r="BI4252" s="47"/>
      <c r="BJ4252" s="47"/>
      <c r="BK4252" s="47"/>
      <c r="BL4252" s="47"/>
      <c r="BM4252" s="47"/>
      <c r="BN4252" s="47"/>
      <c r="BO4252" s="47"/>
      <c r="BP4252" s="47"/>
      <c r="BQ4252" s="47"/>
      <c r="BR4252" s="47"/>
      <c r="BS4252" s="47"/>
      <c r="BT4252" s="47"/>
      <c r="BU4252" s="47"/>
      <c r="BV4252" s="47"/>
      <c r="BW4252" s="47"/>
      <c r="BX4252" s="47"/>
      <c r="BY4252" s="47"/>
    </row>
    <row r="4253" spans="1:77" x14ac:dyDescent="0.35">
      <c r="A4253" s="45" t="s">
        <v>327</v>
      </c>
      <c r="B4253" s="46">
        <v>42358</v>
      </c>
      <c r="C4253" s="47" t="s">
        <v>325</v>
      </c>
      <c r="D4253" s="47"/>
      <c r="E4253" s="47">
        <v>477.88312500000006</v>
      </c>
      <c r="F4253" s="47">
        <v>0.26226874999999999</v>
      </c>
      <c r="G4253" s="47">
        <v>0.28075625000000004</v>
      </c>
      <c r="H4253" s="47">
        <v>0.25523125000000002</v>
      </c>
      <c r="I4253" s="47">
        <v>0.22118749999999998</v>
      </c>
      <c r="J4253" s="47">
        <v>0.27092500000000003</v>
      </c>
      <c r="K4253" s="47">
        <v>0.34788125000000003</v>
      </c>
      <c r="L4253" s="47">
        <v>0.22620625</v>
      </c>
      <c r="M4253" s="47"/>
      <c r="N4253" s="47"/>
      <c r="O4253" s="47"/>
      <c r="P4253" s="47"/>
      <c r="Q4253" s="47"/>
      <c r="R4253" s="47"/>
      <c r="S4253" s="47"/>
      <c r="T4253" s="47"/>
      <c r="U4253" s="47"/>
      <c r="V4253" s="47"/>
      <c r="W4253" s="47"/>
      <c r="X4253" s="47"/>
      <c r="Y4253" s="47"/>
      <c r="Z4253" s="47"/>
      <c r="AA4253" s="47"/>
      <c r="AB4253" s="47"/>
      <c r="AC4253" s="47"/>
      <c r="AD4253" s="47"/>
      <c r="AE4253" s="47"/>
      <c r="AF4253" s="47"/>
      <c r="AG4253" s="47"/>
      <c r="AH4253" s="47"/>
      <c r="AI4253" s="47"/>
      <c r="AJ4253" s="47"/>
      <c r="AK4253" s="47"/>
      <c r="AL4253" s="47"/>
      <c r="AM4253" s="47"/>
      <c r="AN4253" s="47"/>
      <c r="AO4253" s="47"/>
      <c r="AP4253" s="47"/>
      <c r="AQ4253" s="47"/>
      <c r="AR4253" s="47"/>
      <c r="AS4253" s="47"/>
      <c r="AT4253" s="47"/>
      <c r="AU4253" s="47"/>
      <c r="AV4253" s="47"/>
      <c r="AW4253" s="47"/>
      <c r="AX4253" s="47"/>
      <c r="AY4253" s="47"/>
      <c r="AZ4253" s="47"/>
      <c r="BA4253" s="47"/>
      <c r="BB4253" s="47"/>
      <c r="BC4253" s="47"/>
      <c r="BD4253" s="47"/>
      <c r="BE4253" s="47"/>
      <c r="BF4253" s="47"/>
      <c r="BG4253" s="47"/>
      <c r="BH4253" s="47"/>
      <c r="BI4253" s="47"/>
      <c r="BJ4253" s="47"/>
      <c r="BK4253" s="47"/>
      <c r="BL4253" s="47"/>
      <c r="BM4253" s="47"/>
      <c r="BN4253" s="47"/>
      <c r="BO4253" s="47"/>
      <c r="BP4253" s="47"/>
      <c r="BQ4253" s="47"/>
      <c r="BR4253" s="47"/>
      <c r="BS4253" s="47"/>
      <c r="BT4253" s="47"/>
      <c r="BU4253" s="47"/>
      <c r="BV4253" s="47"/>
      <c r="BW4253" s="47"/>
      <c r="BX4253" s="47"/>
      <c r="BY4253" s="47"/>
    </row>
    <row r="4254" spans="1:77" x14ac:dyDescent="0.35">
      <c r="A4254" s="45" t="s">
        <v>327</v>
      </c>
      <c r="B4254" s="46">
        <v>42359</v>
      </c>
      <c r="C4254" s="47" t="s">
        <v>325</v>
      </c>
      <c r="D4254" s="47"/>
      <c r="E4254" s="47">
        <v>468.15562499999999</v>
      </c>
      <c r="F4254" s="47">
        <v>0.22596250000000001</v>
      </c>
      <c r="G4254" s="47">
        <v>0.26287499999999997</v>
      </c>
      <c r="H4254" s="47">
        <v>0.25096249999999998</v>
      </c>
      <c r="I4254" s="47">
        <v>0.22062500000000002</v>
      </c>
      <c r="J4254" s="47">
        <v>0.27053125</v>
      </c>
      <c r="K4254" s="47">
        <v>0.34791250000000007</v>
      </c>
      <c r="L4254" s="47">
        <v>0.22606875000000001</v>
      </c>
      <c r="M4254" s="47"/>
      <c r="N4254" s="47"/>
      <c r="O4254" s="47"/>
      <c r="P4254" s="47"/>
      <c r="Q4254" s="47"/>
      <c r="R4254" s="47"/>
      <c r="S4254" s="47"/>
      <c r="T4254" s="47"/>
      <c r="U4254" s="47"/>
      <c r="V4254" s="47"/>
      <c r="W4254" s="47"/>
      <c r="X4254" s="47"/>
      <c r="Y4254" s="47"/>
      <c r="Z4254" s="47"/>
      <c r="AA4254" s="47"/>
      <c r="AB4254" s="47"/>
      <c r="AC4254" s="47">
        <v>0.80759510203944529</v>
      </c>
      <c r="AD4254" s="47">
        <v>0.77898086501438679</v>
      </c>
      <c r="AE4254" s="47"/>
      <c r="AF4254" s="47"/>
      <c r="AG4254" s="47"/>
      <c r="AH4254" s="47"/>
      <c r="AI4254" s="47"/>
      <c r="AJ4254" s="47"/>
      <c r="AK4254" s="47"/>
      <c r="AL4254" s="47"/>
      <c r="AM4254" s="47"/>
      <c r="AN4254" s="47"/>
      <c r="AO4254" s="47"/>
      <c r="AP4254" s="47"/>
      <c r="AQ4254" s="47"/>
      <c r="AR4254" s="47"/>
      <c r="AS4254" s="47"/>
      <c r="AT4254" s="47"/>
      <c r="AU4254" s="47"/>
      <c r="AV4254" s="47"/>
      <c r="AW4254" s="47"/>
      <c r="AX4254" s="47"/>
      <c r="AY4254" s="47"/>
      <c r="AZ4254" s="47"/>
      <c r="BA4254" s="47"/>
      <c r="BB4254" s="47"/>
      <c r="BC4254" s="47"/>
      <c r="BD4254" s="47"/>
      <c r="BE4254" s="47"/>
      <c r="BF4254" s="47"/>
      <c r="BG4254" s="47"/>
      <c r="BH4254" s="47"/>
      <c r="BI4254" s="47"/>
      <c r="BJ4254" s="47"/>
      <c r="BK4254" s="47"/>
      <c r="BL4254" s="47"/>
      <c r="BM4254" s="47"/>
      <c r="BN4254" s="47"/>
      <c r="BO4254" s="47"/>
      <c r="BP4254" s="47"/>
      <c r="BQ4254" s="47"/>
      <c r="BR4254" s="47"/>
      <c r="BS4254" s="47"/>
      <c r="BT4254" s="47"/>
      <c r="BU4254" s="47"/>
      <c r="BV4254" s="47"/>
      <c r="BW4254" s="47"/>
      <c r="BX4254" s="47"/>
      <c r="BY4254" s="47"/>
    </row>
    <row r="4255" spans="1:77" x14ac:dyDescent="0.35">
      <c r="A4255" s="45" t="s">
        <v>327</v>
      </c>
      <c r="B4255" s="46">
        <v>42360</v>
      </c>
      <c r="C4255" s="47" t="s">
        <v>325</v>
      </c>
      <c r="D4255" s="47"/>
      <c r="E4255" s="47">
        <v>466.14046874999997</v>
      </c>
      <c r="F4255" s="47">
        <v>0.21698437499999998</v>
      </c>
      <c r="G4255" s="47">
        <v>0.25804375000000002</v>
      </c>
      <c r="H4255" s="47">
        <v>0.25048124999999999</v>
      </c>
      <c r="I4255" s="47">
        <v>0.22149374999999999</v>
      </c>
      <c r="J4255" s="47">
        <v>0.27048749999999999</v>
      </c>
      <c r="K4255" s="47">
        <v>0.34775624999999999</v>
      </c>
      <c r="L4255" s="47">
        <v>0.22606875000000001</v>
      </c>
      <c r="M4255" s="47"/>
      <c r="N4255" s="47"/>
      <c r="O4255" s="47"/>
      <c r="P4255" s="47"/>
      <c r="Q4255" s="47"/>
      <c r="R4255" s="47"/>
      <c r="S4255" s="47"/>
      <c r="T4255" s="47"/>
      <c r="U4255" s="47"/>
      <c r="V4255" s="47"/>
      <c r="W4255" s="47"/>
      <c r="X4255" s="47"/>
      <c r="Y4255" s="47"/>
      <c r="Z4255" s="47"/>
      <c r="AA4255" s="47"/>
      <c r="AB4255" s="47">
        <v>8.75</v>
      </c>
      <c r="AC4255" s="47"/>
      <c r="AD4255" s="47"/>
      <c r="AE4255" s="47"/>
      <c r="AF4255" s="47"/>
      <c r="AG4255" s="47"/>
      <c r="AH4255" s="47">
        <v>3.25</v>
      </c>
      <c r="AI4255" s="47">
        <v>8.75</v>
      </c>
      <c r="AJ4255" s="47"/>
      <c r="AK4255" s="47"/>
      <c r="AL4255" s="47"/>
      <c r="AM4255" s="47"/>
      <c r="AN4255" s="47"/>
      <c r="AO4255" s="47"/>
      <c r="AP4255" s="47"/>
      <c r="AQ4255" s="47"/>
      <c r="AR4255" s="47"/>
      <c r="AS4255" s="47"/>
      <c r="AT4255" s="47"/>
      <c r="AU4255" s="47"/>
      <c r="AV4255" s="47"/>
      <c r="AW4255" s="47"/>
      <c r="AX4255" s="47"/>
      <c r="AY4255" s="47"/>
      <c r="AZ4255" s="47"/>
      <c r="BA4255" s="47"/>
      <c r="BB4255" s="47"/>
      <c r="BC4255" s="47"/>
      <c r="BD4255" s="47"/>
      <c r="BE4255" s="47"/>
      <c r="BF4255" s="47"/>
      <c r="BG4255" s="47"/>
      <c r="BH4255" s="47"/>
      <c r="BI4255" s="47"/>
      <c r="BJ4255" s="47"/>
      <c r="BK4255" s="47"/>
      <c r="BL4255" s="47"/>
      <c r="BM4255" s="47"/>
      <c r="BN4255" s="47"/>
      <c r="BO4255" s="47"/>
      <c r="BP4255" s="47"/>
      <c r="BQ4255" s="47"/>
      <c r="BR4255" s="47"/>
      <c r="BS4255" s="47"/>
      <c r="BT4255" s="47"/>
      <c r="BU4255" s="47"/>
      <c r="BV4255" s="47"/>
      <c r="BW4255" s="47"/>
      <c r="BX4255" s="47"/>
      <c r="BY4255" s="47"/>
    </row>
    <row r="4256" spans="1:77" x14ac:dyDescent="0.35">
      <c r="A4256" s="45" t="s">
        <v>327</v>
      </c>
      <c r="B4256" s="46">
        <v>42361</v>
      </c>
      <c r="C4256" s="47" t="s">
        <v>325</v>
      </c>
      <c r="D4256" s="47"/>
      <c r="E4256" s="47">
        <v>461.06203125000002</v>
      </c>
      <c r="F4256" s="47">
        <v>0.19967812499999998</v>
      </c>
      <c r="G4256" s="47">
        <v>0.24830625000000001</v>
      </c>
      <c r="H4256" s="47">
        <v>0.24727500000000002</v>
      </c>
      <c r="I4256" s="47">
        <v>0.22163125</v>
      </c>
      <c r="J4256" s="47">
        <v>0.27025624999999998</v>
      </c>
      <c r="K4256" s="47">
        <v>0.34770000000000001</v>
      </c>
      <c r="L4256" s="47">
        <v>0.22601875000000002</v>
      </c>
      <c r="M4256" s="47"/>
      <c r="N4256" s="47"/>
      <c r="O4256" s="47"/>
      <c r="P4256" s="47"/>
      <c r="Q4256" s="47"/>
      <c r="R4256" s="47"/>
      <c r="S4256" s="47"/>
      <c r="T4256" s="47"/>
      <c r="U4256" s="47"/>
      <c r="V4256" s="47"/>
      <c r="W4256" s="47"/>
      <c r="X4256" s="47"/>
      <c r="Y4256" s="47"/>
      <c r="Z4256" s="47"/>
      <c r="AA4256" s="47"/>
      <c r="AB4256" s="47"/>
      <c r="AC4256" s="47"/>
      <c r="AD4256" s="47"/>
      <c r="AE4256" s="47"/>
      <c r="AF4256" s="47"/>
      <c r="AG4256" s="47"/>
      <c r="AH4256" s="47"/>
      <c r="AI4256" s="47"/>
      <c r="AJ4256" s="47"/>
      <c r="AK4256" s="47"/>
      <c r="AL4256" s="47"/>
      <c r="AM4256" s="47"/>
      <c r="AN4256" s="47"/>
      <c r="AO4256" s="47"/>
      <c r="AP4256" s="47"/>
      <c r="AQ4256" s="47"/>
      <c r="AR4256" s="47"/>
      <c r="AS4256" s="47"/>
      <c r="AT4256" s="47"/>
      <c r="AU4256" s="47"/>
      <c r="AV4256" s="47"/>
      <c r="AW4256" s="47"/>
      <c r="AX4256" s="47"/>
      <c r="AY4256" s="47"/>
      <c r="AZ4256" s="47"/>
      <c r="BA4256" s="47"/>
      <c r="BB4256" s="47"/>
      <c r="BC4256" s="47"/>
      <c r="BD4256" s="47"/>
      <c r="BE4256" s="47"/>
      <c r="BF4256" s="47"/>
      <c r="BG4256" s="47"/>
      <c r="BH4256" s="47"/>
      <c r="BI4256" s="47"/>
      <c r="BJ4256" s="47"/>
      <c r="BK4256" s="47"/>
      <c r="BL4256" s="47"/>
      <c r="BM4256" s="47"/>
      <c r="BN4256" s="47"/>
      <c r="BO4256" s="47"/>
      <c r="BP4256" s="47"/>
      <c r="BQ4256" s="47"/>
      <c r="BR4256" s="47"/>
      <c r="BS4256" s="47"/>
      <c r="BT4256" s="47"/>
      <c r="BU4256" s="47"/>
      <c r="BV4256" s="47"/>
      <c r="BW4256" s="47"/>
      <c r="BX4256" s="47"/>
      <c r="BY4256" s="47"/>
    </row>
    <row r="4257" spans="1:77" x14ac:dyDescent="0.35">
      <c r="A4257" s="45" t="s">
        <v>327</v>
      </c>
      <c r="B4257" s="46">
        <v>42362</v>
      </c>
      <c r="C4257" s="47" t="s">
        <v>325</v>
      </c>
      <c r="D4257" s="47"/>
      <c r="E4257" s="47">
        <v>500.31703125000001</v>
      </c>
      <c r="F4257" s="47">
        <v>0.31324687499999998</v>
      </c>
      <c r="G4257" s="47">
        <v>0.31516250000000001</v>
      </c>
      <c r="H4257" s="47">
        <v>0.28026249999999997</v>
      </c>
      <c r="I4257" s="47">
        <v>0.22974375</v>
      </c>
      <c r="J4257" s="47">
        <v>0.26995000000000002</v>
      </c>
      <c r="K4257" s="47">
        <v>0.34761249999999999</v>
      </c>
      <c r="L4257" s="47">
        <v>0.22595000000000001</v>
      </c>
      <c r="M4257" s="47"/>
      <c r="N4257" s="47"/>
      <c r="O4257" s="47"/>
      <c r="P4257" s="47"/>
      <c r="Q4257" s="47"/>
      <c r="R4257" s="47"/>
      <c r="S4257" s="47"/>
      <c r="T4257" s="47"/>
      <c r="U4257" s="47"/>
      <c r="V4257" s="47"/>
      <c r="W4257" s="47"/>
      <c r="X4257" s="47"/>
      <c r="Y4257" s="47"/>
      <c r="Z4257" s="47"/>
      <c r="AA4257" s="47"/>
      <c r="AB4257" s="47"/>
      <c r="AC4257" s="47"/>
      <c r="AD4257" s="47"/>
      <c r="AE4257" s="47"/>
      <c r="AF4257" s="47"/>
      <c r="AG4257" s="47"/>
      <c r="AH4257" s="47"/>
      <c r="AI4257" s="47"/>
      <c r="AJ4257" s="47"/>
      <c r="AK4257" s="47"/>
      <c r="AL4257" s="47"/>
      <c r="AM4257" s="47"/>
      <c r="AN4257" s="47"/>
      <c r="AO4257" s="47"/>
      <c r="AP4257" s="47"/>
      <c r="AQ4257" s="47"/>
      <c r="AR4257" s="47"/>
      <c r="AS4257" s="47"/>
      <c r="AT4257" s="47"/>
      <c r="AU4257" s="47"/>
      <c r="AV4257" s="47"/>
      <c r="AW4257" s="47"/>
      <c r="AX4257" s="47"/>
      <c r="AY4257" s="47"/>
      <c r="AZ4257" s="47"/>
      <c r="BA4257" s="47"/>
      <c r="BB4257" s="47"/>
      <c r="BC4257" s="47"/>
      <c r="BD4257" s="47"/>
      <c r="BE4257" s="47"/>
      <c r="BF4257" s="47"/>
      <c r="BG4257" s="47"/>
      <c r="BH4257" s="47"/>
      <c r="BI4257" s="47"/>
      <c r="BJ4257" s="47"/>
      <c r="BK4257" s="47"/>
      <c r="BL4257" s="47"/>
      <c r="BM4257" s="47"/>
      <c r="BN4257" s="47"/>
      <c r="BO4257" s="47"/>
      <c r="BP4257" s="47"/>
      <c r="BQ4257" s="47"/>
      <c r="BR4257" s="47"/>
      <c r="BS4257" s="47"/>
      <c r="BT4257" s="47"/>
      <c r="BU4257" s="47"/>
      <c r="BV4257" s="47"/>
      <c r="BW4257" s="47"/>
      <c r="BX4257" s="47"/>
      <c r="BY4257" s="47"/>
    </row>
    <row r="4258" spans="1:77" x14ac:dyDescent="0.35">
      <c r="A4258" s="45" t="s">
        <v>327</v>
      </c>
      <c r="B4258" s="46">
        <v>42363</v>
      </c>
      <c r="C4258" s="47" t="s">
        <v>325</v>
      </c>
      <c r="D4258" s="47"/>
      <c r="E4258" s="47">
        <v>492.38343750000001</v>
      </c>
      <c r="F4258" s="47">
        <v>0.28759374999999998</v>
      </c>
      <c r="G4258" s="47">
        <v>0.3047125</v>
      </c>
      <c r="H4258" s="47">
        <v>0.2752</v>
      </c>
      <c r="I4258" s="47">
        <v>0.2265875</v>
      </c>
      <c r="J4258" s="47">
        <v>0.26985625000000002</v>
      </c>
      <c r="K4258" s="47">
        <v>0.3475125</v>
      </c>
      <c r="L4258" s="47">
        <v>0.22596875</v>
      </c>
      <c r="M4258" s="47"/>
      <c r="N4258" s="47"/>
      <c r="O4258" s="47"/>
      <c r="P4258" s="47"/>
      <c r="Q4258" s="47"/>
      <c r="R4258" s="47"/>
      <c r="S4258" s="47"/>
      <c r="T4258" s="47"/>
      <c r="U4258" s="47"/>
      <c r="V4258" s="47"/>
      <c r="W4258" s="47"/>
      <c r="X4258" s="47"/>
      <c r="Y4258" s="47"/>
      <c r="Z4258" s="47"/>
      <c r="AA4258" s="47"/>
      <c r="AB4258" s="47"/>
      <c r="AC4258" s="47"/>
      <c r="AD4258" s="47"/>
      <c r="AE4258" s="47"/>
      <c r="AF4258" s="47"/>
      <c r="AG4258" s="47"/>
      <c r="AH4258" s="47"/>
      <c r="AI4258" s="47"/>
      <c r="AJ4258" s="47"/>
      <c r="AK4258" s="47"/>
      <c r="AL4258" s="47"/>
      <c r="AM4258" s="47"/>
      <c r="AN4258" s="47"/>
      <c r="AO4258" s="47"/>
      <c r="AP4258" s="47"/>
      <c r="AQ4258" s="47"/>
      <c r="AR4258" s="47"/>
      <c r="AS4258" s="47"/>
      <c r="AT4258" s="47"/>
      <c r="AU4258" s="47"/>
      <c r="AV4258" s="47"/>
      <c r="AW4258" s="47"/>
      <c r="AX4258" s="47"/>
      <c r="AY4258" s="47"/>
      <c r="AZ4258" s="47"/>
      <c r="BA4258" s="47"/>
      <c r="BB4258" s="47"/>
      <c r="BC4258" s="47"/>
      <c r="BD4258" s="47"/>
      <c r="BE4258" s="47"/>
      <c r="BF4258" s="47"/>
      <c r="BG4258" s="47"/>
      <c r="BH4258" s="47"/>
      <c r="BI4258" s="47"/>
      <c r="BJ4258" s="47"/>
      <c r="BK4258" s="47"/>
      <c r="BL4258" s="47"/>
      <c r="BM4258" s="47"/>
      <c r="BN4258" s="47"/>
      <c r="BO4258" s="47"/>
      <c r="BP4258" s="47"/>
      <c r="BQ4258" s="47"/>
      <c r="BR4258" s="47"/>
      <c r="BS4258" s="47"/>
      <c r="BT4258" s="47"/>
      <c r="BU4258" s="47"/>
      <c r="BV4258" s="47"/>
      <c r="BW4258" s="47"/>
      <c r="BX4258" s="47"/>
      <c r="BY4258" s="47"/>
    </row>
    <row r="4259" spans="1:77" x14ac:dyDescent="0.35">
      <c r="A4259" s="45" t="s">
        <v>327</v>
      </c>
      <c r="B4259" s="46">
        <v>42364</v>
      </c>
      <c r="C4259" s="47" t="s">
        <v>325</v>
      </c>
      <c r="D4259" s="47"/>
      <c r="E4259" s="47">
        <v>485.68921875000001</v>
      </c>
      <c r="F4259" s="47">
        <v>0.26444062499999998</v>
      </c>
      <c r="G4259" s="47">
        <v>0.29251250000000001</v>
      </c>
      <c r="H4259" s="47">
        <v>0.27111249999999998</v>
      </c>
      <c r="I4259" s="47">
        <v>0.2265375</v>
      </c>
      <c r="J4259" s="47">
        <v>0.26959375000000002</v>
      </c>
      <c r="K4259" s="47">
        <v>0.34753124999999996</v>
      </c>
      <c r="L4259" s="47">
        <v>0.22571250000000004</v>
      </c>
      <c r="M4259" s="47"/>
      <c r="N4259" s="47"/>
      <c r="O4259" s="47"/>
      <c r="P4259" s="47"/>
      <c r="Q4259" s="47"/>
      <c r="R4259" s="47"/>
      <c r="S4259" s="47"/>
      <c r="T4259" s="47"/>
      <c r="U4259" s="47"/>
      <c r="V4259" s="47"/>
      <c r="W4259" s="47"/>
      <c r="X4259" s="47"/>
      <c r="Y4259" s="47"/>
      <c r="Z4259" s="47"/>
      <c r="AA4259" s="47"/>
      <c r="AB4259" s="47"/>
      <c r="AC4259" s="47"/>
      <c r="AD4259" s="47"/>
      <c r="AE4259" s="47"/>
      <c r="AF4259" s="47"/>
      <c r="AG4259" s="47"/>
      <c r="AH4259" s="47"/>
      <c r="AI4259" s="47"/>
      <c r="AJ4259" s="47"/>
      <c r="AK4259" s="47"/>
      <c r="AL4259" s="47"/>
      <c r="AM4259" s="47"/>
      <c r="AN4259" s="47"/>
      <c r="AO4259" s="47"/>
      <c r="AP4259" s="47"/>
      <c r="AQ4259" s="47"/>
      <c r="AR4259" s="47"/>
      <c r="AS4259" s="47"/>
      <c r="AT4259" s="47"/>
      <c r="AU4259" s="47"/>
      <c r="AV4259" s="47"/>
      <c r="AW4259" s="47"/>
      <c r="AX4259" s="47"/>
      <c r="AY4259" s="47"/>
      <c r="AZ4259" s="47"/>
      <c r="BA4259" s="47"/>
      <c r="BB4259" s="47"/>
      <c r="BC4259" s="47"/>
      <c r="BD4259" s="47"/>
      <c r="BE4259" s="47"/>
      <c r="BF4259" s="47"/>
      <c r="BG4259" s="47"/>
      <c r="BH4259" s="47"/>
      <c r="BI4259" s="47"/>
      <c r="BJ4259" s="47"/>
      <c r="BK4259" s="47"/>
      <c r="BL4259" s="47"/>
      <c r="BM4259" s="47"/>
      <c r="BN4259" s="47"/>
      <c r="BO4259" s="47"/>
      <c r="BP4259" s="47"/>
      <c r="BQ4259" s="47"/>
      <c r="BR4259" s="47"/>
      <c r="BS4259" s="47"/>
      <c r="BT4259" s="47"/>
      <c r="BU4259" s="47"/>
      <c r="BV4259" s="47"/>
      <c r="BW4259" s="47"/>
      <c r="BX4259" s="47"/>
      <c r="BY4259" s="47"/>
    </row>
    <row r="4260" spans="1:77" x14ac:dyDescent="0.35">
      <c r="A4260" s="45" t="s">
        <v>327</v>
      </c>
      <c r="B4260" s="46">
        <v>42365</v>
      </c>
      <c r="C4260" s="47" t="s">
        <v>325</v>
      </c>
      <c r="D4260" s="47"/>
      <c r="E4260" s="47">
        <v>478.34812500000004</v>
      </c>
      <c r="F4260" s="47">
        <v>0.23867500000000003</v>
      </c>
      <c r="G4260" s="47">
        <v>0.27849999999999997</v>
      </c>
      <c r="H4260" s="47">
        <v>0.26660624999999999</v>
      </c>
      <c r="I4260" s="47">
        <v>0.22675624999999999</v>
      </c>
      <c r="J4260" s="47">
        <v>0.2694375</v>
      </c>
      <c r="K4260" s="47">
        <v>0.34739999999999999</v>
      </c>
      <c r="L4260" s="47">
        <v>0.22570625</v>
      </c>
      <c r="M4260" s="47"/>
      <c r="N4260" s="47"/>
      <c r="O4260" s="47"/>
      <c r="P4260" s="47"/>
      <c r="Q4260" s="47"/>
      <c r="R4260" s="47"/>
      <c r="S4260" s="47"/>
      <c r="T4260" s="47"/>
      <c r="U4260" s="47"/>
      <c r="V4260" s="47"/>
      <c r="W4260" s="47"/>
      <c r="X4260" s="47"/>
      <c r="Y4260" s="47"/>
      <c r="Z4260" s="47"/>
      <c r="AA4260" s="47"/>
      <c r="AB4260" s="47"/>
      <c r="AC4260" s="47"/>
      <c r="AD4260" s="47"/>
      <c r="AE4260" s="47"/>
      <c r="AF4260" s="47"/>
      <c r="AG4260" s="47"/>
      <c r="AH4260" s="47"/>
      <c r="AI4260" s="47"/>
      <c r="AJ4260" s="47"/>
      <c r="AK4260" s="47"/>
      <c r="AL4260" s="47"/>
      <c r="AM4260" s="47"/>
      <c r="AN4260" s="47"/>
      <c r="AO4260" s="47"/>
      <c r="AP4260" s="47"/>
      <c r="AQ4260" s="47"/>
      <c r="AR4260" s="47"/>
      <c r="AS4260" s="47"/>
      <c r="AT4260" s="47"/>
      <c r="AU4260" s="47"/>
      <c r="AV4260" s="47"/>
      <c r="AW4260" s="47"/>
      <c r="AX4260" s="47"/>
      <c r="AY4260" s="47"/>
      <c r="AZ4260" s="47"/>
      <c r="BA4260" s="47"/>
      <c r="BB4260" s="47"/>
      <c r="BC4260" s="47"/>
      <c r="BD4260" s="47"/>
      <c r="BE4260" s="47"/>
      <c r="BF4260" s="47"/>
      <c r="BG4260" s="47"/>
      <c r="BH4260" s="47"/>
      <c r="BI4260" s="47"/>
      <c r="BJ4260" s="47"/>
      <c r="BK4260" s="47"/>
      <c r="BL4260" s="47"/>
      <c r="BM4260" s="47"/>
      <c r="BN4260" s="47"/>
      <c r="BO4260" s="47"/>
      <c r="BP4260" s="47"/>
      <c r="BQ4260" s="47"/>
      <c r="BR4260" s="47"/>
      <c r="BS4260" s="47"/>
      <c r="BT4260" s="47"/>
      <c r="BU4260" s="47"/>
      <c r="BV4260" s="47"/>
      <c r="BW4260" s="47"/>
      <c r="BX4260" s="47"/>
      <c r="BY4260" s="47"/>
    </row>
    <row r="4261" spans="1:77" x14ac:dyDescent="0.35">
      <c r="A4261" s="45" t="s">
        <v>327</v>
      </c>
      <c r="B4261" s="46">
        <v>42366</v>
      </c>
      <c r="C4261" s="47" t="s">
        <v>325</v>
      </c>
      <c r="D4261" s="47"/>
      <c r="E4261" s="47">
        <v>470.74265624999998</v>
      </c>
      <c r="F4261" s="47">
        <v>0.21259687499999999</v>
      </c>
      <c r="G4261" s="47">
        <v>0.26403750000000004</v>
      </c>
      <c r="H4261" s="47">
        <v>0.26161250000000003</v>
      </c>
      <c r="I4261" s="47">
        <v>0.22690625</v>
      </c>
      <c r="J4261" s="47">
        <v>0.26931875</v>
      </c>
      <c r="K4261" s="47">
        <v>0.34734374999999995</v>
      </c>
      <c r="L4261" s="47">
        <v>0.22564375</v>
      </c>
      <c r="M4261" s="47"/>
      <c r="N4261" s="47"/>
      <c r="O4261" s="47"/>
      <c r="P4261" s="47"/>
      <c r="Q4261" s="47"/>
      <c r="R4261" s="47"/>
      <c r="S4261" s="47"/>
      <c r="T4261" s="47"/>
      <c r="U4261" s="47"/>
      <c r="V4261" s="47"/>
      <c r="W4261" s="47"/>
      <c r="X4261" s="47"/>
      <c r="Y4261" s="47"/>
      <c r="Z4261" s="47"/>
      <c r="AA4261" s="47"/>
      <c r="AB4261" s="47"/>
      <c r="AC4261" s="47"/>
      <c r="AD4261" s="47"/>
      <c r="AE4261" s="47"/>
      <c r="AF4261" s="47"/>
      <c r="AG4261" s="47"/>
      <c r="AH4261" s="47"/>
      <c r="AI4261" s="47"/>
      <c r="AJ4261" s="47"/>
      <c r="AK4261" s="47"/>
      <c r="AL4261" s="47"/>
      <c r="AM4261" s="47"/>
      <c r="AN4261" s="47"/>
      <c r="AO4261" s="47"/>
      <c r="AP4261" s="47"/>
      <c r="AQ4261" s="47"/>
      <c r="AR4261" s="47"/>
      <c r="AS4261" s="47"/>
      <c r="AT4261" s="47"/>
      <c r="AU4261" s="47"/>
      <c r="AV4261" s="47"/>
      <c r="AW4261" s="47"/>
      <c r="AX4261" s="47"/>
      <c r="AY4261" s="47"/>
      <c r="AZ4261" s="47"/>
      <c r="BA4261" s="47"/>
      <c r="BB4261" s="47"/>
      <c r="BC4261" s="47"/>
      <c r="BD4261" s="47"/>
      <c r="BE4261" s="47"/>
      <c r="BF4261" s="47"/>
      <c r="BG4261" s="47"/>
      <c r="BH4261" s="47"/>
      <c r="BI4261" s="47"/>
      <c r="BJ4261" s="47"/>
      <c r="BK4261" s="47"/>
      <c r="BL4261" s="47"/>
      <c r="BM4261" s="47"/>
      <c r="BN4261" s="47"/>
      <c r="BO4261" s="47"/>
      <c r="BP4261" s="47"/>
      <c r="BQ4261" s="47"/>
      <c r="BR4261" s="47"/>
      <c r="BS4261" s="47"/>
      <c r="BT4261" s="47"/>
      <c r="BU4261" s="47"/>
      <c r="BV4261" s="47"/>
      <c r="BW4261" s="47"/>
      <c r="BX4261" s="47"/>
      <c r="BY4261" s="47"/>
    </row>
    <row r="4262" spans="1:77" x14ac:dyDescent="0.35">
      <c r="A4262" s="45" t="s">
        <v>327</v>
      </c>
      <c r="B4262" s="46">
        <v>42367</v>
      </c>
      <c r="C4262" s="47" t="s">
        <v>325</v>
      </c>
      <c r="D4262" s="47"/>
      <c r="E4262" s="47">
        <v>463.1953125</v>
      </c>
      <c r="F4262" s="47">
        <v>0.18798124999999999</v>
      </c>
      <c r="G4262" s="47">
        <v>0.24986249999999999</v>
      </c>
      <c r="H4262" s="47">
        <v>0.25634374999999998</v>
      </c>
      <c r="I4262" s="47">
        <v>0.22673750000000001</v>
      </c>
      <c r="J4262" s="47">
        <v>0.26911875000000002</v>
      </c>
      <c r="K4262" s="47">
        <v>0.34726875000000001</v>
      </c>
      <c r="L4262" s="47">
        <v>0.22559375000000001</v>
      </c>
      <c r="M4262" s="47"/>
      <c r="N4262" s="47"/>
      <c r="O4262" s="47"/>
      <c r="P4262" s="47"/>
      <c r="Q4262" s="47"/>
      <c r="R4262" s="47"/>
      <c r="S4262" s="47"/>
      <c r="T4262" s="47"/>
      <c r="U4262" s="47"/>
      <c r="V4262" s="47"/>
      <c r="W4262" s="47"/>
      <c r="X4262" s="47"/>
      <c r="Y4262" s="47"/>
      <c r="Z4262" s="47"/>
      <c r="AA4262" s="47"/>
      <c r="AB4262" s="47"/>
      <c r="AC4262" s="47"/>
      <c r="AD4262" s="47"/>
      <c r="AE4262" s="47"/>
      <c r="AF4262" s="47"/>
      <c r="AG4262" s="47"/>
      <c r="AH4262" s="47"/>
      <c r="AI4262" s="47"/>
      <c r="AJ4262" s="47"/>
      <c r="AK4262" s="47"/>
      <c r="AL4262" s="47"/>
      <c r="AM4262" s="47"/>
      <c r="AN4262" s="47"/>
      <c r="AO4262" s="47"/>
      <c r="AP4262" s="47"/>
      <c r="AQ4262" s="47"/>
      <c r="AR4262" s="47"/>
      <c r="AS4262" s="47"/>
      <c r="AT4262" s="47"/>
      <c r="AU4262" s="47"/>
      <c r="AV4262" s="47"/>
      <c r="AW4262" s="47"/>
      <c r="AX4262" s="47"/>
      <c r="AY4262" s="47"/>
      <c r="AZ4262" s="47"/>
      <c r="BA4262" s="47"/>
      <c r="BB4262" s="47"/>
      <c r="BC4262" s="47"/>
      <c r="BD4262" s="47"/>
      <c r="BE4262" s="47"/>
      <c r="BF4262" s="47"/>
      <c r="BG4262" s="47"/>
      <c r="BH4262" s="47"/>
      <c r="BI4262" s="47"/>
      <c r="BJ4262" s="47"/>
      <c r="BK4262" s="47"/>
      <c r="BL4262" s="47"/>
      <c r="BM4262" s="47"/>
      <c r="BN4262" s="47"/>
      <c r="BO4262" s="47"/>
      <c r="BP4262" s="47"/>
      <c r="BQ4262" s="47"/>
      <c r="BR4262" s="47"/>
      <c r="BS4262" s="47"/>
      <c r="BT4262" s="47"/>
      <c r="BU4262" s="47"/>
      <c r="BV4262" s="47"/>
      <c r="BW4262" s="47"/>
      <c r="BX4262" s="47"/>
      <c r="BY4262" s="47"/>
    </row>
    <row r="4263" spans="1:77" x14ac:dyDescent="0.35">
      <c r="A4263" s="45" t="s">
        <v>327</v>
      </c>
      <c r="B4263" s="46">
        <v>42368</v>
      </c>
      <c r="C4263" s="47" t="s">
        <v>325</v>
      </c>
      <c r="D4263" s="47"/>
      <c r="E4263" s="47">
        <v>459.20062500000006</v>
      </c>
      <c r="F4263" s="47">
        <v>0.17708125000000002</v>
      </c>
      <c r="G4263" s="47">
        <v>0.24104375</v>
      </c>
      <c r="H4263" s="47">
        <v>0.25280625000000001</v>
      </c>
      <c r="I4263" s="47">
        <v>0.22691250000000002</v>
      </c>
      <c r="J4263" s="47">
        <v>0.26909375000000002</v>
      </c>
      <c r="K4263" s="47">
        <v>0.34728124999999999</v>
      </c>
      <c r="L4263" s="47">
        <v>0.2255125</v>
      </c>
      <c r="M4263" s="47"/>
      <c r="N4263" s="47"/>
      <c r="O4263" s="47"/>
      <c r="P4263" s="47"/>
      <c r="Q4263" s="47"/>
      <c r="R4263" s="47"/>
      <c r="S4263" s="47"/>
      <c r="T4263" s="47"/>
      <c r="U4263" s="47"/>
      <c r="V4263" s="47"/>
      <c r="W4263" s="47"/>
      <c r="X4263" s="47"/>
      <c r="Y4263" s="47"/>
      <c r="Z4263" s="47"/>
      <c r="AA4263" s="47"/>
      <c r="AB4263" s="47">
        <v>8.75</v>
      </c>
      <c r="AC4263" s="47">
        <v>0.91486160449588372</v>
      </c>
      <c r="AD4263" s="47">
        <v>0.78350209419039962</v>
      </c>
      <c r="AE4263" s="47"/>
      <c r="AF4263" s="47"/>
      <c r="AG4263" s="47"/>
      <c r="AH4263" s="47">
        <v>3.8</v>
      </c>
      <c r="AI4263" s="47">
        <v>8.75</v>
      </c>
      <c r="AJ4263" s="47"/>
      <c r="AK4263" s="47"/>
      <c r="AL4263" s="47"/>
      <c r="AM4263" s="47"/>
      <c r="AN4263" s="47"/>
      <c r="AO4263" s="47"/>
      <c r="AP4263" s="47"/>
      <c r="AQ4263" s="47"/>
      <c r="AR4263" s="47"/>
      <c r="AS4263" s="47"/>
      <c r="AT4263" s="47"/>
      <c r="AU4263" s="47"/>
      <c r="AV4263" s="47"/>
      <c r="AW4263" s="47"/>
      <c r="AX4263" s="47"/>
      <c r="AY4263" s="47"/>
      <c r="AZ4263" s="47"/>
      <c r="BA4263" s="47"/>
      <c r="BB4263" s="47"/>
      <c r="BC4263" s="47"/>
      <c r="BD4263" s="47"/>
      <c r="BE4263" s="47"/>
      <c r="BF4263" s="47"/>
      <c r="BG4263" s="47"/>
      <c r="BH4263" s="47"/>
      <c r="BI4263" s="47"/>
      <c r="BJ4263" s="47"/>
      <c r="BK4263" s="47"/>
      <c r="BL4263" s="47"/>
      <c r="BM4263" s="47"/>
      <c r="BN4263" s="47"/>
      <c r="BO4263" s="47"/>
      <c r="BP4263" s="47"/>
      <c r="BQ4263" s="47"/>
      <c r="BR4263" s="47"/>
      <c r="BS4263" s="47"/>
      <c r="BT4263" s="47"/>
      <c r="BU4263" s="47"/>
      <c r="BV4263" s="47"/>
      <c r="BW4263" s="47"/>
      <c r="BX4263" s="47"/>
      <c r="BY4263" s="47"/>
    </row>
    <row r="4264" spans="1:77" x14ac:dyDescent="0.35">
      <c r="A4264" s="45" t="s">
        <v>327</v>
      </c>
      <c r="B4264" s="46">
        <v>42369</v>
      </c>
      <c r="C4264" s="47" t="s">
        <v>325</v>
      </c>
      <c r="D4264" s="47"/>
      <c r="E4264" s="47">
        <v>486.85921875000003</v>
      </c>
      <c r="F4264" s="47">
        <v>0.284559375</v>
      </c>
      <c r="G4264" s="47">
        <v>0.28075624999999998</v>
      </c>
      <c r="H4264" s="47">
        <v>0.27056875000000002</v>
      </c>
      <c r="I4264" s="47">
        <v>0.22807499999999997</v>
      </c>
      <c r="J4264" s="47">
        <v>0.26883125000000002</v>
      </c>
      <c r="K4264" s="47">
        <v>0.34727499999999994</v>
      </c>
      <c r="L4264" s="47">
        <v>0.22545625000000002</v>
      </c>
      <c r="M4264" s="47"/>
      <c r="N4264" s="47"/>
      <c r="O4264" s="47"/>
      <c r="P4264" s="47"/>
      <c r="Q4264" s="47"/>
      <c r="R4264" s="47"/>
      <c r="S4264" s="47"/>
      <c r="T4264" s="47"/>
      <c r="U4264" s="47"/>
      <c r="V4264" s="47"/>
      <c r="W4264" s="47"/>
      <c r="X4264" s="47"/>
      <c r="Y4264" s="47"/>
      <c r="Z4264" s="47"/>
      <c r="AA4264" s="47"/>
      <c r="AB4264" s="47"/>
      <c r="AC4264" s="47"/>
      <c r="AD4264" s="47"/>
      <c r="AE4264" s="47"/>
      <c r="AF4264" s="47"/>
      <c r="AG4264" s="47"/>
      <c r="AH4264" s="47"/>
      <c r="AI4264" s="47"/>
      <c r="AJ4264" s="47"/>
      <c r="AK4264" s="47"/>
      <c r="AL4264" s="47"/>
      <c r="AM4264" s="47"/>
      <c r="AN4264" s="47"/>
      <c r="AO4264" s="47"/>
      <c r="AP4264" s="47"/>
      <c r="AQ4264" s="47"/>
      <c r="AR4264" s="47"/>
      <c r="AS4264" s="47"/>
      <c r="AT4264" s="47"/>
      <c r="AU4264" s="47"/>
      <c r="AV4264" s="47"/>
      <c r="AW4264" s="47"/>
      <c r="AX4264" s="47"/>
      <c r="AY4264" s="47"/>
      <c r="AZ4264" s="47"/>
      <c r="BA4264" s="47"/>
      <c r="BB4264" s="47"/>
      <c r="BC4264" s="47"/>
      <c r="BD4264" s="47"/>
      <c r="BE4264" s="47"/>
      <c r="BF4264" s="47"/>
      <c r="BG4264" s="47"/>
      <c r="BH4264" s="47"/>
      <c r="BI4264" s="47"/>
      <c r="BJ4264" s="47"/>
      <c r="BK4264" s="47"/>
      <c r="BL4264" s="47"/>
      <c r="BM4264" s="47"/>
      <c r="BN4264" s="47"/>
      <c r="BO4264" s="47"/>
      <c r="BP4264" s="47"/>
      <c r="BQ4264" s="47"/>
      <c r="BR4264" s="47"/>
      <c r="BS4264" s="47"/>
      <c r="BT4264" s="47"/>
      <c r="BU4264" s="47"/>
      <c r="BV4264" s="47"/>
      <c r="BW4264" s="47"/>
      <c r="BX4264" s="47"/>
      <c r="BY4264" s="47"/>
    </row>
    <row r="4265" spans="1:77" x14ac:dyDescent="0.35">
      <c r="A4265" s="45" t="s">
        <v>327</v>
      </c>
      <c r="B4265" s="46">
        <v>42370</v>
      </c>
      <c r="C4265" s="47" t="s">
        <v>325</v>
      </c>
      <c r="D4265" s="47"/>
      <c r="E4265" s="47">
        <v>479.73140624999996</v>
      </c>
      <c r="F4265" s="47">
        <v>0.25734062499999999</v>
      </c>
      <c r="G4265" s="47">
        <v>0.27295625000000001</v>
      </c>
      <c r="H4265" s="47">
        <v>0.26574375</v>
      </c>
      <c r="I4265" s="47">
        <v>0.22709374999999998</v>
      </c>
      <c r="J4265" s="47">
        <v>0.268625</v>
      </c>
      <c r="K4265" s="47">
        <v>0.34709999999999996</v>
      </c>
      <c r="L4265" s="47">
        <v>0.22539375</v>
      </c>
      <c r="M4265" s="47"/>
      <c r="N4265" s="47"/>
      <c r="O4265" s="47"/>
      <c r="P4265" s="47"/>
      <c r="Q4265" s="47"/>
      <c r="R4265" s="47"/>
      <c r="S4265" s="47"/>
      <c r="T4265" s="47"/>
      <c r="U4265" s="47"/>
      <c r="V4265" s="47"/>
      <c r="W4265" s="47"/>
      <c r="X4265" s="47"/>
      <c r="Y4265" s="47"/>
      <c r="Z4265" s="47"/>
      <c r="AA4265" s="47"/>
      <c r="AB4265" s="47"/>
      <c r="AC4265" s="47"/>
      <c r="AD4265" s="47"/>
      <c r="AE4265" s="47"/>
      <c r="AF4265" s="47"/>
      <c r="AG4265" s="47"/>
      <c r="AH4265" s="47"/>
      <c r="AI4265" s="47"/>
      <c r="AJ4265" s="47"/>
      <c r="AK4265" s="47"/>
      <c r="AL4265" s="47"/>
      <c r="AM4265" s="47"/>
      <c r="AN4265" s="47"/>
      <c r="AO4265" s="47"/>
      <c r="AP4265" s="47"/>
      <c r="AQ4265" s="47"/>
      <c r="AR4265" s="47"/>
      <c r="AS4265" s="47"/>
      <c r="AT4265" s="47"/>
      <c r="AU4265" s="47"/>
      <c r="AV4265" s="47"/>
      <c r="AW4265" s="47"/>
      <c r="AX4265" s="47"/>
      <c r="AY4265" s="47"/>
      <c r="AZ4265" s="47"/>
      <c r="BA4265" s="47"/>
      <c r="BB4265" s="47"/>
      <c r="BC4265" s="47"/>
      <c r="BD4265" s="47"/>
      <c r="BE4265" s="47"/>
      <c r="BF4265" s="47"/>
      <c r="BG4265" s="47"/>
      <c r="BH4265" s="47"/>
      <c r="BI4265" s="47"/>
      <c r="BJ4265" s="47"/>
      <c r="BK4265" s="47"/>
      <c r="BL4265" s="47"/>
      <c r="BM4265" s="47"/>
      <c r="BN4265" s="47"/>
      <c r="BO4265" s="47"/>
      <c r="BP4265" s="47"/>
      <c r="BQ4265" s="47"/>
      <c r="BR4265" s="47"/>
      <c r="BS4265" s="47"/>
      <c r="BT4265" s="47"/>
      <c r="BU4265" s="47"/>
      <c r="BV4265" s="47"/>
      <c r="BW4265" s="47"/>
      <c r="BX4265" s="47"/>
      <c r="BY4265" s="47"/>
    </row>
    <row r="4266" spans="1:77" x14ac:dyDescent="0.35">
      <c r="A4266" s="45" t="s">
        <v>327</v>
      </c>
      <c r="B4266" s="46">
        <v>42371</v>
      </c>
      <c r="C4266" s="47" t="s">
        <v>325</v>
      </c>
      <c r="D4266" s="47"/>
      <c r="E4266" s="47">
        <v>477.96187500000002</v>
      </c>
      <c r="F4266" s="47">
        <v>0.25031875000000003</v>
      </c>
      <c r="G4266" s="47">
        <v>0.27078124999999997</v>
      </c>
      <c r="H4266" s="47">
        <v>0.26421250000000002</v>
      </c>
      <c r="I4266" s="47">
        <v>0.2275875</v>
      </c>
      <c r="J4266" s="47">
        <v>0.26848749999999999</v>
      </c>
      <c r="K4266" s="47">
        <v>0.34711250000000005</v>
      </c>
      <c r="L4266" s="47">
        <v>0.22525624999999999</v>
      </c>
      <c r="M4266" s="47"/>
      <c r="N4266" s="47"/>
      <c r="O4266" s="47"/>
      <c r="P4266" s="47"/>
      <c r="Q4266" s="47"/>
      <c r="R4266" s="47"/>
      <c r="S4266" s="47"/>
      <c r="T4266" s="47"/>
      <c r="U4266" s="47"/>
      <c r="V4266" s="47"/>
      <c r="W4266" s="47"/>
      <c r="X4266" s="47"/>
      <c r="Y4266" s="47"/>
      <c r="Z4266" s="47"/>
      <c r="AA4266" s="47"/>
      <c r="AB4266" s="47"/>
      <c r="AC4266" s="47"/>
      <c r="AD4266" s="47"/>
      <c r="AE4266" s="47"/>
      <c r="AF4266" s="47"/>
      <c r="AG4266" s="47"/>
      <c r="AH4266" s="47"/>
      <c r="AI4266" s="47"/>
      <c r="AJ4266" s="47"/>
      <c r="AK4266" s="47"/>
      <c r="AL4266" s="47"/>
      <c r="AM4266" s="47"/>
      <c r="AN4266" s="47"/>
      <c r="AO4266" s="47"/>
      <c r="AP4266" s="47"/>
      <c r="AQ4266" s="47"/>
      <c r="AR4266" s="47"/>
      <c r="AS4266" s="47"/>
      <c r="AT4266" s="47"/>
      <c r="AU4266" s="47"/>
      <c r="AV4266" s="47"/>
      <c r="AW4266" s="47"/>
      <c r="AX4266" s="47"/>
      <c r="AY4266" s="47"/>
      <c r="AZ4266" s="47"/>
      <c r="BA4266" s="47"/>
      <c r="BB4266" s="47"/>
      <c r="BC4266" s="47"/>
      <c r="BD4266" s="47"/>
      <c r="BE4266" s="47"/>
      <c r="BF4266" s="47"/>
      <c r="BG4266" s="47"/>
      <c r="BH4266" s="47"/>
      <c r="BI4266" s="47"/>
      <c r="BJ4266" s="47"/>
      <c r="BK4266" s="47"/>
      <c r="BL4266" s="47"/>
      <c r="BM4266" s="47"/>
      <c r="BN4266" s="47"/>
      <c r="BO4266" s="47"/>
      <c r="BP4266" s="47"/>
      <c r="BQ4266" s="47"/>
      <c r="BR4266" s="47"/>
      <c r="BS4266" s="47"/>
      <c r="BT4266" s="47"/>
      <c r="BU4266" s="47"/>
      <c r="BV4266" s="47"/>
      <c r="BW4266" s="47"/>
      <c r="BX4266" s="47"/>
      <c r="BY4266" s="47"/>
    </row>
    <row r="4267" spans="1:77" x14ac:dyDescent="0.35">
      <c r="A4267" s="45" t="s">
        <v>327</v>
      </c>
      <c r="B4267" s="46">
        <v>42372</v>
      </c>
      <c r="C4267" s="47" t="s">
        <v>325</v>
      </c>
      <c r="D4267" s="47"/>
      <c r="E4267" s="47">
        <v>476.36156249999999</v>
      </c>
      <c r="F4267" s="47">
        <v>0.24403749999999999</v>
      </c>
      <c r="G4267" s="47">
        <v>0.26870624999999998</v>
      </c>
      <c r="H4267" s="47">
        <v>0.26266250000000002</v>
      </c>
      <c r="I4267" s="47">
        <v>0.22798124999999997</v>
      </c>
      <c r="J4267" s="47">
        <v>0.26851875000000003</v>
      </c>
      <c r="K4267" s="47">
        <v>0.34708125000000001</v>
      </c>
      <c r="L4267" s="47">
        <v>0.22525624999999999</v>
      </c>
      <c r="M4267" s="47"/>
      <c r="N4267" s="47"/>
      <c r="O4267" s="47"/>
      <c r="P4267" s="47"/>
      <c r="Q4267" s="47"/>
      <c r="R4267" s="47"/>
      <c r="S4267" s="47"/>
      <c r="T4267" s="47"/>
      <c r="U4267" s="47"/>
      <c r="V4267" s="47"/>
      <c r="W4267" s="47"/>
      <c r="X4267" s="47"/>
      <c r="Y4267" s="47"/>
      <c r="Z4267" s="47"/>
      <c r="AA4267" s="47"/>
      <c r="AB4267" s="47"/>
      <c r="AC4267" s="47"/>
      <c r="AD4267" s="47"/>
      <c r="AE4267" s="47"/>
      <c r="AF4267" s="47"/>
      <c r="AG4267" s="47"/>
      <c r="AH4267" s="47"/>
      <c r="AI4267" s="47"/>
      <c r="AJ4267" s="47"/>
      <c r="AK4267" s="47"/>
      <c r="AL4267" s="47"/>
      <c r="AM4267" s="47"/>
      <c r="AN4267" s="47"/>
      <c r="AO4267" s="47"/>
      <c r="AP4267" s="47"/>
      <c r="AQ4267" s="47"/>
      <c r="AR4267" s="47"/>
      <c r="AS4267" s="47"/>
      <c r="AT4267" s="47"/>
      <c r="AU4267" s="47"/>
      <c r="AV4267" s="47"/>
      <c r="AW4267" s="47"/>
      <c r="AX4267" s="47"/>
      <c r="AY4267" s="47"/>
      <c r="AZ4267" s="47"/>
      <c r="BA4267" s="47"/>
      <c r="BB4267" s="47"/>
      <c r="BC4267" s="47"/>
      <c r="BD4267" s="47"/>
      <c r="BE4267" s="47"/>
      <c r="BF4267" s="47"/>
      <c r="BG4267" s="47"/>
      <c r="BH4267" s="47"/>
      <c r="BI4267" s="47"/>
      <c r="BJ4267" s="47"/>
      <c r="BK4267" s="47"/>
      <c r="BL4267" s="47"/>
      <c r="BM4267" s="47"/>
      <c r="BN4267" s="47"/>
      <c r="BO4267" s="47"/>
      <c r="BP4267" s="47"/>
      <c r="BQ4267" s="47"/>
      <c r="BR4267" s="47"/>
      <c r="BS4267" s="47"/>
      <c r="BT4267" s="47"/>
      <c r="BU4267" s="47"/>
      <c r="BV4267" s="47"/>
      <c r="BW4267" s="47"/>
      <c r="BX4267" s="47"/>
      <c r="BY4267" s="47"/>
    </row>
    <row r="4268" spans="1:77" x14ac:dyDescent="0.35">
      <c r="A4268" s="45" t="s">
        <v>327</v>
      </c>
      <c r="B4268" s="46">
        <v>42373</v>
      </c>
      <c r="C4268" s="47" t="s">
        <v>325</v>
      </c>
      <c r="D4268" s="47"/>
      <c r="E4268" s="47">
        <v>471.24328125</v>
      </c>
      <c r="F4268" s="47">
        <v>0.22637812499999999</v>
      </c>
      <c r="G4268" s="47">
        <v>0.26113125000000004</v>
      </c>
      <c r="H4268" s="47">
        <v>0.25891874999999998</v>
      </c>
      <c r="I4268" s="47">
        <v>0.22763124999999998</v>
      </c>
      <c r="J4268" s="47">
        <v>0.26836874999999999</v>
      </c>
      <c r="K4268" s="47">
        <v>0.34700624999999996</v>
      </c>
      <c r="L4268" s="47">
        <v>0.22513125</v>
      </c>
      <c r="M4268" s="47"/>
      <c r="N4268" s="47"/>
      <c r="O4268" s="47"/>
      <c r="P4268" s="47"/>
      <c r="Q4268" s="47"/>
      <c r="R4268" s="47"/>
      <c r="S4268" s="47"/>
      <c r="T4268" s="47"/>
      <c r="U4268" s="47"/>
      <c r="V4268" s="47"/>
      <c r="W4268" s="47"/>
      <c r="X4268" s="47"/>
      <c r="Y4268" s="47"/>
      <c r="Z4268" s="47"/>
      <c r="AA4268" s="47"/>
      <c r="AB4268" s="47"/>
      <c r="AC4268" s="47"/>
      <c r="AD4268" s="47"/>
      <c r="AE4268" s="47"/>
      <c r="AF4268" s="47"/>
      <c r="AG4268" s="47"/>
      <c r="AH4268" s="47"/>
      <c r="AI4268" s="47"/>
      <c r="AJ4268" s="47"/>
      <c r="AK4268" s="47"/>
      <c r="AL4268" s="47"/>
      <c r="AM4268" s="47"/>
      <c r="AN4268" s="47"/>
      <c r="AO4268" s="47"/>
      <c r="AP4268" s="47"/>
      <c r="AQ4268" s="47"/>
      <c r="AR4268" s="47"/>
      <c r="AS4268" s="47"/>
      <c r="AT4268" s="47"/>
      <c r="AU4268" s="47"/>
      <c r="AV4268" s="47"/>
      <c r="AW4268" s="47"/>
      <c r="AX4268" s="47"/>
      <c r="AY4268" s="47"/>
      <c r="AZ4268" s="47"/>
      <c r="BA4268" s="47"/>
      <c r="BB4268" s="47"/>
      <c r="BC4268" s="47"/>
      <c r="BD4268" s="47"/>
      <c r="BE4268" s="47"/>
      <c r="BF4268" s="47"/>
      <c r="BG4268" s="47"/>
      <c r="BH4268" s="47"/>
      <c r="BI4268" s="47"/>
      <c r="BJ4268" s="47"/>
      <c r="BK4268" s="47"/>
      <c r="BL4268" s="47"/>
      <c r="BM4268" s="47"/>
      <c r="BN4268" s="47"/>
      <c r="BO4268" s="47"/>
      <c r="BP4268" s="47"/>
      <c r="BQ4268" s="47"/>
      <c r="BR4268" s="47"/>
      <c r="BS4268" s="47"/>
      <c r="BT4268" s="47"/>
      <c r="BU4268" s="47"/>
      <c r="BV4268" s="47"/>
      <c r="BW4268" s="47"/>
      <c r="BX4268" s="47"/>
      <c r="BY4268" s="47"/>
    </row>
    <row r="4269" spans="1:77" x14ac:dyDescent="0.35">
      <c r="A4269" s="45" t="s">
        <v>327</v>
      </c>
      <c r="B4269" s="46">
        <v>42374</v>
      </c>
      <c r="C4269" s="47" t="s">
        <v>325</v>
      </c>
      <c r="D4269" s="47"/>
      <c r="E4269" s="47">
        <v>465.17953124999997</v>
      </c>
      <c r="F4269" s="47">
        <v>0.20478437500000002</v>
      </c>
      <c r="G4269" s="47">
        <v>0.25163750000000001</v>
      </c>
      <c r="H4269" s="47">
        <v>0.25500624999999999</v>
      </c>
      <c r="I4269" s="47">
        <v>0.22723749999999998</v>
      </c>
      <c r="J4269" s="47">
        <v>0.26818750000000002</v>
      </c>
      <c r="K4269" s="47">
        <v>0.34697500000000003</v>
      </c>
      <c r="L4269" s="47">
        <v>0.22498124999999999</v>
      </c>
      <c r="M4269" s="47"/>
      <c r="N4269" s="47"/>
      <c r="O4269" s="47"/>
      <c r="P4269" s="47"/>
      <c r="Q4269" s="47"/>
      <c r="R4269" s="47"/>
      <c r="S4269" s="47"/>
      <c r="T4269" s="47"/>
      <c r="U4269" s="47"/>
      <c r="V4269" s="47"/>
      <c r="W4269" s="47"/>
      <c r="X4269" s="47"/>
      <c r="Y4269" s="47"/>
      <c r="Z4269" s="47"/>
      <c r="AA4269" s="47"/>
      <c r="AB4269" s="47"/>
      <c r="AC4269" s="47"/>
      <c r="AD4269" s="47">
        <v>0.71804195124701264</v>
      </c>
      <c r="AE4269" s="47"/>
      <c r="AF4269" s="47"/>
      <c r="AG4269" s="47"/>
      <c r="AH4269" s="47"/>
      <c r="AI4269" s="47"/>
      <c r="AJ4269" s="47"/>
      <c r="AK4269" s="47"/>
      <c r="AL4269" s="47"/>
      <c r="AM4269" s="47"/>
      <c r="AN4269" s="47"/>
      <c r="AO4269" s="47"/>
      <c r="AP4269" s="47"/>
      <c r="AQ4269" s="47"/>
      <c r="AR4269" s="47"/>
      <c r="AS4269" s="47"/>
      <c r="AT4269" s="47"/>
      <c r="AU4269" s="47"/>
      <c r="AV4269" s="47"/>
      <c r="AW4269" s="47"/>
      <c r="AX4269" s="47"/>
      <c r="AY4269" s="47"/>
      <c r="AZ4269" s="47"/>
      <c r="BA4269" s="47"/>
      <c r="BB4269" s="47"/>
      <c r="BC4269" s="47"/>
      <c r="BD4269" s="47"/>
      <c r="BE4269" s="47"/>
      <c r="BF4269" s="47"/>
      <c r="BG4269" s="47"/>
      <c r="BH4269" s="47"/>
      <c r="BI4269" s="47"/>
      <c r="BJ4269" s="47"/>
      <c r="BK4269" s="47"/>
      <c r="BL4269" s="47"/>
      <c r="BM4269" s="47"/>
      <c r="BN4269" s="47"/>
      <c r="BO4269" s="47"/>
      <c r="BP4269" s="47"/>
      <c r="BQ4269" s="47"/>
      <c r="BR4269" s="47"/>
      <c r="BS4269" s="47"/>
      <c r="BT4269" s="47"/>
      <c r="BU4269" s="47"/>
      <c r="BV4269" s="47"/>
      <c r="BW4269" s="47"/>
      <c r="BX4269" s="47"/>
      <c r="BY4269" s="47"/>
    </row>
    <row r="4270" spans="1:77" x14ac:dyDescent="0.35">
      <c r="A4270" s="45" t="s">
        <v>327</v>
      </c>
      <c r="B4270" s="46">
        <v>42375</v>
      </c>
      <c r="C4270" s="47" t="s">
        <v>325</v>
      </c>
      <c r="D4270" s="47"/>
      <c r="E4270" s="47">
        <v>459.08156250000002</v>
      </c>
      <c r="F4270" s="47">
        <v>0.18385000000000001</v>
      </c>
      <c r="G4270" s="47">
        <v>0.24121874999999998</v>
      </c>
      <c r="H4270" s="47">
        <v>0.25105625000000004</v>
      </c>
      <c r="I4270" s="47">
        <v>0.22683125000000001</v>
      </c>
      <c r="J4270" s="47">
        <v>0.26802500000000001</v>
      </c>
      <c r="K4270" s="47">
        <v>0.34682499999999994</v>
      </c>
      <c r="L4270" s="47">
        <v>0.22499999999999998</v>
      </c>
      <c r="M4270" s="47"/>
      <c r="N4270" s="47"/>
      <c r="O4270" s="47"/>
      <c r="P4270" s="47"/>
      <c r="Q4270" s="47">
        <v>26.381934125000004</v>
      </c>
      <c r="R4270" s="47">
        <v>1553.8807499999998</v>
      </c>
      <c r="S4270" s="47">
        <v>831.24499999999989</v>
      </c>
      <c r="T4270" s="47"/>
      <c r="U4270" s="47">
        <v>15.946351100000001</v>
      </c>
      <c r="V4270" s="47">
        <v>2.1512007993275239E-2</v>
      </c>
      <c r="W4270" s="47"/>
      <c r="X4270" s="47">
        <v>13.058009350000001</v>
      </c>
      <c r="Y4270" s="47"/>
      <c r="Z4270" s="47"/>
      <c r="AA4270" s="47">
        <v>607.01024999999993</v>
      </c>
      <c r="AB4270" s="47">
        <v>8.75</v>
      </c>
      <c r="AC4270" s="47">
        <v>0.85983975217848707</v>
      </c>
      <c r="AD4270" s="47"/>
      <c r="AE4270" s="47"/>
      <c r="AF4270" s="47"/>
      <c r="AG4270" s="47">
        <v>5.9042499999999993</v>
      </c>
      <c r="AH4270" s="47">
        <v>4.45</v>
      </c>
      <c r="AI4270" s="47">
        <v>8.75</v>
      </c>
      <c r="AJ4270" s="47">
        <v>2.9074999999999998</v>
      </c>
      <c r="AK4270" s="47">
        <v>3.3427292194360171E-2</v>
      </c>
      <c r="AL4270" s="47">
        <v>5.5064861999999994</v>
      </c>
      <c r="AM4270" s="47">
        <v>164.73024999999998</v>
      </c>
      <c r="AN4270" s="47"/>
      <c r="AO4270" s="47"/>
      <c r="AP4270" s="47"/>
      <c r="AQ4270" s="47"/>
      <c r="AR4270" s="47"/>
      <c r="AS4270" s="47"/>
      <c r="AT4270" s="47"/>
      <c r="AU4270" s="47"/>
      <c r="AV4270" s="47"/>
      <c r="AW4270" s="47">
        <v>2.8883417499999999</v>
      </c>
      <c r="AX4270" s="47"/>
      <c r="AY4270" s="47">
        <v>224.23474999999999</v>
      </c>
      <c r="AZ4270" s="47">
        <v>1.2880883761326021E-2</v>
      </c>
      <c r="BA4270" s="47">
        <v>8.9295030129007864E-3</v>
      </c>
      <c r="BB4270" s="47">
        <v>4.9290968250000002</v>
      </c>
      <c r="BC4270" s="47"/>
      <c r="BD4270" s="47">
        <v>552.00125000000003</v>
      </c>
      <c r="BE4270" s="47"/>
      <c r="BF4270" s="47"/>
      <c r="BG4270" s="47"/>
      <c r="BH4270" s="47"/>
      <c r="BI4270" s="47"/>
      <c r="BJ4270" s="47"/>
      <c r="BK4270" s="47"/>
      <c r="BL4270" s="47"/>
      <c r="BM4270" s="47"/>
      <c r="BN4270" s="47"/>
      <c r="BO4270" s="47"/>
      <c r="BP4270" s="47"/>
      <c r="BQ4270" s="47"/>
      <c r="BR4270" s="47"/>
      <c r="BS4270" s="47"/>
      <c r="BT4270" s="47"/>
      <c r="BU4270" s="47"/>
      <c r="BV4270" s="47"/>
      <c r="BW4270" s="47"/>
      <c r="BX4270" s="47"/>
      <c r="BY4270" s="47"/>
    </row>
    <row r="4271" spans="1:77" x14ac:dyDescent="0.35">
      <c r="A4271" s="45" t="s">
        <v>327</v>
      </c>
      <c r="B4271" s="46">
        <v>42376</v>
      </c>
      <c r="C4271" s="47" t="s">
        <v>325</v>
      </c>
      <c r="D4271" s="47"/>
      <c r="E4271" s="47">
        <v>486.54093749999993</v>
      </c>
      <c r="F4271" s="47">
        <v>0.30098749999999996</v>
      </c>
      <c r="G4271" s="47">
        <v>0.27053125</v>
      </c>
      <c r="H4271" s="47">
        <v>0.26577499999999998</v>
      </c>
      <c r="I4271" s="47">
        <v>0.23097499999999999</v>
      </c>
      <c r="J4271" s="47">
        <v>0.26765624999999998</v>
      </c>
      <c r="K4271" s="47">
        <v>0.34676874999999996</v>
      </c>
      <c r="L4271" s="47">
        <v>0.22486874999999998</v>
      </c>
      <c r="M4271" s="47"/>
      <c r="N4271" s="47"/>
      <c r="O4271" s="47"/>
      <c r="P4271" s="47"/>
      <c r="Q4271" s="47"/>
      <c r="R4271" s="47"/>
      <c r="S4271" s="47"/>
      <c r="T4271" s="47"/>
      <c r="U4271" s="47"/>
      <c r="V4271" s="47"/>
      <c r="W4271" s="47"/>
      <c r="X4271" s="47"/>
      <c r="Y4271" s="47"/>
      <c r="Z4271" s="47"/>
      <c r="AA4271" s="47"/>
      <c r="AB4271" s="47"/>
      <c r="AC4271" s="47"/>
      <c r="AD4271" s="47"/>
      <c r="AE4271" s="47"/>
      <c r="AF4271" s="47"/>
      <c r="AG4271" s="47"/>
      <c r="AH4271" s="47"/>
      <c r="AI4271" s="47"/>
      <c r="AJ4271" s="47"/>
      <c r="AK4271" s="47"/>
      <c r="AL4271" s="47"/>
      <c r="AM4271" s="47"/>
      <c r="AN4271" s="47"/>
      <c r="AO4271" s="47"/>
      <c r="AP4271" s="47"/>
      <c r="AQ4271" s="47"/>
      <c r="AR4271" s="47"/>
      <c r="AS4271" s="47"/>
      <c r="AT4271" s="47"/>
      <c r="AU4271" s="47"/>
      <c r="AV4271" s="47"/>
      <c r="AW4271" s="47"/>
      <c r="AX4271" s="47"/>
      <c r="AY4271" s="47"/>
      <c r="AZ4271" s="47"/>
      <c r="BA4271" s="47"/>
      <c r="BB4271" s="47"/>
      <c r="BC4271" s="47"/>
      <c r="BD4271" s="47"/>
      <c r="BE4271" s="47"/>
      <c r="BF4271" s="47"/>
      <c r="BG4271" s="47"/>
      <c r="BH4271" s="47"/>
      <c r="BI4271" s="47"/>
      <c r="BJ4271" s="47"/>
      <c r="BK4271" s="47"/>
      <c r="BL4271" s="47"/>
      <c r="BM4271" s="47"/>
      <c r="BN4271" s="47"/>
      <c r="BO4271" s="47"/>
      <c r="BP4271" s="47"/>
      <c r="BQ4271" s="47"/>
      <c r="BR4271" s="47"/>
      <c r="BS4271" s="47"/>
      <c r="BT4271" s="47"/>
      <c r="BU4271" s="47"/>
      <c r="BV4271" s="47"/>
      <c r="BW4271" s="47"/>
      <c r="BX4271" s="47"/>
      <c r="BY4271" s="47"/>
    </row>
    <row r="4272" spans="1:77" x14ac:dyDescent="0.35">
      <c r="A4272" s="45" t="s">
        <v>327</v>
      </c>
      <c r="B4272" s="46">
        <v>42377</v>
      </c>
      <c r="C4272" s="47" t="s">
        <v>325</v>
      </c>
      <c r="D4272" s="47"/>
      <c r="E4272" s="47">
        <v>482.42296875</v>
      </c>
      <c r="F4272" s="47">
        <v>0.27726562500000002</v>
      </c>
      <c r="G4272" s="47">
        <v>0.2744625</v>
      </c>
      <c r="H4272" s="47">
        <v>0.26490625000000001</v>
      </c>
      <c r="I4272" s="47">
        <v>0.22850000000000004</v>
      </c>
      <c r="J4272" s="47">
        <v>0.26747500000000002</v>
      </c>
      <c r="K4272" s="47">
        <v>0.34659374999999998</v>
      </c>
      <c r="L4272" s="47">
        <v>0.22473750000000001</v>
      </c>
      <c r="M4272" s="47"/>
      <c r="N4272" s="47"/>
      <c r="O4272" s="47"/>
      <c r="P4272" s="47"/>
      <c r="Q4272" s="47"/>
      <c r="R4272" s="47"/>
      <c r="S4272" s="47"/>
      <c r="T4272" s="47"/>
      <c r="U4272" s="47"/>
      <c r="V4272" s="47"/>
      <c r="W4272" s="47"/>
      <c r="X4272" s="47"/>
      <c r="Y4272" s="47"/>
      <c r="Z4272" s="47"/>
      <c r="AA4272" s="47"/>
      <c r="AB4272" s="47"/>
      <c r="AC4272" s="47"/>
      <c r="AD4272" s="47"/>
      <c r="AE4272" s="47"/>
      <c r="AF4272" s="47"/>
      <c r="AG4272" s="47"/>
      <c r="AH4272" s="47"/>
      <c r="AI4272" s="47"/>
      <c r="AJ4272" s="47"/>
      <c r="AK4272" s="47"/>
      <c r="AL4272" s="47"/>
      <c r="AM4272" s="47"/>
      <c r="AN4272" s="47"/>
      <c r="AO4272" s="47"/>
      <c r="AP4272" s="47"/>
      <c r="AQ4272" s="47"/>
      <c r="AR4272" s="47"/>
      <c r="AS4272" s="47"/>
      <c r="AT4272" s="47"/>
      <c r="AU4272" s="47"/>
      <c r="AV4272" s="47"/>
      <c r="AW4272" s="47"/>
      <c r="AX4272" s="47"/>
      <c r="AY4272" s="47"/>
      <c r="AZ4272" s="47"/>
      <c r="BA4272" s="47"/>
      <c r="BB4272" s="47"/>
      <c r="BC4272" s="47"/>
      <c r="BD4272" s="47"/>
      <c r="BE4272" s="47"/>
      <c r="BF4272" s="47"/>
      <c r="BG4272" s="47"/>
      <c r="BH4272" s="47"/>
      <c r="BI4272" s="47"/>
      <c r="BJ4272" s="47"/>
      <c r="BK4272" s="47"/>
      <c r="BL4272" s="47"/>
      <c r="BM4272" s="47"/>
      <c r="BN4272" s="47"/>
      <c r="BO4272" s="47"/>
      <c r="BP4272" s="47"/>
      <c r="BQ4272" s="47"/>
      <c r="BR4272" s="47"/>
      <c r="BS4272" s="47"/>
      <c r="BT4272" s="47"/>
      <c r="BU4272" s="47"/>
      <c r="BV4272" s="47"/>
      <c r="BW4272" s="47"/>
      <c r="BX4272" s="47"/>
      <c r="BY4272" s="47"/>
    </row>
    <row r="4273" spans="1:77" x14ac:dyDescent="0.35">
      <c r="A4273" s="45" t="s">
        <v>327</v>
      </c>
      <c r="B4273" s="46">
        <v>42378</v>
      </c>
      <c r="C4273" s="47" t="s">
        <v>325</v>
      </c>
      <c r="D4273" s="47"/>
      <c r="E4273" s="47">
        <v>477.02906250000001</v>
      </c>
      <c r="F4273" s="47">
        <v>0.25459375000000001</v>
      </c>
      <c r="G4273" s="47">
        <v>0.26851250000000004</v>
      </c>
      <c r="H4273" s="47">
        <v>0.26201874999999997</v>
      </c>
      <c r="I4273" s="47">
        <v>0.22798125</v>
      </c>
      <c r="J4273" s="47">
        <v>0.26733125000000002</v>
      </c>
      <c r="K4273" s="47">
        <v>0.3465375</v>
      </c>
      <c r="L4273" s="47">
        <v>0.22467500000000001</v>
      </c>
      <c r="M4273" s="47"/>
      <c r="N4273" s="47"/>
      <c r="O4273" s="47"/>
      <c r="P4273" s="47"/>
      <c r="Q4273" s="47"/>
      <c r="R4273" s="47"/>
      <c r="S4273" s="47"/>
      <c r="T4273" s="47"/>
      <c r="U4273" s="47"/>
      <c r="V4273" s="47"/>
      <c r="W4273" s="47"/>
      <c r="X4273" s="47"/>
      <c r="Y4273" s="47"/>
      <c r="Z4273" s="47"/>
      <c r="AA4273" s="47"/>
      <c r="AB4273" s="47"/>
      <c r="AC4273" s="47"/>
      <c r="AD4273" s="47"/>
      <c r="AE4273" s="47"/>
      <c r="AF4273" s="47"/>
      <c r="AG4273" s="47"/>
      <c r="AH4273" s="47"/>
      <c r="AI4273" s="47"/>
      <c r="AJ4273" s="47"/>
      <c r="AK4273" s="47"/>
      <c r="AL4273" s="47"/>
      <c r="AM4273" s="47"/>
      <c r="AN4273" s="47"/>
      <c r="AO4273" s="47"/>
      <c r="AP4273" s="47"/>
      <c r="AQ4273" s="47"/>
      <c r="AR4273" s="47"/>
      <c r="AS4273" s="47"/>
      <c r="AT4273" s="47"/>
      <c r="AU4273" s="47"/>
      <c r="AV4273" s="47"/>
      <c r="AW4273" s="47"/>
      <c r="AX4273" s="47"/>
      <c r="AY4273" s="47"/>
      <c r="AZ4273" s="47"/>
      <c r="BA4273" s="47"/>
      <c r="BB4273" s="47"/>
      <c r="BC4273" s="47"/>
      <c r="BD4273" s="47"/>
      <c r="BE4273" s="47"/>
      <c r="BF4273" s="47"/>
      <c r="BG4273" s="47"/>
      <c r="BH4273" s="47"/>
      <c r="BI4273" s="47"/>
      <c r="BJ4273" s="47"/>
      <c r="BK4273" s="47"/>
      <c r="BL4273" s="47"/>
      <c r="BM4273" s="47"/>
      <c r="BN4273" s="47"/>
      <c r="BO4273" s="47"/>
      <c r="BP4273" s="47"/>
      <c r="BQ4273" s="47"/>
      <c r="BR4273" s="47"/>
      <c r="BS4273" s="47"/>
      <c r="BT4273" s="47"/>
      <c r="BU4273" s="47"/>
      <c r="BV4273" s="47"/>
      <c r="BW4273" s="47"/>
      <c r="BX4273" s="47"/>
      <c r="BY4273" s="47"/>
    </row>
    <row r="4274" spans="1:77" x14ac:dyDescent="0.35">
      <c r="A4274" s="45" t="s">
        <v>327</v>
      </c>
      <c r="B4274" s="46">
        <v>42379</v>
      </c>
      <c r="C4274" s="47" t="s">
        <v>325</v>
      </c>
      <c r="D4274" s="47"/>
      <c r="E4274" s="47">
        <v>470.72859375000002</v>
      </c>
      <c r="F4274" s="47">
        <v>0.23059062499999999</v>
      </c>
      <c r="G4274" s="47">
        <v>0.25987499999999997</v>
      </c>
      <c r="H4274" s="47">
        <v>0.25820624999999997</v>
      </c>
      <c r="I4274" s="47">
        <v>0.22747500000000001</v>
      </c>
      <c r="J4274" s="47">
        <v>0.267175</v>
      </c>
      <c r="K4274" s="47">
        <v>0.34643124999999997</v>
      </c>
      <c r="L4274" s="47">
        <v>0.22457500000000002</v>
      </c>
      <c r="M4274" s="47"/>
      <c r="N4274" s="47"/>
      <c r="O4274" s="47"/>
      <c r="P4274" s="47"/>
      <c r="Q4274" s="47"/>
      <c r="R4274" s="47"/>
      <c r="S4274" s="47"/>
      <c r="T4274" s="47"/>
      <c r="U4274" s="47"/>
      <c r="V4274" s="47"/>
      <c r="W4274" s="47"/>
      <c r="X4274" s="47"/>
      <c r="Y4274" s="47"/>
      <c r="Z4274" s="47"/>
      <c r="AA4274" s="47"/>
      <c r="AB4274" s="47"/>
      <c r="AC4274" s="47"/>
      <c r="AD4274" s="47"/>
      <c r="AE4274" s="47"/>
      <c r="AF4274" s="47"/>
      <c r="AG4274" s="47"/>
      <c r="AH4274" s="47"/>
      <c r="AI4274" s="47"/>
      <c r="AJ4274" s="47"/>
      <c r="AK4274" s="47"/>
      <c r="AL4274" s="47"/>
      <c r="AM4274" s="47"/>
      <c r="AN4274" s="47"/>
      <c r="AO4274" s="47"/>
      <c r="AP4274" s="47"/>
      <c r="AQ4274" s="47"/>
      <c r="AR4274" s="47"/>
      <c r="AS4274" s="47"/>
      <c r="AT4274" s="47"/>
      <c r="AU4274" s="47"/>
      <c r="AV4274" s="47"/>
      <c r="AW4274" s="47"/>
      <c r="AX4274" s="47"/>
      <c r="AY4274" s="47"/>
      <c r="AZ4274" s="47"/>
      <c r="BA4274" s="47"/>
      <c r="BB4274" s="47"/>
      <c r="BC4274" s="47"/>
      <c r="BD4274" s="47"/>
      <c r="BE4274" s="47"/>
      <c r="BF4274" s="47"/>
      <c r="BG4274" s="47"/>
      <c r="BH4274" s="47"/>
      <c r="BI4274" s="47"/>
      <c r="BJ4274" s="47"/>
      <c r="BK4274" s="47"/>
      <c r="BL4274" s="47"/>
      <c r="BM4274" s="47"/>
      <c r="BN4274" s="47"/>
      <c r="BO4274" s="47"/>
      <c r="BP4274" s="47"/>
      <c r="BQ4274" s="47"/>
      <c r="BR4274" s="47"/>
      <c r="BS4274" s="47"/>
      <c r="BT4274" s="47"/>
      <c r="BU4274" s="47"/>
      <c r="BV4274" s="47"/>
      <c r="BW4274" s="47"/>
      <c r="BX4274" s="47"/>
      <c r="BY4274" s="47"/>
    </row>
    <row r="4275" spans="1:77" x14ac:dyDescent="0.35">
      <c r="A4275" s="45" t="s">
        <v>327</v>
      </c>
      <c r="B4275" s="46">
        <v>42380</v>
      </c>
      <c r="C4275" s="47" t="s">
        <v>325</v>
      </c>
      <c r="D4275" s="47"/>
      <c r="E4275" s="47">
        <v>464.5284375</v>
      </c>
      <c r="F4275" s="47">
        <v>0.2079125</v>
      </c>
      <c r="G4275" s="47">
        <v>0.25105625000000004</v>
      </c>
      <c r="H4275" s="47">
        <v>0.25430625000000001</v>
      </c>
      <c r="I4275" s="47">
        <v>0.22694999999999999</v>
      </c>
      <c r="J4275" s="47">
        <v>0.26691874999999998</v>
      </c>
      <c r="K4275" s="47">
        <v>0.34631875000000001</v>
      </c>
      <c r="L4275" s="47">
        <v>0.22445000000000004</v>
      </c>
      <c r="M4275" s="47"/>
      <c r="N4275" s="47"/>
      <c r="O4275" s="47"/>
      <c r="P4275" s="47"/>
      <c r="Q4275" s="47"/>
      <c r="R4275" s="47"/>
      <c r="S4275" s="47"/>
      <c r="T4275" s="47"/>
      <c r="U4275" s="47"/>
      <c r="V4275" s="47"/>
      <c r="W4275" s="47"/>
      <c r="X4275" s="47"/>
      <c r="Y4275" s="47"/>
      <c r="Z4275" s="47"/>
      <c r="AA4275" s="47"/>
      <c r="AB4275" s="47"/>
      <c r="AC4275" s="47">
        <v>0.89377874606564234</v>
      </c>
      <c r="AD4275" s="47">
        <v>0.65982725476298798</v>
      </c>
      <c r="AE4275" s="47"/>
      <c r="AF4275" s="47"/>
      <c r="AG4275" s="47"/>
      <c r="AH4275" s="47"/>
      <c r="AI4275" s="47"/>
      <c r="AJ4275" s="47"/>
      <c r="AK4275" s="47"/>
      <c r="AL4275" s="47"/>
      <c r="AM4275" s="47"/>
      <c r="AN4275" s="47"/>
      <c r="AO4275" s="47"/>
      <c r="AP4275" s="47"/>
      <c r="AQ4275" s="47"/>
      <c r="AR4275" s="47"/>
      <c r="AS4275" s="47"/>
      <c r="AT4275" s="47"/>
      <c r="AU4275" s="47"/>
      <c r="AV4275" s="47"/>
      <c r="AW4275" s="47"/>
      <c r="AX4275" s="47"/>
      <c r="AY4275" s="47"/>
      <c r="AZ4275" s="47"/>
      <c r="BA4275" s="47"/>
      <c r="BB4275" s="47"/>
      <c r="BC4275" s="47"/>
      <c r="BD4275" s="47"/>
      <c r="BE4275" s="47"/>
      <c r="BF4275" s="47"/>
      <c r="BG4275" s="47"/>
      <c r="BH4275" s="47"/>
      <c r="BI4275" s="47"/>
      <c r="BJ4275" s="47"/>
      <c r="BK4275" s="47"/>
      <c r="BL4275" s="47"/>
      <c r="BM4275" s="47"/>
      <c r="BN4275" s="47"/>
      <c r="BO4275" s="47"/>
      <c r="BP4275" s="47"/>
      <c r="BQ4275" s="47"/>
      <c r="BR4275" s="47"/>
      <c r="BS4275" s="47"/>
      <c r="BT4275" s="47"/>
      <c r="BU4275" s="47"/>
      <c r="BV4275" s="47"/>
      <c r="BW4275" s="47"/>
      <c r="BX4275" s="47"/>
      <c r="BY4275" s="47"/>
    </row>
    <row r="4276" spans="1:77" x14ac:dyDescent="0.35">
      <c r="A4276" s="45" t="s">
        <v>327</v>
      </c>
      <c r="B4276" s="46">
        <v>42381</v>
      </c>
      <c r="C4276" s="47" t="s">
        <v>325</v>
      </c>
      <c r="D4276" s="47"/>
      <c r="E4276" s="47">
        <v>457.80796874999999</v>
      </c>
      <c r="F4276" s="47">
        <v>0.184628125</v>
      </c>
      <c r="G4276" s="47">
        <v>0.24027499999999999</v>
      </c>
      <c r="H4276" s="47">
        <v>0.250025</v>
      </c>
      <c r="I4276" s="47">
        <v>0.22633750000000002</v>
      </c>
      <c r="J4276" s="47">
        <v>0.26665625000000004</v>
      </c>
      <c r="K4276" s="47">
        <v>0.34616875000000003</v>
      </c>
      <c r="L4276" s="47">
        <v>0.22438750000000002</v>
      </c>
      <c r="M4276" s="47"/>
      <c r="N4276" s="47"/>
      <c r="O4276" s="47"/>
      <c r="P4276" s="47"/>
      <c r="Q4276" s="47"/>
      <c r="R4276" s="47"/>
      <c r="S4276" s="47"/>
      <c r="T4276" s="47"/>
      <c r="U4276" s="47"/>
      <c r="V4276" s="47"/>
      <c r="W4276" s="47"/>
      <c r="X4276" s="47"/>
      <c r="Y4276" s="47"/>
      <c r="Z4276" s="47"/>
      <c r="AA4276" s="47"/>
      <c r="AB4276" s="47"/>
      <c r="AC4276" s="47"/>
      <c r="AD4276" s="47"/>
      <c r="AE4276" s="47"/>
      <c r="AF4276" s="47"/>
      <c r="AG4276" s="47"/>
      <c r="AH4276" s="47"/>
      <c r="AI4276" s="47"/>
      <c r="AJ4276" s="47"/>
      <c r="AK4276" s="47"/>
      <c r="AL4276" s="47"/>
      <c r="AM4276" s="47"/>
      <c r="AN4276" s="47"/>
      <c r="AO4276" s="47"/>
      <c r="AP4276" s="47"/>
      <c r="AQ4276" s="47"/>
      <c r="AR4276" s="47"/>
      <c r="AS4276" s="47"/>
      <c r="AT4276" s="47"/>
      <c r="AU4276" s="47"/>
      <c r="AV4276" s="47"/>
      <c r="AW4276" s="47"/>
      <c r="AX4276" s="47"/>
      <c r="AY4276" s="47"/>
      <c r="AZ4276" s="47"/>
      <c r="BA4276" s="47"/>
      <c r="BB4276" s="47"/>
      <c r="BC4276" s="47"/>
      <c r="BD4276" s="47"/>
      <c r="BE4276" s="47"/>
      <c r="BF4276" s="47"/>
      <c r="BG4276" s="47"/>
      <c r="BH4276" s="47"/>
      <c r="BI4276" s="47"/>
      <c r="BJ4276" s="47"/>
      <c r="BK4276" s="47"/>
      <c r="BL4276" s="47"/>
      <c r="BM4276" s="47"/>
      <c r="BN4276" s="47"/>
      <c r="BO4276" s="47"/>
      <c r="BP4276" s="47"/>
      <c r="BQ4276" s="47"/>
      <c r="BR4276" s="47"/>
      <c r="BS4276" s="47"/>
      <c r="BT4276" s="47"/>
      <c r="BU4276" s="47"/>
      <c r="BV4276" s="47"/>
      <c r="BW4276" s="47"/>
      <c r="BX4276" s="47"/>
      <c r="BY4276" s="47"/>
    </row>
    <row r="4277" spans="1:77" x14ac:dyDescent="0.35">
      <c r="A4277" s="45" t="s">
        <v>327</v>
      </c>
      <c r="B4277" s="46">
        <v>42382</v>
      </c>
      <c r="C4277" s="47" t="s">
        <v>325</v>
      </c>
      <c r="D4277" s="47"/>
      <c r="E4277" s="47">
        <v>454.00218749999999</v>
      </c>
      <c r="F4277" s="47">
        <v>0.17276874999999997</v>
      </c>
      <c r="G4277" s="47">
        <v>0.2333375</v>
      </c>
      <c r="H4277" s="47">
        <v>0.24756875</v>
      </c>
      <c r="I4277" s="47">
        <v>0.22606875000000001</v>
      </c>
      <c r="J4277" s="47">
        <v>0.26639999999999997</v>
      </c>
      <c r="K4277" s="47">
        <v>0.34608749999999999</v>
      </c>
      <c r="L4277" s="47">
        <v>0.22416249999999999</v>
      </c>
      <c r="M4277" s="47"/>
      <c r="N4277" s="47"/>
      <c r="O4277" s="47"/>
      <c r="P4277" s="47"/>
      <c r="Q4277" s="47"/>
      <c r="R4277" s="47"/>
      <c r="S4277" s="47"/>
      <c r="T4277" s="47"/>
      <c r="U4277" s="47"/>
      <c r="V4277" s="47"/>
      <c r="W4277" s="47"/>
      <c r="X4277" s="47"/>
      <c r="Y4277" s="47"/>
      <c r="Z4277" s="47"/>
      <c r="AA4277" s="47"/>
      <c r="AB4277" s="47">
        <v>8.75</v>
      </c>
      <c r="AC4277" s="47"/>
      <c r="AD4277" s="47"/>
      <c r="AE4277" s="47"/>
      <c r="AF4277" s="47"/>
      <c r="AG4277" s="47"/>
      <c r="AH4277" s="47">
        <v>5.65</v>
      </c>
      <c r="AI4277" s="47">
        <v>8.75</v>
      </c>
      <c r="AJ4277" s="47"/>
      <c r="AK4277" s="47"/>
      <c r="AL4277" s="47"/>
      <c r="AM4277" s="47"/>
      <c r="AN4277" s="47"/>
      <c r="AO4277" s="47"/>
      <c r="AP4277" s="47"/>
      <c r="AQ4277" s="47"/>
      <c r="AR4277" s="47"/>
      <c r="AS4277" s="47"/>
      <c r="AT4277" s="47"/>
      <c r="AU4277" s="47"/>
      <c r="AV4277" s="47"/>
      <c r="AW4277" s="47"/>
      <c r="AX4277" s="47"/>
      <c r="AY4277" s="47"/>
      <c r="AZ4277" s="47"/>
      <c r="BA4277" s="47"/>
      <c r="BB4277" s="47"/>
      <c r="BC4277" s="47"/>
      <c r="BD4277" s="47"/>
      <c r="BE4277" s="47"/>
      <c r="BF4277" s="47"/>
      <c r="BG4277" s="47"/>
      <c r="BH4277" s="47"/>
      <c r="BI4277" s="47"/>
      <c r="BJ4277" s="47"/>
      <c r="BK4277" s="47"/>
      <c r="BL4277" s="47"/>
      <c r="BM4277" s="47"/>
      <c r="BN4277" s="47"/>
      <c r="BO4277" s="47"/>
      <c r="BP4277" s="47"/>
      <c r="BQ4277" s="47"/>
      <c r="BR4277" s="47"/>
      <c r="BS4277" s="47"/>
      <c r="BT4277" s="47"/>
      <c r="BU4277" s="47"/>
      <c r="BV4277" s="47"/>
      <c r="BW4277" s="47"/>
      <c r="BX4277" s="47"/>
      <c r="BY4277" s="47"/>
    </row>
    <row r="4278" spans="1:77" x14ac:dyDescent="0.35">
      <c r="A4278" s="45" t="s">
        <v>327</v>
      </c>
      <c r="B4278" s="46">
        <v>42383</v>
      </c>
      <c r="C4278" s="47" t="s">
        <v>325</v>
      </c>
      <c r="D4278" s="47"/>
      <c r="E4278" s="47">
        <v>481.66031250000003</v>
      </c>
      <c r="F4278" s="47">
        <v>0.28075624999999998</v>
      </c>
      <c r="G4278" s="47">
        <v>0.26478749999999995</v>
      </c>
      <c r="H4278" s="47">
        <v>0.26778125000000003</v>
      </c>
      <c r="I4278" s="47">
        <v>0.22894375</v>
      </c>
      <c r="J4278" s="47">
        <v>0.26608750000000003</v>
      </c>
      <c r="K4278" s="47">
        <v>0.34584375000000001</v>
      </c>
      <c r="L4278" s="47">
        <v>0.22410625000000001</v>
      </c>
      <c r="M4278" s="47"/>
      <c r="N4278" s="47"/>
      <c r="O4278" s="47"/>
      <c r="P4278" s="47"/>
      <c r="Q4278" s="47"/>
      <c r="R4278" s="47"/>
      <c r="S4278" s="47"/>
      <c r="T4278" s="47"/>
      <c r="U4278" s="47"/>
      <c r="V4278" s="47"/>
      <c r="W4278" s="47"/>
      <c r="X4278" s="47"/>
      <c r="Y4278" s="47"/>
      <c r="Z4278" s="47"/>
      <c r="AA4278" s="47"/>
      <c r="AB4278" s="47"/>
      <c r="AC4278" s="47">
        <v>0.93143635420469839</v>
      </c>
      <c r="AD4278" s="47">
        <v>0.62299766966072456</v>
      </c>
      <c r="AE4278" s="47"/>
      <c r="AF4278" s="47"/>
      <c r="AG4278" s="47"/>
      <c r="AH4278" s="47"/>
      <c r="AI4278" s="47"/>
      <c r="AJ4278" s="47"/>
      <c r="AK4278" s="47"/>
      <c r="AL4278" s="47"/>
      <c r="AM4278" s="47"/>
      <c r="AN4278" s="47"/>
      <c r="AO4278" s="47"/>
      <c r="AP4278" s="47"/>
      <c r="AQ4278" s="47"/>
      <c r="AR4278" s="47"/>
      <c r="AS4278" s="47"/>
      <c r="AT4278" s="47"/>
      <c r="AU4278" s="47"/>
      <c r="AV4278" s="47"/>
      <c r="AW4278" s="47"/>
      <c r="AX4278" s="47"/>
      <c r="AY4278" s="47"/>
      <c r="AZ4278" s="47"/>
      <c r="BA4278" s="47"/>
      <c r="BB4278" s="47"/>
      <c r="BC4278" s="47"/>
      <c r="BD4278" s="47"/>
      <c r="BE4278" s="47"/>
      <c r="BF4278" s="47"/>
      <c r="BG4278" s="47"/>
      <c r="BH4278" s="47"/>
      <c r="BI4278" s="47"/>
      <c r="BJ4278" s="47"/>
      <c r="BK4278" s="47"/>
      <c r="BL4278" s="47"/>
      <c r="BM4278" s="47"/>
      <c r="BN4278" s="47"/>
      <c r="BO4278" s="47"/>
      <c r="BP4278" s="47"/>
      <c r="BQ4278" s="47"/>
      <c r="BR4278" s="47"/>
      <c r="BS4278" s="47"/>
      <c r="BT4278" s="47"/>
      <c r="BU4278" s="47"/>
      <c r="BV4278" s="47"/>
      <c r="BW4278" s="47"/>
      <c r="BX4278" s="47"/>
      <c r="BY4278" s="47"/>
    </row>
    <row r="4279" spans="1:77" x14ac:dyDescent="0.35">
      <c r="A4279" s="45" t="s">
        <v>327</v>
      </c>
      <c r="B4279" s="46">
        <v>42384</v>
      </c>
      <c r="C4279" s="47" t="s">
        <v>325</v>
      </c>
      <c r="D4279" s="47"/>
      <c r="E4279" s="47">
        <v>475.5675</v>
      </c>
      <c r="F4279" s="47">
        <v>0.25745625</v>
      </c>
      <c r="G4279" s="47">
        <v>0.26255624999999999</v>
      </c>
      <c r="H4279" s="47">
        <v>0.26229374999999999</v>
      </c>
      <c r="I4279" s="47">
        <v>0.22718750000000001</v>
      </c>
      <c r="J4279" s="47">
        <v>0.26589375000000004</v>
      </c>
      <c r="K4279" s="47">
        <v>0.34584375000000001</v>
      </c>
      <c r="L4279" s="47">
        <v>0.22400000000000003</v>
      </c>
      <c r="M4279" s="47"/>
      <c r="N4279" s="47"/>
      <c r="O4279" s="47"/>
      <c r="P4279" s="47"/>
      <c r="Q4279" s="47"/>
      <c r="R4279" s="47"/>
      <c r="S4279" s="47"/>
      <c r="T4279" s="47"/>
      <c r="U4279" s="47"/>
      <c r="V4279" s="47"/>
      <c r="W4279" s="47"/>
      <c r="X4279" s="47"/>
      <c r="Y4279" s="47"/>
      <c r="Z4279" s="47"/>
      <c r="AA4279" s="47"/>
      <c r="AB4279" s="47"/>
      <c r="AC4279" s="47"/>
      <c r="AD4279" s="47"/>
      <c r="AE4279" s="47"/>
      <c r="AF4279" s="47"/>
      <c r="AG4279" s="47"/>
      <c r="AH4279" s="47"/>
      <c r="AI4279" s="47"/>
      <c r="AJ4279" s="47"/>
      <c r="AK4279" s="47"/>
      <c r="AL4279" s="47"/>
      <c r="AM4279" s="47"/>
      <c r="AN4279" s="47"/>
      <c r="AO4279" s="47"/>
      <c r="AP4279" s="47"/>
      <c r="AQ4279" s="47"/>
      <c r="AR4279" s="47"/>
      <c r="AS4279" s="47"/>
      <c r="AT4279" s="47"/>
      <c r="AU4279" s="47"/>
      <c r="AV4279" s="47"/>
      <c r="AW4279" s="47"/>
      <c r="AX4279" s="47"/>
      <c r="AY4279" s="47"/>
      <c r="AZ4279" s="47"/>
      <c r="BA4279" s="47"/>
      <c r="BB4279" s="47"/>
      <c r="BC4279" s="47"/>
      <c r="BD4279" s="47"/>
      <c r="BE4279" s="47"/>
      <c r="BF4279" s="47"/>
      <c r="BG4279" s="47"/>
      <c r="BH4279" s="47"/>
      <c r="BI4279" s="47"/>
      <c r="BJ4279" s="47"/>
      <c r="BK4279" s="47"/>
      <c r="BL4279" s="47"/>
      <c r="BM4279" s="47"/>
      <c r="BN4279" s="47"/>
      <c r="BO4279" s="47"/>
      <c r="BP4279" s="47"/>
      <c r="BQ4279" s="47"/>
      <c r="BR4279" s="47"/>
      <c r="BS4279" s="47"/>
      <c r="BT4279" s="47"/>
      <c r="BU4279" s="47"/>
      <c r="BV4279" s="47"/>
      <c r="BW4279" s="47"/>
      <c r="BX4279" s="47"/>
      <c r="BY4279" s="47"/>
    </row>
    <row r="4280" spans="1:77" x14ac:dyDescent="0.35">
      <c r="A4280" s="45" t="s">
        <v>327</v>
      </c>
      <c r="B4280" s="46">
        <v>42385</v>
      </c>
      <c r="C4280" s="47" t="s">
        <v>325</v>
      </c>
      <c r="D4280" s="47"/>
      <c r="E4280" s="47">
        <v>473.01046874999997</v>
      </c>
      <c r="F4280" s="47">
        <v>0.24837812499999998</v>
      </c>
      <c r="G4280" s="47">
        <v>0.26067499999999999</v>
      </c>
      <c r="H4280" s="47">
        <v>0.25981874999999999</v>
      </c>
      <c r="I4280" s="47">
        <v>0.22701250000000001</v>
      </c>
      <c r="J4280" s="47">
        <v>0.26569999999999999</v>
      </c>
      <c r="K4280" s="47">
        <v>0.34573124999999999</v>
      </c>
      <c r="L4280" s="47">
        <v>0.22391250000000001</v>
      </c>
      <c r="M4280" s="47"/>
      <c r="N4280" s="47"/>
      <c r="O4280" s="47"/>
      <c r="P4280" s="47"/>
      <c r="Q4280" s="47"/>
      <c r="R4280" s="47"/>
      <c r="S4280" s="47"/>
      <c r="T4280" s="47"/>
      <c r="U4280" s="47"/>
      <c r="V4280" s="47"/>
      <c r="W4280" s="47"/>
      <c r="X4280" s="47"/>
      <c r="Y4280" s="47"/>
      <c r="Z4280" s="47"/>
      <c r="AA4280" s="47"/>
      <c r="AB4280" s="47"/>
      <c r="AC4280" s="47"/>
      <c r="AD4280" s="47"/>
      <c r="AE4280" s="47"/>
      <c r="AF4280" s="47"/>
      <c r="AG4280" s="47"/>
      <c r="AH4280" s="47"/>
      <c r="AI4280" s="47"/>
      <c r="AJ4280" s="47"/>
      <c r="AK4280" s="47"/>
      <c r="AL4280" s="47"/>
      <c r="AM4280" s="47"/>
      <c r="AN4280" s="47"/>
      <c r="AO4280" s="47"/>
      <c r="AP4280" s="47"/>
      <c r="AQ4280" s="47"/>
      <c r="AR4280" s="47"/>
      <c r="AS4280" s="47"/>
      <c r="AT4280" s="47"/>
      <c r="AU4280" s="47"/>
      <c r="AV4280" s="47"/>
      <c r="AW4280" s="47"/>
      <c r="AX4280" s="47"/>
      <c r="AY4280" s="47"/>
      <c r="AZ4280" s="47"/>
      <c r="BA4280" s="47"/>
      <c r="BB4280" s="47"/>
      <c r="BC4280" s="47"/>
      <c r="BD4280" s="47"/>
      <c r="BE4280" s="47"/>
      <c r="BF4280" s="47"/>
      <c r="BG4280" s="47"/>
      <c r="BH4280" s="47"/>
      <c r="BI4280" s="47"/>
      <c r="BJ4280" s="47"/>
      <c r="BK4280" s="47"/>
      <c r="BL4280" s="47"/>
      <c r="BM4280" s="47"/>
      <c r="BN4280" s="47"/>
      <c r="BO4280" s="47"/>
      <c r="BP4280" s="47"/>
      <c r="BQ4280" s="47"/>
      <c r="BR4280" s="47"/>
      <c r="BS4280" s="47"/>
      <c r="BT4280" s="47"/>
      <c r="BU4280" s="47"/>
      <c r="BV4280" s="47"/>
      <c r="BW4280" s="47"/>
      <c r="BX4280" s="47"/>
      <c r="BY4280" s="47"/>
    </row>
    <row r="4281" spans="1:77" x14ac:dyDescent="0.35">
      <c r="A4281" s="45" t="s">
        <v>327</v>
      </c>
      <c r="B4281" s="46">
        <v>42386</v>
      </c>
      <c r="C4281" s="47" t="s">
        <v>325</v>
      </c>
      <c r="D4281" s="47"/>
      <c r="E4281" s="47">
        <v>471.4954687500001</v>
      </c>
      <c r="F4281" s="47">
        <v>0.24284062500000003</v>
      </c>
      <c r="G4281" s="47">
        <v>0.25947500000000001</v>
      </c>
      <c r="H4281" s="47">
        <v>0.25825625000000002</v>
      </c>
      <c r="I4281" s="47">
        <v>0.22721874999999997</v>
      </c>
      <c r="J4281" s="47">
        <v>0.26565625000000004</v>
      </c>
      <c r="K4281" s="47">
        <v>0.34561249999999999</v>
      </c>
      <c r="L4281" s="47">
        <v>0.22375</v>
      </c>
      <c r="M4281" s="47"/>
      <c r="N4281" s="47"/>
      <c r="O4281" s="47"/>
      <c r="P4281" s="47"/>
      <c r="Q4281" s="47"/>
      <c r="R4281" s="47"/>
      <c r="S4281" s="47"/>
      <c r="T4281" s="47"/>
      <c r="U4281" s="47"/>
      <c r="V4281" s="47"/>
      <c r="W4281" s="47"/>
      <c r="X4281" s="47"/>
      <c r="Y4281" s="47"/>
      <c r="Z4281" s="47"/>
      <c r="AA4281" s="47"/>
      <c r="AB4281" s="47"/>
      <c r="AC4281" s="47"/>
      <c r="AD4281" s="47"/>
      <c r="AE4281" s="47"/>
      <c r="AF4281" s="47"/>
      <c r="AG4281" s="47"/>
      <c r="AH4281" s="47"/>
      <c r="AI4281" s="47"/>
      <c r="AJ4281" s="47"/>
      <c r="AK4281" s="47"/>
      <c r="AL4281" s="47"/>
      <c r="AM4281" s="47"/>
      <c r="AN4281" s="47"/>
      <c r="AO4281" s="47"/>
      <c r="AP4281" s="47"/>
      <c r="AQ4281" s="47"/>
      <c r="AR4281" s="47"/>
      <c r="AS4281" s="47"/>
      <c r="AT4281" s="47"/>
      <c r="AU4281" s="47"/>
      <c r="AV4281" s="47"/>
      <c r="AW4281" s="47"/>
      <c r="AX4281" s="47"/>
      <c r="AY4281" s="47"/>
      <c r="AZ4281" s="47"/>
      <c r="BA4281" s="47"/>
      <c r="BB4281" s="47"/>
      <c r="BC4281" s="47"/>
      <c r="BD4281" s="47"/>
      <c r="BE4281" s="47"/>
      <c r="BF4281" s="47"/>
      <c r="BG4281" s="47"/>
      <c r="BH4281" s="47"/>
      <c r="BI4281" s="47"/>
      <c r="BJ4281" s="47"/>
      <c r="BK4281" s="47"/>
      <c r="BL4281" s="47"/>
      <c r="BM4281" s="47"/>
      <c r="BN4281" s="47"/>
      <c r="BO4281" s="47"/>
      <c r="BP4281" s="47"/>
      <c r="BQ4281" s="47"/>
      <c r="BR4281" s="47"/>
      <c r="BS4281" s="47"/>
      <c r="BT4281" s="47"/>
      <c r="BU4281" s="47"/>
      <c r="BV4281" s="47"/>
      <c r="BW4281" s="47"/>
      <c r="BX4281" s="47"/>
      <c r="BY4281" s="47"/>
    </row>
    <row r="4282" spans="1:77" x14ac:dyDescent="0.35">
      <c r="A4282" s="45" t="s">
        <v>327</v>
      </c>
      <c r="B4282" s="46">
        <v>42387</v>
      </c>
      <c r="C4282" s="47" t="s">
        <v>325</v>
      </c>
      <c r="D4282" s="47"/>
      <c r="E4282" s="47">
        <v>470.46656250000007</v>
      </c>
      <c r="F4282" s="47">
        <v>0.23876249999999999</v>
      </c>
      <c r="G4282" s="47">
        <v>0.25851875000000002</v>
      </c>
      <c r="H4282" s="47">
        <v>0.25732500000000003</v>
      </c>
      <c r="I4282" s="47">
        <v>0.22766249999999999</v>
      </c>
      <c r="J4282" s="47">
        <v>0.26542500000000002</v>
      </c>
      <c r="K4282" s="47">
        <v>0.34554375000000004</v>
      </c>
      <c r="L4282" s="47">
        <v>0.22362500000000002</v>
      </c>
      <c r="M4282" s="47"/>
      <c r="N4282" s="47"/>
      <c r="O4282" s="47"/>
      <c r="P4282" s="47"/>
      <c r="Q4282" s="47"/>
      <c r="R4282" s="47"/>
      <c r="S4282" s="47"/>
      <c r="T4282" s="47"/>
      <c r="U4282" s="47"/>
      <c r="V4282" s="47"/>
      <c r="W4282" s="47"/>
      <c r="X4282" s="47"/>
      <c r="Y4282" s="47"/>
      <c r="Z4282" s="47"/>
      <c r="AA4282" s="47"/>
      <c r="AB4282" s="47"/>
      <c r="AC4282" s="47"/>
      <c r="AD4282" s="47"/>
      <c r="AE4282" s="47"/>
      <c r="AF4282" s="47"/>
      <c r="AG4282" s="47"/>
      <c r="AH4282" s="47"/>
      <c r="AI4282" s="47"/>
      <c r="AJ4282" s="47"/>
      <c r="AK4282" s="47"/>
      <c r="AL4282" s="47"/>
      <c r="AM4282" s="47"/>
      <c r="AN4282" s="47"/>
      <c r="AO4282" s="47"/>
      <c r="AP4282" s="47"/>
      <c r="AQ4282" s="47"/>
      <c r="AR4282" s="47"/>
      <c r="AS4282" s="47"/>
      <c r="AT4282" s="47"/>
      <c r="AU4282" s="47"/>
      <c r="AV4282" s="47"/>
      <c r="AW4282" s="47"/>
      <c r="AX4282" s="47"/>
      <c r="AY4282" s="47"/>
      <c r="AZ4282" s="47"/>
      <c r="BA4282" s="47"/>
      <c r="BB4282" s="47"/>
      <c r="BC4282" s="47"/>
      <c r="BD4282" s="47"/>
      <c r="BE4282" s="47"/>
      <c r="BF4282" s="47"/>
      <c r="BG4282" s="47"/>
      <c r="BH4282" s="47"/>
      <c r="BI4282" s="47"/>
      <c r="BJ4282" s="47"/>
      <c r="BK4282" s="47"/>
      <c r="BL4282" s="47"/>
      <c r="BM4282" s="47"/>
      <c r="BN4282" s="47"/>
      <c r="BO4282" s="47"/>
      <c r="BP4282" s="47"/>
      <c r="BQ4282" s="47"/>
      <c r="BR4282" s="47"/>
      <c r="BS4282" s="47"/>
      <c r="BT4282" s="47"/>
      <c r="BU4282" s="47"/>
      <c r="BV4282" s="47"/>
      <c r="BW4282" s="47"/>
      <c r="BX4282" s="47"/>
      <c r="BY4282" s="47"/>
    </row>
    <row r="4283" spans="1:77" x14ac:dyDescent="0.35">
      <c r="A4283" s="45" t="s">
        <v>327</v>
      </c>
      <c r="B4283" s="46">
        <v>42388</v>
      </c>
      <c r="C4283" s="47" t="s">
        <v>325</v>
      </c>
      <c r="D4283" s="47"/>
      <c r="E4283" s="47">
        <v>468.64640624999998</v>
      </c>
      <c r="F4283" s="47">
        <v>0.23134062499999999</v>
      </c>
      <c r="G4283" s="47">
        <v>0.25648124999999999</v>
      </c>
      <c r="H4283" s="47">
        <v>0.25620625000000002</v>
      </c>
      <c r="I4283" s="47">
        <v>0.22777500000000001</v>
      </c>
      <c r="J4283" s="47">
        <v>0.26535000000000003</v>
      </c>
      <c r="K4283" s="47">
        <v>0.34536875</v>
      </c>
      <c r="L4283" s="47">
        <v>0.22354375000000001</v>
      </c>
      <c r="M4283" s="47"/>
      <c r="N4283" s="47"/>
      <c r="O4283" s="47"/>
      <c r="P4283" s="47"/>
      <c r="Q4283" s="47"/>
      <c r="R4283" s="47"/>
      <c r="S4283" s="47"/>
      <c r="T4283" s="47"/>
      <c r="U4283" s="47"/>
      <c r="V4283" s="47"/>
      <c r="W4283" s="47"/>
      <c r="X4283" s="47"/>
      <c r="Y4283" s="47"/>
      <c r="Z4283" s="47"/>
      <c r="AA4283" s="47"/>
      <c r="AB4283" s="47">
        <v>8.75</v>
      </c>
      <c r="AC4283" s="47">
        <v>0.87744732409902082</v>
      </c>
      <c r="AD4283" s="47">
        <v>0.51499016150632504</v>
      </c>
      <c r="AE4283" s="47"/>
      <c r="AF4283" s="47"/>
      <c r="AG4283" s="47"/>
      <c r="AH4283" s="47">
        <v>6.75</v>
      </c>
      <c r="AI4283" s="47">
        <v>8.75</v>
      </c>
      <c r="AJ4283" s="47"/>
      <c r="AK4283" s="47"/>
      <c r="AL4283" s="47"/>
      <c r="AM4283" s="47"/>
      <c r="AN4283" s="47"/>
      <c r="AO4283" s="47"/>
      <c r="AP4283" s="47"/>
      <c r="AQ4283" s="47"/>
      <c r="AR4283" s="47"/>
      <c r="AS4283" s="47"/>
      <c r="AT4283" s="47"/>
      <c r="AU4283" s="47"/>
      <c r="AV4283" s="47"/>
      <c r="AW4283" s="47"/>
      <c r="AX4283" s="47"/>
      <c r="AY4283" s="47"/>
      <c r="AZ4283" s="47"/>
      <c r="BA4283" s="47"/>
      <c r="BB4283" s="47"/>
      <c r="BC4283" s="47"/>
      <c r="BD4283" s="47"/>
      <c r="BE4283" s="47"/>
      <c r="BF4283" s="47"/>
      <c r="BG4283" s="47"/>
      <c r="BH4283" s="47"/>
      <c r="BI4283" s="47"/>
      <c r="BJ4283" s="47"/>
      <c r="BK4283" s="47"/>
      <c r="BL4283" s="47"/>
      <c r="BM4283" s="47"/>
      <c r="BN4283" s="47"/>
      <c r="BO4283" s="47"/>
      <c r="BP4283" s="47"/>
      <c r="BQ4283" s="47"/>
      <c r="BR4283" s="47"/>
      <c r="BS4283" s="47"/>
      <c r="BT4283" s="47"/>
      <c r="BU4283" s="47"/>
      <c r="BV4283" s="47"/>
      <c r="BW4283" s="47"/>
      <c r="BX4283" s="47"/>
      <c r="BY4283" s="47"/>
    </row>
    <row r="4284" spans="1:77" x14ac:dyDescent="0.35">
      <c r="A4284" s="45" t="s">
        <v>327</v>
      </c>
      <c r="B4284" s="46">
        <v>42389</v>
      </c>
      <c r="C4284" s="47" t="s">
        <v>325</v>
      </c>
      <c r="D4284" s="47"/>
      <c r="E4284" s="47">
        <v>463.19625000000002</v>
      </c>
      <c r="F4284" s="47">
        <v>0.20955625</v>
      </c>
      <c r="G4284" s="47">
        <v>0.24985625</v>
      </c>
      <c r="H4284" s="47">
        <v>0.25356875000000001</v>
      </c>
      <c r="I4284" s="47">
        <v>0.22719999999999999</v>
      </c>
      <c r="J4284" s="47">
        <v>0.26495625</v>
      </c>
      <c r="K4284" s="47">
        <v>0.34523124999999999</v>
      </c>
      <c r="L4284" s="47">
        <v>0.22332500000000002</v>
      </c>
      <c r="M4284" s="47"/>
      <c r="N4284" s="47"/>
      <c r="O4284" s="47"/>
      <c r="P4284" s="47"/>
      <c r="Q4284" s="47"/>
      <c r="R4284" s="47"/>
      <c r="S4284" s="47"/>
      <c r="T4284" s="47"/>
      <c r="U4284" s="47"/>
      <c r="V4284" s="47"/>
      <c r="W4284" s="47"/>
      <c r="X4284" s="47"/>
      <c r="Y4284" s="47"/>
      <c r="Z4284" s="47"/>
      <c r="AA4284" s="47"/>
      <c r="AB4284" s="47"/>
      <c r="AC4284" s="47"/>
      <c r="AD4284" s="47"/>
      <c r="AE4284" s="47"/>
      <c r="AF4284" s="47"/>
      <c r="AG4284" s="47"/>
      <c r="AH4284" s="47"/>
      <c r="AI4284" s="47"/>
      <c r="AJ4284" s="47"/>
      <c r="AK4284" s="47"/>
      <c r="AL4284" s="47"/>
      <c r="AM4284" s="47"/>
      <c r="AN4284" s="47"/>
      <c r="AO4284" s="47"/>
      <c r="AP4284" s="47"/>
      <c r="AQ4284" s="47"/>
      <c r="AR4284" s="47"/>
      <c r="AS4284" s="47"/>
      <c r="AT4284" s="47"/>
      <c r="AU4284" s="47"/>
      <c r="AV4284" s="47"/>
      <c r="AW4284" s="47"/>
      <c r="AX4284" s="47"/>
      <c r="AY4284" s="47"/>
      <c r="AZ4284" s="47"/>
      <c r="BA4284" s="47"/>
      <c r="BB4284" s="47"/>
      <c r="BC4284" s="47"/>
      <c r="BD4284" s="47"/>
      <c r="BE4284" s="47"/>
      <c r="BF4284" s="47"/>
      <c r="BG4284" s="47"/>
      <c r="BH4284" s="47"/>
      <c r="BI4284" s="47"/>
      <c r="BJ4284" s="47"/>
      <c r="BK4284" s="47"/>
      <c r="BL4284" s="47"/>
      <c r="BM4284" s="47"/>
      <c r="BN4284" s="47"/>
      <c r="BO4284" s="47"/>
      <c r="BP4284" s="47"/>
      <c r="BQ4284" s="47"/>
      <c r="BR4284" s="47"/>
      <c r="BS4284" s="47"/>
      <c r="BT4284" s="47"/>
      <c r="BU4284" s="47"/>
      <c r="BV4284" s="47"/>
      <c r="BW4284" s="47"/>
      <c r="BX4284" s="47"/>
      <c r="BY4284" s="47"/>
    </row>
    <row r="4285" spans="1:77" x14ac:dyDescent="0.35">
      <c r="A4285" s="45" t="s">
        <v>327</v>
      </c>
      <c r="B4285" s="46">
        <v>42390</v>
      </c>
      <c r="C4285" s="47" t="s">
        <v>325</v>
      </c>
      <c r="D4285" s="47"/>
      <c r="E4285" s="47">
        <v>481.61390625000001</v>
      </c>
      <c r="F4285" s="47">
        <v>0.289990625</v>
      </c>
      <c r="G4285" s="47">
        <v>0.26961875000000002</v>
      </c>
      <c r="H4285" s="47">
        <v>0.26470625000000003</v>
      </c>
      <c r="I4285" s="47">
        <v>0.22785625000000001</v>
      </c>
      <c r="J4285" s="47">
        <v>0.26468124999999998</v>
      </c>
      <c r="K4285" s="47">
        <v>0.34508749999999999</v>
      </c>
      <c r="L4285" s="47">
        <v>0.22324375000000002</v>
      </c>
      <c r="M4285" s="47"/>
      <c r="N4285" s="47"/>
      <c r="O4285" s="47"/>
      <c r="P4285" s="47"/>
      <c r="Q4285" s="47"/>
      <c r="R4285" s="47"/>
      <c r="S4285" s="47"/>
      <c r="T4285" s="47"/>
      <c r="U4285" s="47"/>
      <c r="V4285" s="47"/>
      <c r="W4285" s="47"/>
      <c r="X4285" s="47"/>
      <c r="Y4285" s="47"/>
      <c r="Z4285" s="47"/>
      <c r="AA4285" s="47"/>
      <c r="AB4285" s="47"/>
      <c r="AC4285" s="47"/>
      <c r="AD4285" s="47"/>
      <c r="AE4285" s="47"/>
      <c r="AF4285" s="47"/>
      <c r="AG4285" s="47"/>
      <c r="AH4285" s="47"/>
      <c r="AI4285" s="47"/>
      <c r="AJ4285" s="47"/>
      <c r="AK4285" s="47"/>
      <c r="AL4285" s="47"/>
      <c r="AM4285" s="47"/>
      <c r="AN4285" s="47"/>
      <c r="AO4285" s="47"/>
      <c r="AP4285" s="47"/>
      <c r="AQ4285" s="47"/>
      <c r="AR4285" s="47"/>
      <c r="AS4285" s="47"/>
      <c r="AT4285" s="47"/>
      <c r="AU4285" s="47"/>
      <c r="AV4285" s="47"/>
      <c r="AW4285" s="47"/>
      <c r="AX4285" s="47"/>
      <c r="AY4285" s="47"/>
      <c r="AZ4285" s="47"/>
      <c r="BA4285" s="47"/>
      <c r="BB4285" s="47"/>
      <c r="BC4285" s="47"/>
      <c r="BD4285" s="47"/>
      <c r="BE4285" s="47"/>
      <c r="BF4285" s="47"/>
      <c r="BG4285" s="47"/>
      <c r="BH4285" s="47"/>
      <c r="BI4285" s="47"/>
      <c r="BJ4285" s="47"/>
      <c r="BK4285" s="47"/>
      <c r="BL4285" s="47"/>
      <c r="BM4285" s="47"/>
      <c r="BN4285" s="47"/>
      <c r="BO4285" s="47"/>
      <c r="BP4285" s="47"/>
      <c r="BQ4285" s="47"/>
      <c r="BR4285" s="47"/>
      <c r="BS4285" s="47"/>
      <c r="BT4285" s="47"/>
      <c r="BU4285" s="47"/>
      <c r="BV4285" s="47"/>
      <c r="BW4285" s="47"/>
      <c r="BX4285" s="47"/>
      <c r="BY4285" s="47"/>
    </row>
    <row r="4286" spans="1:77" x14ac:dyDescent="0.35">
      <c r="A4286" s="45" t="s">
        <v>327</v>
      </c>
      <c r="B4286" s="46">
        <v>42391</v>
      </c>
      <c r="C4286" s="47" t="s">
        <v>325</v>
      </c>
      <c r="D4286" s="47"/>
      <c r="E4286" s="47">
        <v>474.15328124999996</v>
      </c>
      <c r="F4286" s="47">
        <v>0.25514062500000001</v>
      </c>
      <c r="G4286" s="47">
        <v>0.26374375</v>
      </c>
      <c r="H4286" s="47">
        <v>0.26106249999999998</v>
      </c>
      <c r="I4286" s="47">
        <v>0.22740625</v>
      </c>
      <c r="J4286" s="47">
        <v>0.26460624999999999</v>
      </c>
      <c r="K4286" s="47">
        <v>0.34496249999999995</v>
      </c>
      <c r="L4286" s="47">
        <v>0.22303125000000001</v>
      </c>
      <c r="M4286" s="47"/>
      <c r="N4286" s="47"/>
      <c r="O4286" s="47"/>
      <c r="P4286" s="47"/>
      <c r="Q4286" s="47"/>
      <c r="R4286" s="47"/>
      <c r="S4286" s="47"/>
      <c r="T4286" s="47"/>
      <c r="U4286" s="47"/>
      <c r="V4286" s="47"/>
      <c r="W4286" s="47"/>
      <c r="X4286" s="47"/>
      <c r="Y4286" s="47"/>
      <c r="Z4286" s="47"/>
      <c r="AA4286" s="47"/>
      <c r="AB4286" s="47"/>
      <c r="AC4286" s="47">
        <v>0.82202938859344277</v>
      </c>
      <c r="AD4286" s="47">
        <v>0.40761924291358226</v>
      </c>
      <c r="AE4286" s="47"/>
      <c r="AF4286" s="47"/>
      <c r="AG4286" s="47"/>
      <c r="AH4286" s="47"/>
      <c r="AI4286" s="47"/>
      <c r="AJ4286" s="47"/>
      <c r="AK4286" s="47"/>
      <c r="AL4286" s="47"/>
      <c r="AM4286" s="47"/>
      <c r="AN4286" s="47"/>
      <c r="AO4286" s="47"/>
      <c r="AP4286" s="47"/>
      <c r="AQ4286" s="47"/>
      <c r="AR4286" s="47"/>
      <c r="AS4286" s="47"/>
      <c r="AT4286" s="47"/>
      <c r="AU4286" s="47"/>
      <c r="AV4286" s="47"/>
      <c r="AW4286" s="47"/>
      <c r="AX4286" s="47"/>
      <c r="AY4286" s="47"/>
      <c r="AZ4286" s="47"/>
      <c r="BA4286" s="47"/>
      <c r="BB4286" s="47"/>
      <c r="BC4286" s="47"/>
      <c r="BD4286" s="47"/>
      <c r="BE4286" s="47"/>
      <c r="BF4286" s="47"/>
      <c r="BG4286" s="47"/>
      <c r="BH4286" s="47"/>
      <c r="BI4286" s="47"/>
      <c r="BJ4286" s="47"/>
      <c r="BK4286" s="47"/>
      <c r="BL4286" s="47"/>
      <c r="BM4286" s="47"/>
      <c r="BN4286" s="47"/>
      <c r="BO4286" s="47"/>
      <c r="BP4286" s="47"/>
      <c r="BQ4286" s="47"/>
      <c r="BR4286" s="47"/>
      <c r="BS4286" s="47"/>
      <c r="BT4286" s="47"/>
      <c r="BU4286" s="47"/>
      <c r="BV4286" s="47"/>
      <c r="BW4286" s="47"/>
      <c r="BX4286" s="47"/>
      <c r="BY4286" s="47"/>
    </row>
    <row r="4287" spans="1:77" x14ac:dyDescent="0.35">
      <c r="A4287" s="45" t="s">
        <v>327</v>
      </c>
      <c r="B4287" s="46">
        <v>42392</v>
      </c>
      <c r="C4287" s="47" t="s">
        <v>325</v>
      </c>
      <c r="D4287" s="47"/>
      <c r="E4287" s="47">
        <v>468.34359374999997</v>
      </c>
      <c r="F4287" s="47">
        <v>0.22997812500000001</v>
      </c>
      <c r="G4287" s="47">
        <v>0.25714999999999999</v>
      </c>
      <c r="H4287" s="47">
        <v>0.25806875000000001</v>
      </c>
      <c r="I4287" s="47">
        <v>0.22728124999999999</v>
      </c>
      <c r="J4287" s="47">
        <v>0.26439999999999997</v>
      </c>
      <c r="K4287" s="47">
        <v>0.34486875</v>
      </c>
      <c r="L4287" s="47">
        <v>0.22296250000000001</v>
      </c>
      <c r="M4287" s="47"/>
      <c r="N4287" s="47"/>
      <c r="O4287" s="47"/>
      <c r="P4287" s="47"/>
      <c r="Q4287" s="47"/>
      <c r="R4287" s="47"/>
      <c r="S4287" s="47"/>
      <c r="T4287" s="47"/>
      <c r="U4287" s="47"/>
      <c r="V4287" s="47"/>
      <c r="W4287" s="47"/>
      <c r="X4287" s="47"/>
      <c r="Y4287" s="47"/>
      <c r="Z4287" s="47"/>
      <c r="AA4287" s="47"/>
      <c r="AB4287" s="47"/>
      <c r="AC4287" s="47"/>
      <c r="AD4287" s="47"/>
      <c r="AE4287" s="47"/>
      <c r="AF4287" s="47"/>
      <c r="AG4287" s="47"/>
      <c r="AH4287" s="47"/>
      <c r="AI4287" s="47"/>
      <c r="AJ4287" s="47"/>
      <c r="AK4287" s="47"/>
      <c r="AL4287" s="47"/>
      <c r="AM4287" s="47"/>
      <c r="AN4287" s="47"/>
      <c r="AO4287" s="47"/>
      <c r="AP4287" s="47"/>
      <c r="AQ4287" s="47"/>
      <c r="AR4287" s="47"/>
      <c r="AS4287" s="47"/>
      <c r="AT4287" s="47"/>
      <c r="AU4287" s="47"/>
      <c r="AV4287" s="47"/>
      <c r="AW4287" s="47"/>
      <c r="AX4287" s="47"/>
      <c r="AY4287" s="47"/>
      <c r="AZ4287" s="47"/>
      <c r="BA4287" s="47"/>
      <c r="BB4287" s="47"/>
      <c r="BC4287" s="47"/>
      <c r="BD4287" s="47"/>
      <c r="BE4287" s="47"/>
      <c r="BF4287" s="47"/>
      <c r="BG4287" s="47"/>
      <c r="BH4287" s="47"/>
      <c r="BI4287" s="47"/>
      <c r="BJ4287" s="47"/>
      <c r="BK4287" s="47"/>
      <c r="BL4287" s="47"/>
      <c r="BM4287" s="47"/>
      <c r="BN4287" s="47"/>
      <c r="BO4287" s="47"/>
      <c r="BP4287" s="47"/>
      <c r="BQ4287" s="47"/>
      <c r="BR4287" s="47"/>
      <c r="BS4287" s="47"/>
      <c r="BT4287" s="47"/>
      <c r="BU4287" s="47"/>
      <c r="BV4287" s="47"/>
      <c r="BW4287" s="47"/>
      <c r="BX4287" s="47"/>
      <c r="BY4287" s="47"/>
    </row>
    <row r="4288" spans="1:77" x14ac:dyDescent="0.35">
      <c r="A4288" s="45" t="s">
        <v>327</v>
      </c>
      <c r="B4288" s="46">
        <v>42393</v>
      </c>
      <c r="C4288" s="47" t="s">
        <v>325</v>
      </c>
      <c r="D4288" s="47"/>
      <c r="E4288" s="47">
        <v>465.43781249999995</v>
      </c>
      <c r="F4288" s="47">
        <v>0.21881249999999999</v>
      </c>
      <c r="G4288" s="47">
        <v>0.25300624999999999</v>
      </c>
      <c r="H4288" s="47">
        <v>0.25596874999999997</v>
      </c>
      <c r="I4288" s="47">
        <v>0.22760624999999998</v>
      </c>
      <c r="J4288" s="47">
        <v>0.26429374999999999</v>
      </c>
      <c r="K4288" s="47">
        <v>0.34486875</v>
      </c>
      <c r="L4288" s="47">
        <v>0.22281250000000002</v>
      </c>
      <c r="M4288" s="47"/>
      <c r="N4288" s="47"/>
      <c r="O4288" s="47"/>
      <c r="P4288" s="47"/>
      <c r="Q4288" s="47"/>
      <c r="R4288" s="47"/>
      <c r="S4288" s="47"/>
      <c r="T4288" s="47"/>
      <c r="U4288" s="47"/>
      <c r="V4288" s="47"/>
      <c r="W4288" s="47"/>
      <c r="X4288" s="47"/>
      <c r="Y4288" s="47"/>
      <c r="Z4288" s="47"/>
      <c r="AA4288" s="47"/>
      <c r="AB4288" s="47"/>
      <c r="AC4288" s="47"/>
      <c r="AD4288" s="47"/>
      <c r="AE4288" s="47"/>
      <c r="AF4288" s="47"/>
      <c r="AG4288" s="47"/>
      <c r="AH4288" s="47"/>
      <c r="AI4288" s="47"/>
      <c r="AJ4288" s="47"/>
      <c r="AK4288" s="47"/>
      <c r="AL4288" s="47"/>
      <c r="AM4288" s="47"/>
      <c r="AN4288" s="47"/>
      <c r="AO4288" s="47"/>
      <c r="AP4288" s="47"/>
      <c r="AQ4288" s="47"/>
      <c r="AR4288" s="47"/>
      <c r="AS4288" s="47"/>
      <c r="AT4288" s="47"/>
      <c r="AU4288" s="47"/>
      <c r="AV4288" s="47"/>
      <c r="AW4288" s="47"/>
      <c r="AX4288" s="47"/>
      <c r="AY4288" s="47"/>
      <c r="AZ4288" s="47"/>
      <c r="BA4288" s="47"/>
      <c r="BB4288" s="47"/>
      <c r="BC4288" s="47"/>
      <c r="BD4288" s="47"/>
      <c r="BE4288" s="47"/>
      <c r="BF4288" s="47"/>
      <c r="BG4288" s="47"/>
      <c r="BH4288" s="47"/>
      <c r="BI4288" s="47"/>
      <c r="BJ4288" s="47"/>
      <c r="BK4288" s="47"/>
      <c r="BL4288" s="47"/>
      <c r="BM4288" s="47"/>
      <c r="BN4288" s="47"/>
      <c r="BO4288" s="47"/>
      <c r="BP4288" s="47"/>
      <c r="BQ4288" s="47"/>
      <c r="BR4288" s="47"/>
      <c r="BS4288" s="47"/>
      <c r="BT4288" s="47"/>
      <c r="BU4288" s="47"/>
      <c r="BV4288" s="47"/>
      <c r="BW4288" s="47"/>
      <c r="BX4288" s="47"/>
      <c r="BY4288" s="47"/>
    </row>
    <row r="4289" spans="1:77" x14ac:dyDescent="0.35">
      <c r="A4289" s="45" t="s">
        <v>327</v>
      </c>
      <c r="B4289" s="46">
        <v>42394</v>
      </c>
      <c r="C4289" s="47" t="s">
        <v>325</v>
      </c>
      <c r="D4289" s="47"/>
      <c r="E4289" s="47">
        <v>462.35718750000001</v>
      </c>
      <c r="F4289" s="47">
        <v>0.20680625</v>
      </c>
      <c r="G4289" s="47">
        <v>0.24857499999999999</v>
      </c>
      <c r="H4289" s="47">
        <v>0.25392500000000001</v>
      </c>
      <c r="I4289" s="47">
        <v>0.22774999999999998</v>
      </c>
      <c r="J4289" s="47">
        <v>0.26428750000000001</v>
      </c>
      <c r="K4289" s="47">
        <v>0.34480624999999998</v>
      </c>
      <c r="L4289" s="47">
        <v>0.22273124999999999</v>
      </c>
      <c r="M4289" s="47"/>
      <c r="N4289" s="47"/>
      <c r="O4289" s="47"/>
      <c r="P4289" s="47"/>
      <c r="Q4289" s="47"/>
      <c r="R4289" s="47"/>
      <c r="S4289" s="47"/>
      <c r="T4289" s="47"/>
      <c r="U4289" s="47"/>
      <c r="V4289" s="47"/>
      <c r="W4289" s="47"/>
      <c r="X4289" s="47"/>
      <c r="Y4289" s="47"/>
      <c r="Z4289" s="47"/>
      <c r="AA4289" s="47"/>
      <c r="AB4289" s="47"/>
      <c r="AC4289" s="47">
        <v>0.84770139739020611</v>
      </c>
      <c r="AD4289" s="47">
        <v>0.313389855145496</v>
      </c>
      <c r="AE4289" s="47"/>
      <c r="AF4289" s="47"/>
      <c r="AG4289" s="47"/>
      <c r="AH4289" s="47"/>
      <c r="AI4289" s="47"/>
      <c r="AJ4289" s="47"/>
      <c r="AK4289" s="47"/>
      <c r="AL4289" s="47"/>
      <c r="AM4289" s="47"/>
      <c r="AN4289" s="47"/>
      <c r="AO4289" s="47"/>
      <c r="AP4289" s="47"/>
      <c r="AQ4289" s="47"/>
      <c r="AR4289" s="47"/>
      <c r="AS4289" s="47"/>
      <c r="AT4289" s="47"/>
      <c r="AU4289" s="47"/>
      <c r="AV4289" s="47"/>
      <c r="AW4289" s="47"/>
      <c r="AX4289" s="47"/>
      <c r="AY4289" s="47"/>
      <c r="AZ4289" s="47"/>
      <c r="BA4289" s="47"/>
      <c r="BB4289" s="47"/>
      <c r="BC4289" s="47"/>
      <c r="BD4289" s="47"/>
      <c r="BE4289" s="47"/>
      <c r="BF4289" s="47"/>
      <c r="BG4289" s="47"/>
      <c r="BH4289" s="47"/>
      <c r="BI4289" s="47"/>
      <c r="BJ4289" s="47"/>
      <c r="BK4289" s="47"/>
      <c r="BL4289" s="47"/>
      <c r="BM4289" s="47"/>
      <c r="BN4289" s="47"/>
      <c r="BO4289" s="47"/>
      <c r="BP4289" s="47"/>
      <c r="BQ4289" s="47"/>
      <c r="BR4289" s="47"/>
      <c r="BS4289" s="47"/>
      <c r="BT4289" s="47"/>
      <c r="BU4289" s="47"/>
      <c r="BV4289" s="47"/>
      <c r="BW4289" s="47"/>
      <c r="BX4289" s="47"/>
      <c r="BY4289" s="47"/>
    </row>
    <row r="4290" spans="1:77" x14ac:dyDescent="0.35">
      <c r="A4290" s="45" t="s">
        <v>327</v>
      </c>
      <c r="B4290" s="46">
        <v>42395</v>
      </c>
      <c r="C4290" s="47" t="s">
        <v>325</v>
      </c>
      <c r="D4290" s="47"/>
      <c r="E4290" s="47">
        <v>461.25046874999998</v>
      </c>
      <c r="F4290" s="47">
        <v>0.20274687499999999</v>
      </c>
      <c r="G4290" s="47">
        <v>0.24625625000000001</v>
      </c>
      <c r="H4290" s="47">
        <v>0.25293750000000004</v>
      </c>
      <c r="I4290" s="47">
        <v>0.2282875</v>
      </c>
      <c r="J4290" s="47">
        <v>0.26437500000000003</v>
      </c>
      <c r="K4290" s="47">
        <v>0.34482499999999999</v>
      </c>
      <c r="L4290" s="47">
        <v>0.22257500000000002</v>
      </c>
      <c r="M4290" s="47"/>
      <c r="N4290" s="47"/>
      <c r="O4290" s="47"/>
      <c r="P4290" s="47"/>
      <c r="Q4290" s="47"/>
      <c r="R4290" s="47"/>
      <c r="S4290" s="47"/>
      <c r="T4290" s="47"/>
      <c r="U4290" s="47"/>
      <c r="V4290" s="47"/>
      <c r="W4290" s="47"/>
      <c r="X4290" s="47"/>
      <c r="Y4290" s="47"/>
      <c r="Z4290" s="47"/>
      <c r="AA4290" s="47"/>
      <c r="AB4290" s="47"/>
      <c r="AC4290" s="47"/>
      <c r="AD4290" s="47"/>
      <c r="AE4290" s="47"/>
      <c r="AF4290" s="47"/>
      <c r="AG4290" s="47"/>
      <c r="AH4290" s="47"/>
      <c r="AI4290" s="47"/>
      <c r="AJ4290" s="47"/>
      <c r="AK4290" s="47"/>
      <c r="AL4290" s="47"/>
      <c r="AM4290" s="47"/>
      <c r="AN4290" s="47"/>
      <c r="AO4290" s="47"/>
      <c r="AP4290" s="47"/>
      <c r="AQ4290" s="47"/>
      <c r="AR4290" s="47"/>
      <c r="AS4290" s="47"/>
      <c r="AT4290" s="47"/>
      <c r="AU4290" s="47"/>
      <c r="AV4290" s="47"/>
      <c r="AW4290" s="47"/>
      <c r="AX4290" s="47"/>
      <c r="AY4290" s="47"/>
      <c r="AZ4290" s="47"/>
      <c r="BA4290" s="47"/>
      <c r="BB4290" s="47"/>
      <c r="BC4290" s="47"/>
      <c r="BD4290" s="47"/>
      <c r="BE4290" s="47"/>
      <c r="BF4290" s="47"/>
      <c r="BG4290" s="47"/>
      <c r="BH4290" s="47"/>
      <c r="BI4290" s="47"/>
      <c r="BJ4290" s="47"/>
      <c r="BK4290" s="47"/>
      <c r="BL4290" s="47"/>
      <c r="BM4290" s="47"/>
      <c r="BN4290" s="47"/>
      <c r="BO4290" s="47"/>
      <c r="BP4290" s="47"/>
      <c r="BQ4290" s="47"/>
      <c r="BR4290" s="47"/>
      <c r="BS4290" s="47"/>
      <c r="BT4290" s="47"/>
      <c r="BU4290" s="47"/>
      <c r="BV4290" s="47"/>
      <c r="BW4290" s="47"/>
      <c r="BX4290" s="47"/>
      <c r="BY4290" s="47"/>
    </row>
    <row r="4291" spans="1:77" x14ac:dyDescent="0.35">
      <c r="A4291" s="45" t="s">
        <v>327</v>
      </c>
      <c r="B4291" s="46">
        <v>42396</v>
      </c>
      <c r="C4291" s="47" t="s">
        <v>325</v>
      </c>
      <c r="D4291" s="47"/>
      <c r="E4291" s="47">
        <v>460.22531250000003</v>
      </c>
      <c r="F4291" s="47">
        <v>0.19979375000000002</v>
      </c>
      <c r="G4291" s="47">
        <v>0.24428750000000002</v>
      </c>
      <c r="H4291" s="47">
        <v>0.25188125</v>
      </c>
      <c r="I4291" s="47">
        <v>0.22848124999999997</v>
      </c>
      <c r="J4291" s="47">
        <v>0.26447500000000002</v>
      </c>
      <c r="K4291" s="47">
        <v>0.34472500000000006</v>
      </c>
      <c r="L4291" s="47">
        <v>0.22248125000000002</v>
      </c>
      <c r="M4291" s="47"/>
      <c r="N4291" s="47"/>
      <c r="O4291" s="47"/>
      <c r="P4291" s="47">
        <v>2.95</v>
      </c>
      <c r="Q4291" s="47"/>
      <c r="R4291" s="47"/>
      <c r="S4291" s="47"/>
      <c r="T4291" s="47"/>
      <c r="U4291" s="47"/>
      <c r="V4291" s="47"/>
      <c r="W4291" s="47"/>
      <c r="X4291" s="47"/>
      <c r="Y4291" s="47"/>
      <c r="Z4291" s="47"/>
      <c r="AA4291" s="47"/>
      <c r="AB4291" s="47">
        <v>8.75</v>
      </c>
      <c r="AC4291" s="47"/>
      <c r="AD4291" s="47"/>
      <c r="AE4291" s="47"/>
      <c r="AF4291" s="47"/>
      <c r="AG4291" s="47"/>
      <c r="AH4291" s="47">
        <v>8.15</v>
      </c>
      <c r="AI4291" s="47">
        <v>8.75</v>
      </c>
      <c r="AJ4291" s="47"/>
      <c r="AK4291" s="47"/>
      <c r="AL4291" s="47"/>
      <c r="AM4291" s="47"/>
      <c r="AN4291" s="47"/>
      <c r="AO4291" s="47"/>
      <c r="AP4291" s="47"/>
      <c r="AQ4291" s="47"/>
      <c r="AR4291" s="47"/>
      <c r="AS4291" s="47"/>
      <c r="AT4291" s="47"/>
      <c r="AU4291" s="47"/>
      <c r="AV4291" s="47"/>
      <c r="AW4291" s="47"/>
      <c r="AX4291" s="47"/>
      <c r="AY4291" s="47"/>
      <c r="AZ4291" s="47"/>
      <c r="BA4291" s="47"/>
      <c r="BB4291" s="47"/>
      <c r="BC4291" s="47"/>
      <c r="BD4291" s="47"/>
      <c r="BE4291" s="47"/>
      <c r="BF4291" s="47"/>
      <c r="BG4291" s="47"/>
      <c r="BH4291" s="47"/>
      <c r="BI4291" s="47"/>
      <c r="BJ4291" s="47"/>
      <c r="BK4291" s="47"/>
      <c r="BL4291" s="47"/>
      <c r="BM4291" s="47"/>
      <c r="BN4291" s="47"/>
      <c r="BO4291" s="47"/>
      <c r="BP4291" s="47"/>
      <c r="BQ4291" s="47"/>
      <c r="BR4291" s="47"/>
      <c r="BS4291" s="47"/>
      <c r="BT4291" s="47"/>
      <c r="BU4291" s="47"/>
      <c r="BV4291" s="47"/>
      <c r="BW4291" s="47"/>
      <c r="BX4291" s="47"/>
      <c r="BY4291" s="47"/>
    </row>
    <row r="4292" spans="1:77" x14ac:dyDescent="0.35">
      <c r="A4292" s="45" t="s">
        <v>327</v>
      </c>
      <c r="B4292" s="46">
        <v>42397</v>
      </c>
      <c r="C4292" s="47" t="s">
        <v>325</v>
      </c>
      <c r="D4292" s="47"/>
      <c r="E4292" s="47">
        <v>458.33765625000001</v>
      </c>
      <c r="F4292" s="47">
        <v>0.19436562499999999</v>
      </c>
      <c r="G4292" s="47">
        <v>0.24161874999999999</v>
      </c>
      <c r="H4292" s="47">
        <v>0.25035625</v>
      </c>
      <c r="I4292" s="47">
        <v>0.22817499999999999</v>
      </c>
      <c r="J4292" s="47">
        <v>0.26426250000000001</v>
      </c>
      <c r="K4292" s="47">
        <v>0.34468125000000005</v>
      </c>
      <c r="L4292" s="47">
        <v>0.22232499999999999</v>
      </c>
      <c r="M4292" s="47"/>
      <c r="N4292" s="47"/>
      <c r="O4292" s="47"/>
      <c r="P4292" s="47"/>
      <c r="Q4292" s="47"/>
      <c r="R4292" s="47"/>
      <c r="S4292" s="47"/>
      <c r="T4292" s="47"/>
      <c r="U4292" s="47"/>
      <c r="V4292" s="47"/>
      <c r="W4292" s="47"/>
      <c r="X4292" s="47"/>
      <c r="Y4292" s="47"/>
      <c r="Z4292" s="47"/>
      <c r="AA4292" s="47"/>
      <c r="AB4292" s="47"/>
      <c r="AC4292" s="47"/>
      <c r="AD4292" s="47"/>
      <c r="AE4292" s="47"/>
      <c r="AF4292" s="47"/>
      <c r="AG4292" s="47"/>
      <c r="AH4292" s="47"/>
      <c r="AI4292" s="47"/>
      <c r="AJ4292" s="47"/>
      <c r="AK4292" s="47"/>
      <c r="AL4292" s="47"/>
      <c r="AM4292" s="47"/>
      <c r="AN4292" s="47"/>
      <c r="AO4292" s="47"/>
      <c r="AP4292" s="47"/>
      <c r="AQ4292" s="47"/>
      <c r="AR4292" s="47"/>
      <c r="AS4292" s="47"/>
      <c r="AT4292" s="47"/>
      <c r="AU4292" s="47"/>
      <c r="AV4292" s="47"/>
      <c r="AW4292" s="47"/>
      <c r="AX4292" s="47"/>
      <c r="AY4292" s="47"/>
      <c r="AZ4292" s="47"/>
      <c r="BA4292" s="47"/>
      <c r="BB4292" s="47"/>
      <c r="BC4292" s="47"/>
      <c r="BD4292" s="47"/>
      <c r="BE4292" s="47"/>
      <c r="BF4292" s="47"/>
      <c r="BG4292" s="47"/>
      <c r="BH4292" s="47"/>
      <c r="BI4292" s="47"/>
      <c r="BJ4292" s="47"/>
      <c r="BK4292" s="47"/>
      <c r="BL4292" s="47"/>
      <c r="BM4292" s="47"/>
      <c r="BN4292" s="47"/>
      <c r="BO4292" s="47"/>
      <c r="BP4292" s="47"/>
      <c r="BQ4292" s="47"/>
      <c r="BR4292" s="47"/>
      <c r="BS4292" s="47"/>
      <c r="BT4292" s="47"/>
      <c r="BU4292" s="47"/>
      <c r="BV4292" s="47"/>
      <c r="BW4292" s="47"/>
      <c r="BX4292" s="47"/>
      <c r="BY4292" s="47"/>
    </row>
    <row r="4293" spans="1:77" x14ac:dyDescent="0.35">
      <c r="A4293" s="45" t="s">
        <v>327</v>
      </c>
      <c r="B4293" s="46">
        <v>42398</v>
      </c>
      <c r="C4293" s="47" t="s">
        <v>325</v>
      </c>
      <c r="D4293" s="47"/>
      <c r="E4293" s="47">
        <v>455.87109375</v>
      </c>
      <c r="F4293" s="47">
        <v>0.18660312500000001</v>
      </c>
      <c r="G4293" s="47">
        <v>0.23827499999999999</v>
      </c>
      <c r="H4293" s="47">
        <v>0.24869999999999998</v>
      </c>
      <c r="I4293" s="47">
        <v>0.22761249999999997</v>
      </c>
      <c r="J4293" s="47">
        <v>0.26398125</v>
      </c>
      <c r="K4293" s="47">
        <v>0.34461250000000004</v>
      </c>
      <c r="L4293" s="47">
        <v>0.22222500000000001</v>
      </c>
      <c r="M4293" s="47"/>
      <c r="N4293" s="47"/>
      <c r="O4293" s="47"/>
      <c r="P4293" s="47"/>
      <c r="Q4293" s="47"/>
      <c r="R4293" s="47"/>
      <c r="S4293" s="47"/>
      <c r="T4293" s="47"/>
      <c r="U4293" s="47"/>
      <c r="V4293" s="47"/>
      <c r="W4293" s="47"/>
      <c r="X4293" s="47"/>
      <c r="Y4293" s="47"/>
      <c r="Z4293" s="47"/>
      <c r="AA4293" s="47"/>
      <c r="AB4293" s="47"/>
      <c r="AC4293" s="47"/>
      <c r="AD4293" s="47">
        <v>0.23844614275067622</v>
      </c>
      <c r="AE4293" s="47"/>
      <c r="AF4293" s="47"/>
      <c r="AG4293" s="47"/>
      <c r="AH4293" s="47"/>
      <c r="AI4293" s="47"/>
      <c r="AJ4293" s="47"/>
      <c r="AK4293" s="47"/>
      <c r="AL4293" s="47"/>
      <c r="AM4293" s="47"/>
      <c r="AN4293" s="47"/>
      <c r="AO4293" s="47"/>
      <c r="AP4293" s="47"/>
      <c r="AQ4293" s="47"/>
      <c r="AR4293" s="47"/>
      <c r="AS4293" s="47"/>
      <c r="AT4293" s="47"/>
      <c r="AU4293" s="47"/>
      <c r="AV4293" s="47"/>
      <c r="AW4293" s="47"/>
      <c r="AX4293" s="47"/>
      <c r="AY4293" s="47"/>
      <c r="AZ4293" s="47"/>
      <c r="BA4293" s="47"/>
      <c r="BB4293" s="47"/>
      <c r="BC4293" s="47"/>
      <c r="BD4293" s="47"/>
      <c r="BE4293" s="47"/>
      <c r="BF4293" s="47"/>
      <c r="BG4293" s="47"/>
      <c r="BH4293" s="47"/>
      <c r="BI4293" s="47"/>
      <c r="BJ4293" s="47"/>
      <c r="BK4293" s="47"/>
      <c r="BL4293" s="47"/>
      <c r="BM4293" s="47"/>
      <c r="BN4293" s="47"/>
      <c r="BO4293" s="47"/>
      <c r="BP4293" s="47"/>
      <c r="BQ4293" s="47"/>
      <c r="BR4293" s="47"/>
      <c r="BS4293" s="47"/>
      <c r="BT4293" s="47"/>
      <c r="BU4293" s="47"/>
      <c r="BV4293" s="47"/>
      <c r="BW4293" s="47"/>
      <c r="BX4293" s="47"/>
      <c r="BY4293" s="47"/>
    </row>
    <row r="4294" spans="1:77" x14ac:dyDescent="0.35">
      <c r="A4294" s="45" t="s">
        <v>327</v>
      </c>
      <c r="B4294" s="46">
        <v>42399</v>
      </c>
      <c r="C4294" s="47" t="s">
        <v>325</v>
      </c>
      <c r="D4294" s="47"/>
      <c r="E4294" s="47">
        <v>453.77015625000001</v>
      </c>
      <c r="F4294" s="47">
        <v>0.18027812500000001</v>
      </c>
      <c r="G4294" s="47">
        <v>0.23490625000000001</v>
      </c>
      <c r="H4294" s="47">
        <v>0.24728124999999995</v>
      </c>
      <c r="I4294" s="47">
        <v>0.22728124999999999</v>
      </c>
      <c r="J4294" s="47">
        <v>0.26376875</v>
      </c>
      <c r="K4294" s="47">
        <v>0.34457500000000002</v>
      </c>
      <c r="L4294" s="47">
        <v>0.22206875000000001</v>
      </c>
      <c r="M4294" s="47"/>
      <c r="N4294" s="47"/>
      <c r="O4294" s="47"/>
      <c r="P4294" s="47"/>
      <c r="Q4294" s="47"/>
      <c r="R4294" s="47"/>
      <c r="S4294" s="47"/>
      <c r="T4294" s="47"/>
      <c r="U4294" s="47"/>
      <c r="V4294" s="47"/>
      <c r="W4294" s="47"/>
      <c r="X4294" s="47"/>
      <c r="Y4294" s="47"/>
      <c r="Z4294" s="47"/>
      <c r="AA4294" s="47"/>
      <c r="AB4294" s="47"/>
      <c r="AC4294" s="47"/>
      <c r="AD4294" s="47"/>
      <c r="AE4294" s="47"/>
      <c r="AF4294" s="47"/>
      <c r="AG4294" s="47"/>
      <c r="AH4294" s="47"/>
      <c r="AI4294" s="47"/>
      <c r="AJ4294" s="47"/>
      <c r="AK4294" s="47"/>
      <c r="AL4294" s="47"/>
      <c r="AM4294" s="47"/>
      <c r="AN4294" s="47"/>
      <c r="AO4294" s="47"/>
      <c r="AP4294" s="47"/>
      <c r="AQ4294" s="47"/>
      <c r="AR4294" s="47"/>
      <c r="AS4294" s="47"/>
      <c r="AT4294" s="47"/>
      <c r="AU4294" s="47"/>
      <c r="AV4294" s="47"/>
      <c r="AW4294" s="47"/>
      <c r="AX4294" s="47"/>
      <c r="AY4294" s="47"/>
      <c r="AZ4294" s="47"/>
      <c r="BA4294" s="47"/>
      <c r="BB4294" s="47"/>
      <c r="BC4294" s="47"/>
      <c r="BD4294" s="47"/>
      <c r="BE4294" s="47"/>
      <c r="BF4294" s="47"/>
      <c r="BG4294" s="47"/>
      <c r="BH4294" s="47"/>
      <c r="BI4294" s="47"/>
      <c r="BJ4294" s="47"/>
      <c r="BK4294" s="47"/>
      <c r="BL4294" s="47"/>
      <c r="BM4294" s="47"/>
      <c r="BN4294" s="47"/>
      <c r="BO4294" s="47"/>
      <c r="BP4294" s="47"/>
      <c r="BQ4294" s="47"/>
      <c r="BR4294" s="47"/>
      <c r="BS4294" s="47"/>
      <c r="BT4294" s="47"/>
      <c r="BU4294" s="47"/>
      <c r="BV4294" s="47"/>
      <c r="BW4294" s="47"/>
      <c r="BX4294" s="47"/>
      <c r="BY4294" s="47"/>
    </row>
    <row r="4295" spans="1:77" x14ac:dyDescent="0.35">
      <c r="A4295" s="45" t="s">
        <v>327</v>
      </c>
      <c r="B4295" s="46">
        <v>42400</v>
      </c>
      <c r="C4295" s="47" t="s">
        <v>325</v>
      </c>
      <c r="D4295" s="47"/>
      <c r="E4295" s="47">
        <v>451.36546875000005</v>
      </c>
      <c r="F4295" s="47">
        <v>0.17375312499999998</v>
      </c>
      <c r="G4295" s="47">
        <v>0.23135</v>
      </c>
      <c r="H4295" s="47">
        <v>0.24556875</v>
      </c>
      <c r="I4295" s="47">
        <v>0.22668749999999999</v>
      </c>
      <c r="J4295" s="47">
        <v>0.26351249999999998</v>
      </c>
      <c r="K4295" s="47">
        <v>0.34438750000000001</v>
      </c>
      <c r="L4295" s="47">
        <v>0.22184375000000001</v>
      </c>
      <c r="M4295" s="47"/>
      <c r="N4295" s="47"/>
      <c r="O4295" s="47"/>
      <c r="P4295" s="47"/>
      <c r="Q4295" s="47"/>
      <c r="R4295" s="47"/>
      <c r="S4295" s="47"/>
      <c r="T4295" s="47"/>
      <c r="U4295" s="47"/>
      <c r="V4295" s="47"/>
      <c r="W4295" s="47"/>
      <c r="X4295" s="47"/>
      <c r="Y4295" s="47"/>
      <c r="Z4295" s="47"/>
      <c r="AA4295" s="47"/>
      <c r="AB4295" s="47"/>
      <c r="AC4295" s="47"/>
      <c r="AD4295" s="47"/>
      <c r="AE4295" s="47"/>
      <c r="AF4295" s="47"/>
      <c r="AG4295" s="47"/>
      <c r="AH4295" s="47"/>
      <c r="AI4295" s="47"/>
      <c r="AJ4295" s="47"/>
      <c r="AK4295" s="47"/>
      <c r="AL4295" s="47"/>
      <c r="AM4295" s="47"/>
      <c r="AN4295" s="47"/>
      <c r="AO4295" s="47"/>
      <c r="AP4295" s="47"/>
      <c r="AQ4295" s="47"/>
      <c r="AR4295" s="47"/>
      <c r="AS4295" s="47"/>
      <c r="AT4295" s="47"/>
      <c r="AU4295" s="47"/>
      <c r="AV4295" s="47"/>
      <c r="AW4295" s="47"/>
      <c r="AX4295" s="47"/>
      <c r="AY4295" s="47"/>
      <c r="AZ4295" s="47"/>
      <c r="BA4295" s="47"/>
      <c r="BB4295" s="47"/>
      <c r="BC4295" s="47"/>
      <c r="BD4295" s="47"/>
      <c r="BE4295" s="47"/>
      <c r="BF4295" s="47"/>
      <c r="BG4295" s="47"/>
      <c r="BH4295" s="47"/>
      <c r="BI4295" s="47"/>
      <c r="BJ4295" s="47"/>
      <c r="BK4295" s="47"/>
      <c r="BL4295" s="47"/>
      <c r="BM4295" s="47"/>
      <c r="BN4295" s="47"/>
      <c r="BO4295" s="47"/>
      <c r="BP4295" s="47"/>
      <c r="BQ4295" s="47"/>
      <c r="BR4295" s="47"/>
      <c r="BS4295" s="47"/>
      <c r="BT4295" s="47"/>
      <c r="BU4295" s="47"/>
      <c r="BV4295" s="47"/>
      <c r="BW4295" s="47"/>
      <c r="BX4295" s="47"/>
      <c r="BY4295" s="47"/>
    </row>
    <row r="4296" spans="1:77" x14ac:dyDescent="0.35">
      <c r="A4296" s="45" t="s">
        <v>327</v>
      </c>
      <c r="B4296" s="46">
        <v>42401</v>
      </c>
      <c r="C4296" s="47" t="s">
        <v>325</v>
      </c>
      <c r="D4296" s="47"/>
      <c r="E4296" s="47">
        <v>449.23265624999999</v>
      </c>
      <c r="F4296" s="47">
        <v>0.167659375</v>
      </c>
      <c r="G4296" s="47">
        <v>0.2278625</v>
      </c>
      <c r="H4296" s="47">
        <v>0.24407499999999999</v>
      </c>
      <c r="I4296" s="47">
        <v>0.22630624999999999</v>
      </c>
      <c r="J4296" s="47">
        <v>0.26322499999999999</v>
      </c>
      <c r="K4296" s="47">
        <v>0.34435000000000004</v>
      </c>
      <c r="L4296" s="47">
        <v>0.22172500000000001</v>
      </c>
      <c r="M4296" s="47"/>
      <c r="N4296" s="47"/>
      <c r="O4296" s="47"/>
      <c r="P4296" s="47"/>
      <c r="Q4296" s="47"/>
      <c r="R4296" s="47"/>
      <c r="S4296" s="47"/>
      <c r="T4296" s="47"/>
      <c r="U4296" s="47"/>
      <c r="V4296" s="47"/>
      <c r="W4296" s="47"/>
      <c r="X4296" s="47"/>
      <c r="Y4296" s="47"/>
      <c r="Z4296" s="47"/>
      <c r="AA4296" s="47"/>
      <c r="AB4296" s="47"/>
      <c r="AC4296" s="47">
        <v>0.76735409398982368</v>
      </c>
      <c r="AD4296" s="47">
        <v>0.13159843898029566</v>
      </c>
      <c r="AE4296" s="47"/>
      <c r="AF4296" s="47"/>
      <c r="AG4296" s="47"/>
      <c r="AH4296" s="47"/>
      <c r="AI4296" s="47"/>
      <c r="AJ4296" s="47"/>
      <c r="AK4296" s="47"/>
      <c r="AL4296" s="47"/>
      <c r="AM4296" s="47"/>
      <c r="AN4296" s="47"/>
      <c r="AO4296" s="47"/>
      <c r="AP4296" s="47"/>
      <c r="AQ4296" s="47"/>
      <c r="AR4296" s="47"/>
      <c r="AS4296" s="47"/>
      <c r="AT4296" s="47"/>
      <c r="AU4296" s="47"/>
      <c r="AV4296" s="47"/>
      <c r="AW4296" s="47"/>
      <c r="AX4296" s="47"/>
      <c r="AY4296" s="47"/>
      <c r="AZ4296" s="47"/>
      <c r="BA4296" s="47"/>
      <c r="BB4296" s="47"/>
      <c r="BC4296" s="47"/>
      <c r="BD4296" s="47"/>
      <c r="BE4296" s="47"/>
      <c r="BF4296" s="47"/>
      <c r="BG4296" s="47"/>
      <c r="BH4296" s="47"/>
      <c r="BI4296" s="47"/>
      <c r="BJ4296" s="47"/>
      <c r="BK4296" s="47"/>
      <c r="BL4296" s="47"/>
      <c r="BM4296" s="47"/>
      <c r="BN4296" s="47"/>
      <c r="BO4296" s="47"/>
      <c r="BP4296" s="47"/>
      <c r="BQ4296" s="47"/>
      <c r="BR4296" s="47"/>
      <c r="BS4296" s="47"/>
      <c r="BT4296" s="47"/>
      <c r="BU4296" s="47"/>
      <c r="BV4296" s="47"/>
      <c r="BW4296" s="47"/>
      <c r="BX4296" s="47"/>
      <c r="BY4296" s="47"/>
    </row>
    <row r="4297" spans="1:77" x14ac:dyDescent="0.35">
      <c r="A4297" s="45" t="s">
        <v>327</v>
      </c>
      <c r="B4297" s="46">
        <v>42402</v>
      </c>
      <c r="C4297" s="47" t="s">
        <v>325</v>
      </c>
      <c r="D4297" s="47"/>
      <c r="E4297" s="47">
        <v>447.06328125000005</v>
      </c>
      <c r="F4297" s="47">
        <v>0.16143437499999999</v>
      </c>
      <c r="G4297" s="47">
        <v>0.22447500000000001</v>
      </c>
      <c r="H4297" s="47">
        <v>0.24286249999999998</v>
      </c>
      <c r="I4297" s="47">
        <v>0.2258</v>
      </c>
      <c r="J4297" s="47">
        <v>0.26295000000000002</v>
      </c>
      <c r="K4297" s="47">
        <v>0.34415000000000001</v>
      </c>
      <c r="L4297" s="47">
        <v>0.22149375000000002</v>
      </c>
      <c r="M4297" s="47"/>
      <c r="N4297" s="47"/>
      <c r="O4297" s="47"/>
      <c r="P4297" s="47"/>
      <c r="Q4297" s="47"/>
      <c r="R4297" s="47"/>
      <c r="S4297" s="47"/>
      <c r="T4297" s="47"/>
      <c r="U4297" s="47"/>
      <c r="V4297" s="47"/>
      <c r="W4297" s="47"/>
      <c r="X4297" s="47"/>
      <c r="Y4297" s="47"/>
      <c r="Z4297" s="47"/>
      <c r="AA4297" s="47"/>
      <c r="AB4297" s="47"/>
      <c r="AC4297" s="47"/>
      <c r="AD4297" s="47"/>
      <c r="AE4297" s="47"/>
      <c r="AF4297" s="47"/>
      <c r="AG4297" s="47"/>
      <c r="AH4297" s="47"/>
      <c r="AI4297" s="47"/>
      <c r="AJ4297" s="47"/>
      <c r="AK4297" s="47"/>
      <c r="AL4297" s="47"/>
      <c r="AM4297" s="47"/>
      <c r="AN4297" s="47"/>
      <c r="AO4297" s="47"/>
      <c r="AP4297" s="47"/>
      <c r="AQ4297" s="47"/>
      <c r="AR4297" s="47"/>
      <c r="AS4297" s="47"/>
      <c r="AT4297" s="47"/>
      <c r="AU4297" s="47"/>
      <c r="AV4297" s="47"/>
      <c r="AW4297" s="47"/>
      <c r="AX4297" s="47"/>
      <c r="AY4297" s="47"/>
      <c r="AZ4297" s="47"/>
      <c r="BA4297" s="47"/>
      <c r="BB4297" s="47"/>
      <c r="BC4297" s="47"/>
      <c r="BD4297" s="47"/>
      <c r="BE4297" s="47"/>
      <c r="BF4297" s="47"/>
      <c r="BG4297" s="47"/>
      <c r="BH4297" s="47"/>
      <c r="BI4297" s="47"/>
      <c r="BJ4297" s="47"/>
      <c r="BK4297" s="47"/>
      <c r="BL4297" s="47"/>
      <c r="BM4297" s="47"/>
      <c r="BN4297" s="47"/>
      <c r="BO4297" s="47"/>
      <c r="BP4297" s="47"/>
      <c r="BQ4297" s="47"/>
      <c r="BR4297" s="47"/>
      <c r="BS4297" s="47"/>
      <c r="BT4297" s="47"/>
      <c r="BU4297" s="47"/>
      <c r="BV4297" s="47"/>
      <c r="BW4297" s="47"/>
      <c r="BX4297" s="47"/>
      <c r="BY4297" s="47"/>
    </row>
    <row r="4298" spans="1:77" x14ac:dyDescent="0.35">
      <c r="A4298" s="45" t="s">
        <v>327</v>
      </c>
      <c r="B4298" s="46">
        <v>42403</v>
      </c>
      <c r="C4298" s="47" t="s">
        <v>325</v>
      </c>
      <c r="D4298" s="47"/>
      <c r="E4298" s="47">
        <v>445.69078124999999</v>
      </c>
      <c r="F4298" s="47">
        <v>0.15707812500000001</v>
      </c>
      <c r="G4298" s="47">
        <v>0.22138125</v>
      </c>
      <c r="H4298" s="47">
        <v>0.24227500000000002</v>
      </c>
      <c r="I4298" s="47">
        <v>0.22570625</v>
      </c>
      <c r="J4298" s="47">
        <v>0.26295625</v>
      </c>
      <c r="K4298" s="47">
        <v>0.34403125000000001</v>
      </c>
      <c r="L4298" s="47">
        <v>0.22143750000000001</v>
      </c>
      <c r="M4298" s="47"/>
      <c r="N4298" s="47"/>
      <c r="O4298" s="47"/>
      <c r="P4298" s="47"/>
      <c r="Q4298" s="47"/>
      <c r="R4298" s="47"/>
      <c r="S4298" s="47"/>
      <c r="T4298" s="47"/>
      <c r="U4298" s="47"/>
      <c r="V4298" s="47"/>
      <c r="W4298" s="47"/>
      <c r="X4298" s="47"/>
      <c r="Y4298" s="47"/>
      <c r="Z4298" s="47"/>
      <c r="AA4298" s="47"/>
      <c r="AB4298" s="47">
        <v>8.75</v>
      </c>
      <c r="AC4298" s="47"/>
      <c r="AD4298" s="47"/>
      <c r="AE4298" s="47"/>
      <c r="AF4298" s="47"/>
      <c r="AG4298" s="47"/>
      <c r="AH4298" s="47">
        <v>8.65</v>
      </c>
      <c r="AI4298" s="47">
        <v>8.75</v>
      </c>
      <c r="AJ4298" s="47"/>
      <c r="AK4298" s="47"/>
      <c r="AL4298" s="47"/>
      <c r="AM4298" s="47"/>
      <c r="AN4298" s="47"/>
      <c r="AO4298" s="47"/>
      <c r="AP4298" s="47"/>
      <c r="AQ4298" s="47"/>
      <c r="AR4298" s="47"/>
      <c r="AS4298" s="47"/>
      <c r="AT4298" s="47"/>
      <c r="AU4298" s="47"/>
      <c r="AV4298" s="47"/>
      <c r="AW4298" s="47"/>
      <c r="AX4298" s="47"/>
      <c r="AY4298" s="47"/>
      <c r="AZ4298" s="47"/>
      <c r="BA4298" s="47"/>
      <c r="BB4298" s="47"/>
      <c r="BC4298" s="47"/>
      <c r="BD4298" s="47"/>
      <c r="BE4298" s="47"/>
      <c r="BF4298" s="47"/>
      <c r="BG4298" s="47"/>
      <c r="BH4298" s="47"/>
      <c r="BI4298" s="47"/>
      <c r="BJ4298" s="47"/>
      <c r="BK4298" s="47"/>
      <c r="BL4298" s="47"/>
      <c r="BM4298" s="47"/>
      <c r="BN4298" s="47"/>
      <c r="BO4298" s="47"/>
      <c r="BP4298" s="47"/>
      <c r="BQ4298" s="47"/>
      <c r="BR4298" s="47"/>
      <c r="BS4298" s="47"/>
      <c r="BT4298" s="47"/>
      <c r="BU4298" s="47"/>
      <c r="BV4298" s="47"/>
      <c r="BW4298" s="47"/>
      <c r="BX4298" s="47"/>
      <c r="BY4298" s="47"/>
    </row>
    <row r="4299" spans="1:77" x14ac:dyDescent="0.35">
      <c r="A4299" s="45" t="s">
        <v>327</v>
      </c>
      <c r="B4299" s="46">
        <v>42404</v>
      </c>
      <c r="C4299" s="47" t="s">
        <v>325</v>
      </c>
      <c r="D4299" s="47"/>
      <c r="E4299" s="47">
        <v>443.31984374999996</v>
      </c>
      <c r="F4299" s="47">
        <v>0.151165625</v>
      </c>
      <c r="G4299" s="47">
        <v>0.21737500000000001</v>
      </c>
      <c r="H4299" s="47">
        <v>0.24053750000000002</v>
      </c>
      <c r="I4299" s="47">
        <v>0.22514374999999998</v>
      </c>
      <c r="J4299" s="47">
        <v>0.26271875</v>
      </c>
      <c r="K4299" s="47">
        <v>0.34392500000000004</v>
      </c>
      <c r="L4299" s="47">
        <v>0.22113749999999999</v>
      </c>
      <c r="M4299" s="47"/>
      <c r="N4299" s="47"/>
      <c r="O4299" s="47"/>
      <c r="P4299" s="47"/>
      <c r="Q4299" s="47"/>
      <c r="R4299" s="47"/>
      <c r="S4299" s="47"/>
      <c r="T4299" s="47"/>
      <c r="U4299" s="47"/>
      <c r="V4299" s="47"/>
      <c r="W4299" s="47"/>
      <c r="X4299" s="47"/>
      <c r="Y4299" s="47"/>
      <c r="Z4299" s="47"/>
      <c r="AA4299" s="47"/>
      <c r="AB4299" s="47"/>
      <c r="AC4299" s="47"/>
      <c r="AD4299" s="47"/>
      <c r="AE4299" s="47"/>
      <c r="AF4299" s="47"/>
      <c r="AG4299" s="47"/>
      <c r="AH4299" s="47"/>
      <c r="AI4299" s="47"/>
      <c r="AJ4299" s="47"/>
      <c r="AK4299" s="47"/>
      <c r="AL4299" s="47"/>
      <c r="AM4299" s="47"/>
      <c r="AN4299" s="47"/>
      <c r="AO4299" s="47"/>
      <c r="AP4299" s="47"/>
      <c r="AQ4299" s="47"/>
      <c r="AR4299" s="47"/>
      <c r="AS4299" s="47"/>
      <c r="AT4299" s="47"/>
      <c r="AU4299" s="47"/>
      <c r="AV4299" s="47"/>
      <c r="AW4299" s="47"/>
      <c r="AX4299" s="47"/>
      <c r="AY4299" s="47"/>
      <c r="AZ4299" s="47"/>
      <c r="BA4299" s="47"/>
      <c r="BB4299" s="47"/>
      <c r="BC4299" s="47"/>
      <c r="BD4299" s="47"/>
      <c r="BE4299" s="47"/>
      <c r="BF4299" s="47"/>
      <c r="BG4299" s="47"/>
      <c r="BH4299" s="47"/>
      <c r="BI4299" s="47"/>
      <c r="BJ4299" s="47"/>
      <c r="BK4299" s="47"/>
      <c r="BL4299" s="47"/>
      <c r="BM4299" s="47"/>
      <c r="BN4299" s="47"/>
      <c r="BO4299" s="47"/>
      <c r="BP4299" s="47"/>
      <c r="BQ4299" s="47"/>
      <c r="BR4299" s="47"/>
      <c r="BS4299" s="47"/>
      <c r="BT4299" s="47"/>
      <c r="BU4299" s="47"/>
      <c r="BV4299" s="47"/>
      <c r="BW4299" s="47"/>
      <c r="BX4299" s="47"/>
      <c r="BY4299" s="47"/>
    </row>
    <row r="4300" spans="1:77" x14ac:dyDescent="0.35">
      <c r="A4300" s="45" t="s">
        <v>327</v>
      </c>
      <c r="B4300" s="46">
        <v>42405</v>
      </c>
      <c r="C4300" s="47" t="s">
        <v>325</v>
      </c>
      <c r="D4300" s="47"/>
      <c r="E4300" s="47">
        <v>442.35515624999999</v>
      </c>
      <c r="F4300" s="47">
        <v>0.14817187500000001</v>
      </c>
      <c r="G4300" s="47">
        <v>0.21476250000000002</v>
      </c>
      <c r="H4300" s="47">
        <v>0.24020000000000002</v>
      </c>
      <c r="I4300" s="47">
        <v>0.22525625000000002</v>
      </c>
      <c r="J4300" s="47">
        <v>0.26268125000000003</v>
      </c>
      <c r="K4300" s="47">
        <v>0.34385625000000003</v>
      </c>
      <c r="L4300" s="47">
        <v>0.22105624999999998</v>
      </c>
      <c r="M4300" s="47"/>
      <c r="N4300" s="47"/>
      <c r="O4300" s="47"/>
      <c r="P4300" s="47"/>
      <c r="Q4300" s="47"/>
      <c r="R4300" s="47"/>
      <c r="S4300" s="47"/>
      <c r="T4300" s="47"/>
      <c r="U4300" s="47"/>
      <c r="V4300" s="47"/>
      <c r="W4300" s="47"/>
      <c r="X4300" s="47"/>
      <c r="Y4300" s="47"/>
      <c r="Z4300" s="47"/>
      <c r="AA4300" s="47"/>
      <c r="AB4300" s="47"/>
      <c r="AC4300" s="47"/>
      <c r="AD4300" s="47"/>
      <c r="AE4300" s="47"/>
      <c r="AF4300" s="47"/>
      <c r="AG4300" s="47"/>
      <c r="AH4300" s="47"/>
      <c r="AI4300" s="47"/>
      <c r="AJ4300" s="47"/>
      <c r="AK4300" s="47"/>
      <c r="AL4300" s="47"/>
      <c r="AM4300" s="47"/>
      <c r="AN4300" s="47"/>
      <c r="AO4300" s="47"/>
      <c r="AP4300" s="47"/>
      <c r="AQ4300" s="47"/>
      <c r="AR4300" s="47"/>
      <c r="AS4300" s="47"/>
      <c r="AT4300" s="47"/>
      <c r="AU4300" s="47"/>
      <c r="AV4300" s="47"/>
      <c r="AW4300" s="47"/>
      <c r="AX4300" s="47"/>
      <c r="AY4300" s="47"/>
      <c r="AZ4300" s="47"/>
      <c r="BA4300" s="47"/>
      <c r="BB4300" s="47"/>
      <c r="BC4300" s="47"/>
      <c r="BD4300" s="47"/>
      <c r="BE4300" s="47"/>
      <c r="BF4300" s="47"/>
      <c r="BG4300" s="47"/>
      <c r="BH4300" s="47"/>
      <c r="BI4300" s="47"/>
      <c r="BJ4300" s="47"/>
      <c r="BK4300" s="47"/>
      <c r="BL4300" s="47"/>
      <c r="BM4300" s="47"/>
      <c r="BN4300" s="47"/>
      <c r="BO4300" s="47"/>
      <c r="BP4300" s="47"/>
      <c r="BQ4300" s="47"/>
      <c r="BR4300" s="47"/>
      <c r="BS4300" s="47"/>
      <c r="BT4300" s="47"/>
      <c r="BU4300" s="47"/>
      <c r="BV4300" s="47"/>
      <c r="BW4300" s="47"/>
      <c r="BX4300" s="47"/>
      <c r="BY4300" s="47"/>
    </row>
    <row r="4301" spans="1:77" x14ac:dyDescent="0.35">
      <c r="A4301" s="45" t="s">
        <v>327</v>
      </c>
      <c r="B4301" s="46">
        <v>42406</v>
      </c>
      <c r="C4301" s="47" t="s">
        <v>325</v>
      </c>
      <c r="D4301" s="47"/>
      <c r="E4301" s="47">
        <v>441.21562499999999</v>
      </c>
      <c r="F4301" s="47">
        <v>0.14575624999999998</v>
      </c>
      <c r="G4301" s="47">
        <v>0.21208125</v>
      </c>
      <c r="H4301" s="47">
        <v>0.23907499999999998</v>
      </c>
      <c r="I4301" s="47">
        <v>0.22513749999999999</v>
      </c>
      <c r="J4301" s="47">
        <v>0.26272499999999999</v>
      </c>
      <c r="K4301" s="47">
        <v>0.34381875000000006</v>
      </c>
      <c r="L4301" s="47">
        <v>0.22104374999999998</v>
      </c>
      <c r="M4301" s="47"/>
      <c r="N4301" s="47"/>
      <c r="O4301" s="47"/>
      <c r="P4301" s="47"/>
      <c r="Q4301" s="47"/>
      <c r="R4301" s="47"/>
      <c r="S4301" s="47"/>
      <c r="T4301" s="47"/>
      <c r="U4301" s="47"/>
      <c r="V4301" s="47"/>
      <c r="W4301" s="47"/>
      <c r="X4301" s="47"/>
      <c r="Y4301" s="47"/>
      <c r="Z4301" s="47"/>
      <c r="AA4301" s="47"/>
      <c r="AB4301" s="47"/>
      <c r="AC4301" s="47"/>
      <c r="AD4301" s="47"/>
      <c r="AE4301" s="47"/>
      <c r="AF4301" s="47"/>
      <c r="AG4301" s="47"/>
      <c r="AH4301" s="47"/>
      <c r="AI4301" s="47"/>
      <c r="AJ4301" s="47"/>
      <c r="AK4301" s="47"/>
      <c r="AL4301" s="47"/>
      <c r="AM4301" s="47"/>
      <c r="AN4301" s="47"/>
      <c r="AO4301" s="47"/>
      <c r="AP4301" s="47"/>
      <c r="AQ4301" s="47"/>
      <c r="AR4301" s="47"/>
      <c r="AS4301" s="47"/>
      <c r="AT4301" s="47"/>
      <c r="AU4301" s="47"/>
      <c r="AV4301" s="47"/>
      <c r="AW4301" s="47"/>
      <c r="AX4301" s="47"/>
      <c r="AY4301" s="47"/>
      <c r="AZ4301" s="47"/>
      <c r="BA4301" s="47"/>
      <c r="BB4301" s="47"/>
      <c r="BC4301" s="47"/>
      <c r="BD4301" s="47"/>
      <c r="BE4301" s="47"/>
      <c r="BF4301" s="47"/>
      <c r="BG4301" s="47"/>
      <c r="BH4301" s="47"/>
      <c r="BI4301" s="47"/>
      <c r="BJ4301" s="47"/>
      <c r="BK4301" s="47"/>
      <c r="BL4301" s="47"/>
      <c r="BM4301" s="47"/>
      <c r="BN4301" s="47"/>
      <c r="BO4301" s="47"/>
      <c r="BP4301" s="47"/>
      <c r="BQ4301" s="47"/>
      <c r="BR4301" s="47"/>
      <c r="BS4301" s="47"/>
      <c r="BT4301" s="47"/>
      <c r="BU4301" s="47"/>
      <c r="BV4301" s="47"/>
      <c r="BW4301" s="47"/>
      <c r="BX4301" s="47"/>
      <c r="BY4301" s="47"/>
    </row>
    <row r="4302" spans="1:77" x14ac:dyDescent="0.35">
      <c r="A4302" s="45" t="s">
        <v>327</v>
      </c>
      <c r="B4302" s="46">
        <v>42407</v>
      </c>
      <c r="C4302" s="47" t="s">
        <v>325</v>
      </c>
      <c r="D4302" s="47"/>
      <c r="E4302" s="47">
        <v>440.05921875000001</v>
      </c>
      <c r="F4302" s="47">
        <v>0.143709375</v>
      </c>
      <c r="G4302" s="47">
        <v>0.20963124999999999</v>
      </c>
      <c r="H4302" s="47">
        <v>0.23806250000000001</v>
      </c>
      <c r="I4302" s="47">
        <v>0.22476874999999999</v>
      </c>
      <c r="J4302" s="47">
        <v>0.26270625000000003</v>
      </c>
      <c r="K4302" s="47">
        <v>0.34375624999999999</v>
      </c>
      <c r="L4302" s="47">
        <v>0.22090000000000001</v>
      </c>
      <c r="M4302" s="47"/>
      <c r="N4302" s="47"/>
      <c r="O4302" s="47"/>
      <c r="P4302" s="47"/>
      <c r="Q4302" s="47"/>
      <c r="R4302" s="47"/>
      <c r="S4302" s="47"/>
      <c r="T4302" s="47"/>
      <c r="U4302" s="47"/>
      <c r="V4302" s="47"/>
      <c r="W4302" s="47"/>
      <c r="X4302" s="47"/>
      <c r="Y4302" s="47"/>
      <c r="Z4302" s="47"/>
      <c r="AA4302" s="47"/>
      <c r="AB4302" s="47"/>
      <c r="AC4302" s="47"/>
      <c r="AD4302" s="47"/>
      <c r="AE4302" s="47"/>
      <c r="AF4302" s="47"/>
      <c r="AG4302" s="47"/>
      <c r="AH4302" s="47"/>
      <c r="AI4302" s="47"/>
      <c r="AJ4302" s="47"/>
      <c r="AK4302" s="47"/>
      <c r="AL4302" s="47"/>
      <c r="AM4302" s="47"/>
      <c r="AN4302" s="47"/>
      <c r="AO4302" s="47"/>
      <c r="AP4302" s="47"/>
      <c r="AQ4302" s="47"/>
      <c r="AR4302" s="47"/>
      <c r="AS4302" s="47"/>
      <c r="AT4302" s="47"/>
      <c r="AU4302" s="47"/>
      <c r="AV4302" s="47"/>
      <c r="AW4302" s="47"/>
      <c r="AX4302" s="47"/>
      <c r="AY4302" s="47"/>
      <c r="AZ4302" s="47"/>
      <c r="BA4302" s="47"/>
      <c r="BB4302" s="47"/>
      <c r="BC4302" s="47"/>
      <c r="BD4302" s="47"/>
      <c r="BE4302" s="47"/>
      <c r="BF4302" s="47"/>
      <c r="BG4302" s="47"/>
      <c r="BH4302" s="47"/>
      <c r="BI4302" s="47"/>
      <c r="BJ4302" s="47"/>
      <c r="BK4302" s="47"/>
      <c r="BL4302" s="47"/>
      <c r="BM4302" s="47"/>
      <c r="BN4302" s="47"/>
      <c r="BO4302" s="47"/>
      <c r="BP4302" s="47"/>
      <c r="BQ4302" s="47"/>
      <c r="BR4302" s="47"/>
      <c r="BS4302" s="47"/>
      <c r="BT4302" s="47"/>
      <c r="BU4302" s="47"/>
      <c r="BV4302" s="47"/>
      <c r="BW4302" s="47"/>
      <c r="BX4302" s="47"/>
      <c r="BY4302" s="47"/>
    </row>
    <row r="4303" spans="1:77" x14ac:dyDescent="0.35">
      <c r="A4303" s="45" t="s">
        <v>327</v>
      </c>
      <c r="B4303" s="46">
        <v>42408</v>
      </c>
      <c r="C4303" s="47" t="s">
        <v>325</v>
      </c>
      <c r="D4303" s="47"/>
      <c r="E4303" s="47">
        <v>438.93421875000001</v>
      </c>
      <c r="F4303" s="47">
        <v>0.141790625</v>
      </c>
      <c r="G4303" s="47">
        <v>0.20751249999999999</v>
      </c>
      <c r="H4303" s="47">
        <v>0.23700625</v>
      </c>
      <c r="I4303" s="47">
        <v>0.22439375</v>
      </c>
      <c r="J4303" s="47">
        <v>0.26256249999999998</v>
      </c>
      <c r="K4303" s="47">
        <v>0.34375</v>
      </c>
      <c r="L4303" s="47">
        <v>0.22075</v>
      </c>
      <c r="M4303" s="47"/>
      <c r="N4303" s="47"/>
      <c r="O4303" s="47"/>
      <c r="P4303" s="47"/>
      <c r="Q4303" s="47"/>
      <c r="R4303" s="47"/>
      <c r="S4303" s="47"/>
      <c r="T4303" s="47"/>
      <c r="U4303" s="47"/>
      <c r="V4303" s="47"/>
      <c r="W4303" s="47"/>
      <c r="X4303" s="47"/>
      <c r="Y4303" s="47"/>
      <c r="Z4303" s="47"/>
      <c r="AA4303" s="47"/>
      <c r="AB4303" s="47"/>
      <c r="AC4303" s="47"/>
      <c r="AD4303" s="47"/>
      <c r="AE4303" s="47"/>
      <c r="AF4303" s="47"/>
      <c r="AG4303" s="47"/>
      <c r="AH4303" s="47"/>
      <c r="AI4303" s="47"/>
      <c r="AJ4303" s="47"/>
      <c r="AK4303" s="47"/>
      <c r="AL4303" s="47"/>
      <c r="AM4303" s="47"/>
      <c r="AN4303" s="47"/>
      <c r="AO4303" s="47"/>
      <c r="AP4303" s="47"/>
      <c r="AQ4303" s="47"/>
      <c r="AR4303" s="47"/>
      <c r="AS4303" s="47"/>
      <c r="AT4303" s="47"/>
      <c r="AU4303" s="47"/>
      <c r="AV4303" s="47"/>
      <c r="AW4303" s="47"/>
      <c r="AX4303" s="47"/>
      <c r="AY4303" s="47"/>
      <c r="AZ4303" s="47"/>
      <c r="BA4303" s="47"/>
      <c r="BB4303" s="47"/>
      <c r="BC4303" s="47"/>
      <c r="BD4303" s="47"/>
      <c r="BE4303" s="47"/>
      <c r="BF4303" s="47"/>
      <c r="BG4303" s="47"/>
      <c r="BH4303" s="47"/>
      <c r="BI4303" s="47"/>
      <c r="BJ4303" s="47"/>
      <c r="BK4303" s="47"/>
      <c r="BL4303" s="47"/>
      <c r="BM4303" s="47"/>
      <c r="BN4303" s="47"/>
      <c r="BO4303" s="47"/>
      <c r="BP4303" s="47"/>
      <c r="BQ4303" s="47"/>
      <c r="BR4303" s="47"/>
      <c r="BS4303" s="47"/>
      <c r="BT4303" s="47"/>
      <c r="BU4303" s="47"/>
      <c r="BV4303" s="47"/>
      <c r="BW4303" s="47"/>
      <c r="BX4303" s="47"/>
      <c r="BY4303" s="47"/>
    </row>
    <row r="4304" spans="1:77" x14ac:dyDescent="0.35">
      <c r="A4304" s="45" t="s">
        <v>327</v>
      </c>
      <c r="B4304" s="46">
        <v>42409</v>
      </c>
      <c r="C4304" s="47" t="s">
        <v>325</v>
      </c>
      <c r="D4304" s="47"/>
      <c r="E4304" s="47">
        <v>437.94328125000004</v>
      </c>
      <c r="F4304" s="47">
        <v>0.13966562500000002</v>
      </c>
      <c r="G4304" s="47">
        <v>0.20544375000000004</v>
      </c>
      <c r="H4304" s="47">
        <v>0.23636874999999999</v>
      </c>
      <c r="I4304" s="47">
        <v>0.22409374999999998</v>
      </c>
      <c r="J4304" s="47">
        <v>0.26248125</v>
      </c>
      <c r="K4304" s="47">
        <v>0.34371249999999998</v>
      </c>
      <c r="L4304" s="47">
        <v>0.22059999999999996</v>
      </c>
      <c r="M4304" s="47"/>
      <c r="N4304" s="47"/>
      <c r="O4304" s="47"/>
      <c r="P4304" s="47"/>
      <c r="Q4304" s="47"/>
      <c r="R4304" s="47"/>
      <c r="S4304" s="47"/>
      <c r="T4304" s="47"/>
      <c r="U4304" s="47"/>
      <c r="V4304" s="47"/>
      <c r="W4304" s="47"/>
      <c r="X4304" s="47"/>
      <c r="Y4304" s="47"/>
      <c r="Z4304" s="47"/>
      <c r="AA4304" s="47"/>
      <c r="AB4304" s="47"/>
      <c r="AC4304" s="47">
        <v>0.78475332002863918</v>
      </c>
      <c r="AD4304" s="47">
        <v>5.5689560155211967E-2</v>
      </c>
      <c r="AE4304" s="47"/>
      <c r="AF4304" s="47"/>
      <c r="AG4304" s="47"/>
      <c r="AH4304" s="47"/>
      <c r="AI4304" s="47"/>
      <c r="AJ4304" s="47"/>
      <c r="AK4304" s="47"/>
      <c r="AL4304" s="47"/>
      <c r="AM4304" s="47"/>
      <c r="AN4304" s="47"/>
      <c r="AO4304" s="47"/>
      <c r="AP4304" s="47"/>
      <c r="AQ4304" s="47"/>
      <c r="AR4304" s="47"/>
      <c r="AS4304" s="47"/>
      <c r="AT4304" s="47"/>
      <c r="AU4304" s="47"/>
      <c r="AV4304" s="47"/>
      <c r="AW4304" s="47"/>
      <c r="AX4304" s="47"/>
      <c r="AY4304" s="47"/>
      <c r="AZ4304" s="47"/>
      <c r="BA4304" s="47"/>
      <c r="BB4304" s="47"/>
      <c r="BC4304" s="47"/>
      <c r="BD4304" s="47"/>
      <c r="BE4304" s="47"/>
      <c r="BF4304" s="47"/>
      <c r="BG4304" s="47"/>
      <c r="BH4304" s="47"/>
      <c r="BI4304" s="47"/>
      <c r="BJ4304" s="47"/>
      <c r="BK4304" s="47"/>
      <c r="BL4304" s="47"/>
      <c r="BM4304" s="47"/>
      <c r="BN4304" s="47"/>
      <c r="BO4304" s="47"/>
      <c r="BP4304" s="47"/>
      <c r="BQ4304" s="47"/>
      <c r="BR4304" s="47"/>
      <c r="BS4304" s="47"/>
      <c r="BT4304" s="47"/>
      <c r="BU4304" s="47"/>
      <c r="BV4304" s="47"/>
      <c r="BW4304" s="47"/>
      <c r="BX4304" s="47"/>
      <c r="BY4304" s="47"/>
    </row>
    <row r="4305" spans="1:77" x14ac:dyDescent="0.35">
      <c r="A4305" s="45" t="s">
        <v>327</v>
      </c>
      <c r="B4305" s="46">
        <v>42410</v>
      </c>
      <c r="C4305" s="47" t="s">
        <v>325</v>
      </c>
      <c r="D4305" s="47"/>
      <c r="E4305" s="47">
        <v>436.92984374999997</v>
      </c>
      <c r="F4305" s="47">
        <v>0.13774687499999999</v>
      </c>
      <c r="G4305" s="47">
        <v>0.20351875</v>
      </c>
      <c r="H4305" s="47">
        <v>0.23547499999999999</v>
      </c>
      <c r="I4305" s="47">
        <v>0.22373124999999999</v>
      </c>
      <c r="J4305" s="47">
        <v>0.26234999999999997</v>
      </c>
      <c r="K4305" s="47">
        <v>0.34366249999999998</v>
      </c>
      <c r="L4305" s="47">
        <v>0.22058125000000001</v>
      </c>
      <c r="M4305" s="47"/>
      <c r="N4305" s="47"/>
      <c r="O4305" s="47"/>
      <c r="P4305" s="47"/>
      <c r="Q4305" s="47"/>
      <c r="R4305" s="47"/>
      <c r="S4305" s="47"/>
      <c r="T4305" s="47"/>
      <c r="U4305" s="47"/>
      <c r="V4305" s="47"/>
      <c r="W4305" s="47"/>
      <c r="X4305" s="47"/>
      <c r="Y4305" s="47"/>
      <c r="Z4305" s="47"/>
      <c r="AA4305" s="47"/>
      <c r="AB4305" s="47"/>
      <c r="AC4305" s="47"/>
      <c r="AD4305" s="47"/>
      <c r="AE4305" s="47"/>
      <c r="AF4305" s="47"/>
      <c r="AG4305" s="47"/>
      <c r="AH4305" s="47"/>
      <c r="AI4305" s="47"/>
      <c r="AJ4305" s="47"/>
      <c r="AK4305" s="47"/>
      <c r="AL4305" s="47"/>
      <c r="AM4305" s="47"/>
      <c r="AN4305" s="47"/>
      <c r="AO4305" s="47"/>
      <c r="AP4305" s="47"/>
      <c r="AQ4305" s="47"/>
      <c r="AR4305" s="47"/>
      <c r="AS4305" s="47"/>
      <c r="AT4305" s="47"/>
      <c r="AU4305" s="47"/>
      <c r="AV4305" s="47"/>
      <c r="AW4305" s="47"/>
      <c r="AX4305" s="47"/>
      <c r="AY4305" s="47"/>
      <c r="AZ4305" s="47"/>
      <c r="BA4305" s="47"/>
      <c r="BB4305" s="47"/>
      <c r="BC4305" s="47"/>
      <c r="BD4305" s="47"/>
      <c r="BE4305" s="47"/>
      <c r="BF4305" s="47"/>
      <c r="BG4305" s="47"/>
      <c r="BH4305" s="47"/>
      <c r="BI4305" s="47"/>
      <c r="BJ4305" s="47"/>
      <c r="BK4305" s="47"/>
      <c r="BL4305" s="47"/>
      <c r="BM4305" s="47"/>
      <c r="BN4305" s="47"/>
      <c r="BO4305" s="47"/>
      <c r="BP4305" s="47"/>
      <c r="BQ4305" s="47"/>
      <c r="BR4305" s="47"/>
      <c r="BS4305" s="47"/>
      <c r="BT4305" s="47"/>
      <c r="BU4305" s="47"/>
      <c r="BV4305" s="47"/>
      <c r="BW4305" s="47"/>
      <c r="BX4305" s="47"/>
      <c r="BY4305" s="47"/>
    </row>
    <row r="4306" spans="1:77" x14ac:dyDescent="0.35">
      <c r="A4306" s="45" t="s">
        <v>327</v>
      </c>
      <c r="B4306" s="46">
        <v>42411</v>
      </c>
      <c r="C4306" s="47" t="s">
        <v>325</v>
      </c>
      <c r="D4306" s="47"/>
      <c r="E4306" s="47">
        <v>436.16531250000003</v>
      </c>
      <c r="F4306" s="47">
        <v>0.13656249999999998</v>
      </c>
      <c r="G4306" s="47">
        <v>0.20190625000000001</v>
      </c>
      <c r="H4306" s="47">
        <v>0.23488124999999999</v>
      </c>
      <c r="I4306" s="47">
        <v>0.22348124999999999</v>
      </c>
      <c r="J4306" s="47">
        <v>0.26227500000000004</v>
      </c>
      <c r="K4306" s="47">
        <v>0.34363749999999998</v>
      </c>
      <c r="L4306" s="47">
        <v>0.22037499999999999</v>
      </c>
      <c r="M4306" s="47"/>
      <c r="N4306" s="47"/>
      <c r="O4306" s="47"/>
      <c r="P4306" s="47"/>
      <c r="Q4306" s="47"/>
      <c r="R4306" s="47"/>
      <c r="S4306" s="47"/>
      <c r="T4306" s="47"/>
      <c r="U4306" s="47"/>
      <c r="V4306" s="47"/>
      <c r="W4306" s="47"/>
      <c r="X4306" s="47"/>
      <c r="Y4306" s="47"/>
      <c r="Z4306" s="47"/>
      <c r="AA4306" s="47"/>
      <c r="AB4306" s="47"/>
      <c r="AC4306" s="47"/>
      <c r="AD4306" s="47"/>
      <c r="AE4306" s="47"/>
      <c r="AF4306" s="47"/>
      <c r="AG4306" s="47"/>
      <c r="AH4306" s="47"/>
      <c r="AI4306" s="47"/>
      <c r="AJ4306" s="47"/>
      <c r="AK4306" s="47"/>
      <c r="AL4306" s="47"/>
      <c r="AM4306" s="47"/>
      <c r="AN4306" s="47"/>
      <c r="AO4306" s="47"/>
      <c r="AP4306" s="47"/>
      <c r="AQ4306" s="47"/>
      <c r="AR4306" s="47"/>
      <c r="AS4306" s="47"/>
      <c r="AT4306" s="47"/>
      <c r="AU4306" s="47"/>
      <c r="AV4306" s="47"/>
      <c r="AW4306" s="47"/>
      <c r="AX4306" s="47"/>
      <c r="AY4306" s="47"/>
      <c r="AZ4306" s="47"/>
      <c r="BA4306" s="47"/>
      <c r="BB4306" s="47"/>
      <c r="BC4306" s="47"/>
      <c r="BD4306" s="47"/>
      <c r="BE4306" s="47"/>
      <c r="BF4306" s="47"/>
      <c r="BG4306" s="47"/>
      <c r="BH4306" s="47"/>
      <c r="BI4306" s="47"/>
      <c r="BJ4306" s="47"/>
      <c r="BK4306" s="47"/>
      <c r="BL4306" s="47"/>
      <c r="BM4306" s="47"/>
      <c r="BN4306" s="47"/>
      <c r="BO4306" s="47"/>
      <c r="BP4306" s="47"/>
      <c r="BQ4306" s="47"/>
      <c r="BR4306" s="47"/>
      <c r="BS4306" s="47"/>
      <c r="BT4306" s="47"/>
      <c r="BU4306" s="47"/>
      <c r="BV4306" s="47"/>
      <c r="BW4306" s="47"/>
      <c r="BX4306" s="47"/>
      <c r="BY4306" s="47"/>
    </row>
    <row r="4307" spans="1:77" x14ac:dyDescent="0.35">
      <c r="A4307" s="45" t="s">
        <v>327</v>
      </c>
      <c r="B4307" s="46">
        <v>42412</v>
      </c>
      <c r="C4307" s="47" t="s">
        <v>325</v>
      </c>
      <c r="D4307" s="47"/>
      <c r="E4307" s="47">
        <v>435.48843750000003</v>
      </c>
      <c r="F4307" s="47">
        <v>0.13514375000000001</v>
      </c>
      <c r="G4307" s="47">
        <v>0.20043749999999999</v>
      </c>
      <c r="H4307" s="47">
        <v>0.23470625000000001</v>
      </c>
      <c r="I4307" s="47">
        <v>0.22320624999999999</v>
      </c>
      <c r="J4307" s="47">
        <v>0.26219999999999999</v>
      </c>
      <c r="K4307" s="47">
        <v>0.34351874999999998</v>
      </c>
      <c r="L4307" s="47">
        <v>0.22020624999999999</v>
      </c>
      <c r="M4307" s="47"/>
      <c r="N4307" s="47"/>
      <c r="O4307" s="47"/>
      <c r="P4307" s="47"/>
      <c r="Q4307" s="47"/>
      <c r="R4307" s="47"/>
      <c r="S4307" s="47"/>
      <c r="T4307" s="47"/>
      <c r="U4307" s="47"/>
      <c r="V4307" s="47"/>
      <c r="W4307" s="47"/>
      <c r="X4307" s="47"/>
      <c r="Y4307" s="47"/>
      <c r="Z4307" s="47"/>
      <c r="AA4307" s="47"/>
      <c r="AB4307" s="47">
        <v>8.75</v>
      </c>
      <c r="AC4307" s="47"/>
      <c r="AD4307" s="47"/>
      <c r="AE4307" s="47"/>
      <c r="AF4307" s="47"/>
      <c r="AG4307" s="47"/>
      <c r="AH4307" s="47">
        <v>8.75</v>
      </c>
      <c r="AI4307" s="47">
        <v>8.75</v>
      </c>
      <c r="AJ4307" s="47"/>
      <c r="AK4307" s="47"/>
      <c r="AL4307" s="47"/>
      <c r="AM4307" s="47"/>
      <c r="AN4307" s="47"/>
      <c r="AO4307" s="47"/>
      <c r="AP4307" s="47"/>
      <c r="AQ4307" s="47"/>
      <c r="AR4307" s="47"/>
      <c r="AS4307" s="47"/>
      <c r="AT4307" s="47"/>
      <c r="AU4307" s="47"/>
      <c r="AV4307" s="47"/>
      <c r="AW4307" s="47"/>
      <c r="AX4307" s="47"/>
      <c r="AY4307" s="47"/>
      <c r="AZ4307" s="47"/>
      <c r="BA4307" s="47"/>
      <c r="BB4307" s="47"/>
      <c r="BC4307" s="47"/>
      <c r="BD4307" s="47"/>
      <c r="BE4307" s="47"/>
      <c r="BF4307" s="47"/>
      <c r="BG4307" s="47"/>
      <c r="BH4307" s="47"/>
      <c r="BI4307" s="47"/>
      <c r="BJ4307" s="47"/>
      <c r="BK4307" s="47"/>
      <c r="BL4307" s="47"/>
      <c r="BM4307" s="47"/>
      <c r="BN4307" s="47"/>
      <c r="BO4307" s="47"/>
      <c r="BP4307" s="47"/>
      <c r="BQ4307" s="47"/>
      <c r="BR4307" s="47"/>
      <c r="BS4307" s="47"/>
      <c r="BT4307" s="47"/>
      <c r="BU4307" s="47"/>
      <c r="BV4307" s="47"/>
      <c r="BW4307" s="47"/>
      <c r="BX4307" s="47"/>
      <c r="BY4307" s="47"/>
    </row>
    <row r="4308" spans="1:77" x14ac:dyDescent="0.35">
      <c r="A4308" s="45" t="s">
        <v>327</v>
      </c>
      <c r="B4308" s="46">
        <v>42413</v>
      </c>
      <c r="C4308" s="47" t="s">
        <v>325</v>
      </c>
      <c r="D4308" s="47"/>
      <c r="E4308" s="47">
        <v>435.0909375</v>
      </c>
      <c r="F4308" s="47">
        <v>0.13371250000000001</v>
      </c>
      <c r="G4308" s="47">
        <v>0.19925624999999997</v>
      </c>
      <c r="H4308" s="47">
        <v>0.23469375000000001</v>
      </c>
      <c r="I4308" s="47">
        <v>0.22334374999999998</v>
      </c>
      <c r="J4308" s="47">
        <v>0.26217499999999999</v>
      </c>
      <c r="K4308" s="47">
        <v>0.34346874999999999</v>
      </c>
      <c r="L4308" s="47">
        <v>0.22013749999999999</v>
      </c>
      <c r="M4308" s="47"/>
      <c r="N4308" s="47"/>
      <c r="O4308" s="47"/>
      <c r="P4308" s="47"/>
      <c r="Q4308" s="47">
        <v>23.149139699999999</v>
      </c>
      <c r="R4308" s="47">
        <v>1556.0974999999999</v>
      </c>
      <c r="S4308" s="47">
        <v>1111.4372499999999</v>
      </c>
      <c r="T4308" s="47"/>
      <c r="U4308" s="47"/>
      <c r="V4308" s="47">
        <v>2.1787501476736956E-2</v>
      </c>
      <c r="W4308" s="47">
        <v>5.0924999999999998E-2</v>
      </c>
      <c r="X4308" s="47">
        <v>19.779331125000002</v>
      </c>
      <c r="Y4308" s="47">
        <v>16673.458928388005</v>
      </c>
      <c r="Z4308" s="47"/>
      <c r="AA4308" s="47">
        <v>907.82925</v>
      </c>
      <c r="AB4308" s="47"/>
      <c r="AC4308" s="47"/>
      <c r="AD4308" s="47"/>
      <c r="AE4308" s="47"/>
      <c r="AF4308" s="47"/>
      <c r="AG4308" s="47">
        <v>92.059750000000008</v>
      </c>
      <c r="AH4308" s="47"/>
      <c r="AI4308" s="47"/>
      <c r="AJ4308" s="47"/>
      <c r="AK4308" s="47"/>
      <c r="AL4308" s="47"/>
      <c r="AM4308" s="47"/>
      <c r="AN4308" s="47"/>
      <c r="AO4308" s="47"/>
      <c r="AP4308" s="47"/>
      <c r="AQ4308" s="47" t="s">
        <v>294</v>
      </c>
      <c r="AR4308" s="47"/>
      <c r="AS4308" s="47"/>
      <c r="AT4308" s="47"/>
      <c r="AU4308" s="47"/>
      <c r="AV4308" s="47"/>
      <c r="AW4308" s="47"/>
      <c r="AX4308" s="47"/>
      <c r="AY4308" s="47">
        <v>203.608</v>
      </c>
      <c r="AZ4308" s="47"/>
      <c r="BA4308" s="47"/>
      <c r="BB4308" s="47"/>
      <c r="BC4308" s="47"/>
      <c r="BD4308" s="47">
        <v>352.60050000000001</v>
      </c>
      <c r="BE4308" s="47">
        <v>559.48281335350873</v>
      </c>
      <c r="BF4308" s="47"/>
      <c r="BG4308" s="47"/>
      <c r="BH4308" s="47"/>
      <c r="BI4308" s="47"/>
      <c r="BJ4308" s="47"/>
      <c r="BK4308" s="47"/>
      <c r="BL4308" s="47"/>
      <c r="BM4308" s="47"/>
      <c r="BN4308" s="47"/>
      <c r="BO4308" s="47"/>
      <c r="BP4308" s="47"/>
      <c r="BQ4308" s="47"/>
      <c r="BR4308" s="47"/>
      <c r="BS4308" s="47"/>
      <c r="BT4308" s="47"/>
      <c r="BU4308" s="47"/>
      <c r="BV4308" s="47"/>
      <c r="BW4308" s="47"/>
      <c r="BX4308" s="47"/>
      <c r="BY4308" s="47"/>
    </row>
    <row r="4309" spans="1:77" x14ac:dyDescent="0.35">
      <c r="A4309" s="45" t="s">
        <v>327</v>
      </c>
      <c r="B4309" s="46">
        <v>42414</v>
      </c>
      <c r="C4309" s="47" t="s">
        <v>325</v>
      </c>
      <c r="D4309" s="47"/>
      <c r="E4309" s="47">
        <v>434.59312499999999</v>
      </c>
      <c r="F4309" s="47">
        <v>0.13270000000000001</v>
      </c>
      <c r="G4309" s="47">
        <v>0.19819999999999999</v>
      </c>
      <c r="H4309" s="47">
        <v>0.23427500000000001</v>
      </c>
      <c r="I4309" s="47">
        <v>0.22319375000000002</v>
      </c>
      <c r="J4309" s="47">
        <v>0.26217499999999999</v>
      </c>
      <c r="K4309" s="47">
        <v>0.34348125000000002</v>
      </c>
      <c r="L4309" s="47">
        <v>0.22006875000000001</v>
      </c>
      <c r="M4309" s="47"/>
      <c r="N4309" s="47"/>
      <c r="O4309" s="47"/>
      <c r="P4309" s="47"/>
      <c r="Q4309" s="47"/>
      <c r="R4309" s="47"/>
      <c r="S4309" s="47"/>
      <c r="T4309" s="47"/>
      <c r="U4309" s="47"/>
      <c r="V4309" s="47"/>
      <c r="W4309" s="47"/>
      <c r="X4309" s="47"/>
      <c r="Y4309" s="47"/>
      <c r="Z4309" s="47"/>
      <c r="AA4309" s="47"/>
      <c r="AB4309" s="47"/>
      <c r="AC4309" s="47"/>
      <c r="AD4309" s="47"/>
      <c r="AE4309" s="47"/>
      <c r="AF4309" s="47"/>
      <c r="AG4309" s="47"/>
      <c r="AH4309" s="47"/>
      <c r="AI4309" s="47"/>
      <c r="AJ4309" s="47"/>
      <c r="AK4309" s="47"/>
      <c r="AL4309" s="47"/>
      <c r="AM4309" s="47"/>
      <c r="AN4309" s="47"/>
      <c r="AO4309" s="47"/>
      <c r="AP4309" s="47"/>
      <c r="AQ4309" s="47"/>
      <c r="AR4309" s="47"/>
      <c r="AS4309" s="47"/>
      <c r="AT4309" s="47"/>
      <c r="AU4309" s="47"/>
      <c r="AV4309" s="47"/>
      <c r="AW4309" s="47"/>
      <c r="AX4309" s="47"/>
      <c r="AY4309" s="47"/>
      <c r="AZ4309" s="47"/>
      <c r="BA4309" s="47"/>
      <c r="BB4309" s="47"/>
      <c r="BC4309" s="47"/>
      <c r="BD4309" s="47"/>
      <c r="BE4309" s="47"/>
      <c r="BF4309" s="47"/>
      <c r="BG4309" s="47"/>
      <c r="BH4309" s="47"/>
      <c r="BI4309" s="47"/>
      <c r="BJ4309" s="47"/>
      <c r="BK4309" s="47"/>
      <c r="BL4309" s="47"/>
      <c r="BM4309" s="47"/>
      <c r="BN4309" s="47"/>
      <c r="BO4309" s="47"/>
      <c r="BP4309" s="47"/>
      <c r="BQ4309" s="47"/>
      <c r="BR4309" s="47"/>
      <c r="BS4309" s="47"/>
      <c r="BT4309" s="47"/>
      <c r="BU4309" s="47"/>
      <c r="BV4309" s="47"/>
      <c r="BW4309" s="47"/>
      <c r="BX4309" s="47"/>
      <c r="BY4309" s="47"/>
    </row>
    <row r="4310" spans="1:77" x14ac:dyDescent="0.35">
      <c r="A4310" s="45" t="s">
        <v>327</v>
      </c>
      <c r="B4310" s="46">
        <v>42415</v>
      </c>
      <c r="C4310" s="47" t="s">
        <v>325</v>
      </c>
      <c r="D4310" s="47"/>
      <c r="E4310" s="47">
        <v>434.04468750000001</v>
      </c>
      <c r="F4310" s="47">
        <v>0.13111875000000001</v>
      </c>
      <c r="G4310" s="47">
        <v>0.19691249999999999</v>
      </c>
      <c r="H4310" s="47">
        <v>0.2341125</v>
      </c>
      <c r="I4310" s="47">
        <v>0.22303125000000001</v>
      </c>
      <c r="J4310" s="47">
        <v>0.26222499999999999</v>
      </c>
      <c r="K4310" s="47">
        <v>0.34344374999999999</v>
      </c>
      <c r="L4310" s="47">
        <v>0.2199875</v>
      </c>
      <c r="M4310" s="47"/>
      <c r="N4310" s="47"/>
      <c r="O4310" s="47"/>
      <c r="P4310" s="47"/>
      <c r="Q4310" s="47"/>
      <c r="R4310" s="47"/>
      <c r="S4310" s="47"/>
      <c r="T4310" s="47"/>
      <c r="U4310" s="47"/>
      <c r="V4310" s="47"/>
      <c r="W4310" s="47"/>
      <c r="X4310" s="47"/>
      <c r="Y4310" s="47"/>
      <c r="Z4310" s="47"/>
      <c r="AA4310" s="47"/>
      <c r="AB4310" s="47"/>
      <c r="AC4310" s="47"/>
      <c r="AD4310" s="47"/>
      <c r="AE4310" s="47"/>
      <c r="AF4310" s="47"/>
      <c r="AG4310" s="47"/>
      <c r="AH4310" s="47"/>
      <c r="AI4310" s="47"/>
      <c r="AJ4310" s="47"/>
      <c r="AK4310" s="47"/>
      <c r="AL4310" s="47"/>
      <c r="AM4310" s="47"/>
      <c r="AN4310" s="47"/>
      <c r="AO4310" s="47"/>
      <c r="AP4310" s="47"/>
      <c r="AQ4310" s="47"/>
      <c r="AR4310" s="47"/>
      <c r="AS4310" s="47"/>
      <c r="AT4310" s="47"/>
      <c r="AU4310" s="47"/>
      <c r="AV4310" s="47"/>
      <c r="AW4310" s="47"/>
      <c r="AX4310" s="47"/>
      <c r="AY4310" s="47"/>
      <c r="AZ4310" s="47"/>
      <c r="BA4310" s="47"/>
      <c r="BB4310" s="47"/>
      <c r="BC4310" s="47"/>
      <c r="BD4310" s="47"/>
      <c r="BE4310" s="47"/>
      <c r="BF4310" s="47"/>
      <c r="BG4310" s="47"/>
      <c r="BH4310" s="47"/>
      <c r="BI4310" s="47"/>
      <c r="BJ4310" s="47"/>
      <c r="BK4310" s="47"/>
      <c r="BL4310" s="47"/>
      <c r="BM4310" s="47"/>
      <c r="BN4310" s="47"/>
      <c r="BO4310" s="47"/>
      <c r="BP4310" s="47"/>
      <c r="BQ4310" s="47"/>
      <c r="BR4310" s="47"/>
      <c r="BS4310" s="47"/>
      <c r="BT4310" s="47"/>
      <c r="BU4310" s="47"/>
      <c r="BV4310" s="47"/>
      <c r="BW4310" s="47"/>
      <c r="BX4310" s="47"/>
      <c r="BY4310" s="47"/>
    </row>
    <row r="4311" spans="1:77" x14ac:dyDescent="0.35">
      <c r="A4311" s="45" t="s">
        <v>327</v>
      </c>
      <c r="B4311" s="46">
        <v>42416</v>
      </c>
      <c r="C4311" s="47" t="s">
        <v>325</v>
      </c>
      <c r="D4311" s="47"/>
      <c r="E4311" s="47"/>
      <c r="F4311" s="47"/>
      <c r="G4311" s="47"/>
      <c r="H4311" s="47"/>
      <c r="I4311" s="47"/>
      <c r="J4311" s="47"/>
      <c r="K4311" s="47"/>
      <c r="L4311" s="47"/>
      <c r="M4311" s="47"/>
      <c r="N4311" s="47"/>
      <c r="O4311" s="47"/>
      <c r="P4311" s="47"/>
      <c r="Q4311" s="47"/>
      <c r="R4311" s="47"/>
      <c r="S4311" s="47"/>
      <c r="T4311" s="47"/>
      <c r="U4311" s="47"/>
      <c r="V4311" s="47"/>
      <c r="W4311" s="47"/>
      <c r="X4311" s="47"/>
      <c r="Y4311" s="47"/>
      <c r="Z4311" s="47"/>
      <c r="AA4311" s="47"/>
      <c r="AB4311" s="47">
        <v>8.75</v>
      </c>
      <c r="AC4311" s="47"/>
      <c r="AD4311" s="47"/>
      <c r="AE4311" s="47"/>
      <c r="AF4311" s="47"/>
      <c r="AG4311" s="47"/>
      <c r="AH4311" s="47">
        <v>8.75</v>
      </c>
      <c r="AI4311" s="47">
        <v>8.75</v>
      </c>
      <c r="AJ4311" s="47"/>
      <c r="AK4311" s="47"/>
      <c r="AL4311" s="47"/>
      <c r="AM4311" s="47"/>
      <c r="AN4311" s="47"/>
      <c r="AO4311" s="47"/>
      <c r="AP4311" s="47"/>
      <c r="AQ4311" s="47"/>
      <c r="AR4311" s="47"/>
      <c r="AS4311" s="47"/>
      <c r="AT4311" s="47"/>
      <c r="AU4311" s="47"/>
      <c r="AV4311" s="47"/>
      <c r="AW4311" s="47"/>
      <c r="AX4311" s="47"/>
      <c r="AY4311" s="47"/>
      <c r="AZ4311" s="47"/>
      <c r="BA4311" s="47"/>
      <c r="BB4311" s="47"/>
      <c r="BC4311" s="47"/>
      <c r="BD4311" s="47"/>
      <c r="BE4311" s="47"/>
      <c r="BF4311" s="47"/>
      <c r="BG4311" s="47"/>
      <c r="BH4311" s="47"/>
      <c r="BI4311" s="47"/>
      <c r="BJ4311" s="47"/>
      <c r="BK4311" s="47"/>
      <c r="BL4311" s="47"/>
      <c r="BM4311" s="47"/>
      <c r="BN4311" s="47"/>
      <c r="BO4311" s="47"/>
      <c r="BP4311" s="47"/>
      <c r="BQ4311" s="47"/>
      <c r="BR4311" s="47"/>
      <c r="BS4311" s="47"/>
      <c r="BT4311" s="47"/>
      <c r="BU4311" s="47"/>
      <c r="BV4311" s="47"/>
      <c r="BW4311" s="47"/>
      <c r="BX4311" s="47"/>
      <c r="BY4311" s="47"/>
    </row>
    <row r="4312" spans="1:77" x14ac:dyDescent="0.35">
      <c r="A4312" s="45" t="s">
        <v>324</v>
      </c>
      <c r="B4312" s="46">
        <v>42284</v>
      </c>
      <c r="C4312" s="47" t="s">
        <v>325</v>
      </c>
      <c r="D4312" s="47"/>
      <c r="E4312" s="47"/>
      <c r="F4312" s="47"/>
      <c r="G4312" s="47"/>
      <c r="H4312" s="47"/>
      <c r="I4312" s="47"/>
      <c r="J4312" s="47"/>
      <c r="K4312" s="47"/>
      <c r="L4312" s="47"/>
      <c r="M4312" s="47"/>
      <c r="N4312" s="47"/>
      <c r="O4312" s="47"/>
      <c r="P4312" s="47"/>
      <c r="Q4312" s="47"/>
      <c r="R4312" s="47"/>
      <c r="S4312" s="47"/>
      <c r="T4312" s="47"/>
      <c r="U4312" s="47"/>
      <c r="V4312" s="47"/>
      <c r="W4312" s="47"/>
      <c r="X4312" s="47"/>
      <c r="Y4312" s="47"/>
      <c r="Z4312" s="47"/>
      <c r="AA4312" s="47"/>
      <c r="AB4312" s="47">
        <v>2</v>
      </c>
      <c r="AC4312" s="47"/>
      <c r="AD4312" s="47"/>
      <c r="AE4312" s="47"/>
      <c r="AF4312" s="47"/>
      <c r="AG4312" s="47"/>
      <c r="AH4312" s="47">
        <v>0</v>
      </c>
      <c r="AI4312" s="47">
        <v>1</v>
      </c>
      <c r="AJ4312" s="47"/>
      <c r="AK4312" s="47"/>
      <c r="AL4312" s="47"/>
      <c r="AM4312" s="47"/>
      <c r="AN4312" s="47"/>
      <c r="AO4312" s="47"/>
      <c r="AP4312" s="47"/>
      <c r="AQ4312" s="47"/>
      <c r="AR4312" s="47"/>
      <c r="AS4312" s="47"/>
      <c r="AT4312" s="47"/>
      <c r="AU4312" s="47"/>
      <c r="AV4312" s="47"/>
      <c r="AW4312" s="47"/>
      <c r="AX4312" s="47"/>
      <c r="AY4312" s="47"/>
      <c r="AZ4312" s="47"/>
      <c r="BA4312" s="47"/>
      <c r="BB4312" s="47"/>
      <c r="BC4312" s="47"/>
      <c r="BD4312" s="47"/>
      <c r="BE4312" s="47"/>
      <c r="BF4312" s="47"/>
      <c r="BG4312" s="47"/>
      <c r="BH4312" s="47"/>
      <c r="BI4312" s="47"/>
      <c r="BJ4312" s="47"/>
      <c r="BK4312" s="47"/>
      <c r="BL4312" s="47"/>
      <c r="BM4312" s="47"/>
      <c r="BN4312" s="47"/>
      <c r="BO4312" s="47"/>
      <c r="BP4312" s="47"/>
      <c r="BQ4312" s="47"/>
      <c r="BR4312" s="47"/>
      <c r="BS4312" s="47"/>
      <c r="BT4312" s="47"/>
      <c r="BU4312" s="47"/>
      <c r="BV4312" s="47"/>
      <c r="BW4312" s="47"/>
      <c r="BX4312" s="47"/>
      <c r="BY4312" s="47"/>
    </row>
    <row r="4313" spans="1:77" x14ac:dyDescent="0.35">
      <c r="A4313" s="45" t="s">
        <v>324</v>
      </c>
      <c r="B4313" s="46">
        <v>42286</v>
      </c>
      <c r="C4313" s="47" t="s">
        <v>325</v>
      </c>
      <c r="D4313" s="47"/>
      <c r="E4313" s="47"/>
      <c r="F4313" s="47"/>
      <c r="G4313" s="47"/>
      <c r="H4313" s="47"/>
      <c r="I4313" s="47"/>
      <c r="J4313" s="47"/>
      <c r="K4313" s="47"/>
      <c r="L4313" s="47"/>
      <c r="M4313" s="47"/>
      <c r="N4313" s="47"/>
      <c r="O4313" s="47"/>
      <c r="P4313" s="47"/>
      <c r="Q4313" s="47"/>
      <c r="R4313" s="47"/>
      <c r="S4313" s="47"/>
      <c r="T4313" s="47"/>
      <c r="U4313" s="47"/>
      <c r="V4313" s="47"/>
      <c r="W4313" s="47"/>
      <c r="X4313" s="47"/>
      <c r="Y4313" s="47"/>
      <c r="Z4313" s="47"/>
      <c r="AA4313" s="47"/>
      <c r="AB4313" s="47"/>
      <c r="AC4313" s="47"/>
      <c r="AD4313" s="47">
        <v>0</v>
      </c>
      <c r="AE4313" s="47"/>
      <c r="AF4313" s="47"/>
      <c r="AG4313" s="47"/>
      <c r="AH4313" s="47"/>
      <c r="AI4313" s="47"/>
      <c r="AJ4313" s="47"/>
      <c r="AK4313" s="47"/>
      <c r="AL4313" s="47"/>
      <c r="AM4313" s="47"/>
      <c r="AN4313" s="47"/>
      <c r="AO4313" s="47"/>
      <c r="AP4313" s="47"/>
      <c r="AQ4313" s="47"/>
      <c r="AR4313" s="47"/>
      <c r="AS4313" s="47"/>
      <c r="AT4313" s="47"/>
      <c r="AU4313" s="47"/>
      <c r="AV4313" s="47"/>
      <c r="AW4313" s="47"/>
      <c r="AX4313" s="47"/>
      <c r="AY4313" s="47"/>
      <c r="AZ4313" s="47"/>
      <c r="BA4313" s="47"/>
      <c r="BB4313" s="47"/>
      <c r="BC4313" s="47"/>
      <c r="BD4313" s="47"/>
      <c r="BE4313" s="47"/>
      <c r="BF4313" s="47"/>
      <c r="BG4313" s="47"/>
      <c r="BH4313" s="47"/>
      <c r="BI4313" s="47"/>
      <c r="BJ4313" s="47"/>
      <c r="BK4313" s="47"/>
      <c r="BL4313" s="47"/>
      <c r="BM4313" s="47"/>
      <c r="BN4313" s="47"/>
      <c r="BO4313" s="47"/>
      <c r="BP4313" s="47"/>
      <c r="BQ4313" s="47"/>
      <c r="BR4313" s="47"/>
      <c r="BS4313" s="47"/>
      <c r="BT4313" s="47"/>
      <c r="BU4313" s="47"/>
      <c r="BV4313" s="47"/>
      <c r="BW4313" s="47"/>
      <c r="BX4313" s="47"/>
      <c r="BY4313" s="47"/>
    </row>
    <row r="4314" spans="1:77" x14ac:dyDescent="0.35">
      <c r="A4314" s="45" t="s">
        <v>324</v>
      </c>
      <c r="B4314" s="46">
        <v>42289</v>
      </c>
      <c r="C4314" s="47" t="s">
        <v>325</v>
      </c>
      <c r="D4314" s="47"/>
      <c r="E4314" s="47"/>
      <c r="F4314" s="47"/>
      <c r="G4314" s="47"/>
      <c r="H4314" s="47"/>
      <c r="I4314" s="47"/>
      <c r="J4314" s="47"/>
      <c r="K4314" s="47"/>
      <c r="L4314" s="47"/>
      <c r="M4314" s="47"/>
      <c r="N4314" s="47"/>
      <c r="O4314" s="47"/>
      <c r="P4314" s="47"/>
      <c r="Q4314" s="47"/>
      <c r="R4314" s="47"/>
      <c r="S4314" s="47"/>
      <c r="T4314" s="47"/>
      <c r="U4314" s="47"/>
      <c r="V4314" s="47"/>
      <c r="W4314" s="47"/>
      <c r="X4314" s="47"/>
      <c r="Y4314" s="47"/>
      <c r="Z4314" s="47"/>
      <c r="AA4314" s="47"/>
      <c r="AB4314" s="47">
        <v>3.25</v>
      </c>
      <c r="AC4314" s="47"/>
      <c r="AD4314" s="47">
        <v>1.2461997836815911E-2</v>
      </c>
      <c r="AE4314" s="47"/>
      <c r="AF4314" s="47"/>
      <c r="AG4314" s="47"/>
      <c r="AH4314" s="47">
        <v>0</v>
      </c>
      <c r="AI4314" s="47">
        <v>2</v>
      </c>
      <c r="AJ4314" s="47"/>
      <c r="AK4314" s="47"/>
      <c r="AL4314" s="47"/>
      <c r="AM4314" s="47"/>
      <c r="AN4314" s="47"/>
      <c r="AO4314" s="47"/>
      <c r="AP4314" s="47"/>
      <c r="AQ4314" s="47"/>
      <c r="AR4314" s="47"/>
      <c r="AS4314" s="47"/>
      <c r="AT4314" s="47"/>
      <c r="AU4314" s="47"/>
      <c r="AV4314" s="47"/>
      <c r="AW4314" s="47"/>
      <c r="AX4314" s="47"/>
      <c r="AY4314" s="47"/>
      <c r="AZ4314" s="47"/>
      <c r="BA4314" s="47"/>
      <c r="BB4314" s="47"/>
      <c r="BC4314" s="47"/>
      <c r="BD4314" s="47"/>
      <c r="BE4314" s="47"/>
      <c r="BF4314" s="47"/>
      <c r="BG4314" s="47"/>
      <c r="BH4314" s="47"/>
      <c r="BI4314" s="47"/>
      <c r="BJ4314" s="47"/>
      <c r="BK4314" s="47"/>
      <c r="BL4314" s="47"/>
      <c r="BM4314" s="47"/>
      <c r="BN4314" s="47"/>
      <c r="BO4314" s="47"/>
      <c r="BP4314" s="47"/>
      <c r="BQ4314" s="47"/>
      <c r="BR4314" s="47"/>
      <c r="BS4314" s="47"/>
      <c r="BT4314" s="47"/>
      <c r="BU4314" s="47"/>
      <c r="BV4314" s="47"/>
      <c r="BW4314" s="47"/>
      <c r="BX4314" s="47"/>
      <c r="BY4314" s="47"/>
    </row>
    <row r="4315" spans="1:77" x14ac:dyDescent="0.35">
      <c r="A4315" s="45" t="s">
        <v>324</v>
      </c>
      <c r="B4315" s="46">
        <v>42291</v>
      </c>
      <c r="C4315" s="47" t="s">
        <v>325</v>
      </c>
      <c r="D4315" s="47"/>
      <c r="E4315" s="47">
        <v>465.12796875000004</v>
      </c>
      <c r="F4315" s="47">
        <v>0.16646562500000001</v>
      </c>
      <c r="G4315" s="47">
        <v>0.24362500000000001</v>
      </c>
      <c r="H4315" s="47">
        <v>0.26466875000000001</v>
      </c>
      <c r="I4315" s="47">
        <v>0.20087500000000003</v>
      </c>
      <c r="J4315" s="47">
        <v>0.30121874999999998</v>
      </c>
      <c r="K4315" s="47">
        <v>0.32555624999999999</v>
      </c>
      <c r="L4315" s="47">
        <v>0.25306250000000002</v>
      </c>
      <c r="M4315" s="47"/>
      <c r="N4315" s="47"/>
      <c r="O4315" s="47"/>
      <c r="P4315" s="47"/>
      <c r="Q4315" s="47"/>
      <c r="R4315" s="47"/>
      <c r="S4315" s="47"/>
      <c r="T4315" s="47"/>
      <c r="U4315" s="47"/>
      <c r="V4315" s="47"/>
      <c r="W4315" s="47"/>
      <c r="X4315" s="47"/>
      <c r="Y4315" s="47"/>
      <c r="Z4315" s="47"/>
      <c r="AA4315" s="47"/>
      <c r="AB4315" s="47"/>
      <c r="AC4315" s="47"/>
      <c r="AD4315" s="47"/>
      <c r="AE4315" s="47"/>
      <c r="AF4315" s="47"/>
      <c r="AG4315" s="47"/>
      <c r="AH4315" s="47"/>
      <c r="AI4315" s="47"/>
      <c r="AJ4315" s="47"/>
      <c r="AK4315" s="47"/>
      <c r="AL4315" s="47"/>
      <c r="AM4315" s="47"/>
      <c r="AN4315" s="47"/>
      <c r="AO4315" s="47"/>
      <c r="AP4315" s="47"/>
      <c r="AQ4315" s="47"/>
      <c r="AR4315" s="47"/>
      <c r="AS4315" s="47"/>
      <c r="AT4315" s="47"/>
      <c r="AU4315" s="47"/>
      <c r="AV4315" s="47"/>
      <c r="AW4315" s="47"/>
      <c r="AX4315" s="47"/>
      <c r="AY4315" s="47"/>
      <c r="AZ4315" s="47"/>
      <c r="BA4315" s="47"/>
      <c r="BB4315" s="47"/>
      <c r="BC4315" s="47"/>
      <c r="BD4315" s="47"/>
      <c r="BE4315" s="47"/>
      <c r="BF4315" s="47"/>
      <c r="BG4315" s="47"/>
      <c r="BH4315" s="47"/>
      <c r="BI4315" s="47"/>
      <c r="BJ4315" s="47"/>
      <c r="BK4315" s="47"/>
      <c r="BL4315" s="47"/>
      <c r="BM4315" s="47"/>
      <c r="BN4315" s="47"/>
      <c r="BO4315" s="47"/>
      <c r="BP4315" s="47"/>
      <c r="BQ4315" s="47"/>
      <c r="BR4315" s="47"/>
      <c r="BS4315" s="47"/>
      <c r="BT4315" s="47"/>
      <c r="BU4315" s="47"/>
      <c r="BV4315" s="47"/>
      <c r="BW4315" s="47"/>
      <c r="BX4315" s="47"/>
      <c r="BY4315" s="47"/>
    </row>
    <row r="4316" spans="1:77" x14ac:dyDescent="0.35">
      <c r="A4316" s="45" t="s">
        <v>324</v>
      </c>
      <c r="B4316" s="46">
        <v>42292</v>
      </c>
      <c r="C4316" s="47" t="s">
        <v>325</v>
      </c>
      <c r="D4316" s="47"/>
      <c r="E4316" s="47">
        <v>464.4975</v>
      </c>
      <c r="F4316" s="47">
        <v>0.16268125</v>
      </c>
      <c r="G4316" s="47">
        <v>0.24174374999999998</v>
      </c>
      <c r="H4316" s="47">
        <v>0.26451874999999997</v>
      </c>
      <c r="I4316" s="47">
        <v>0.2013625</v>
      </c>
      <c r="J4316" s="47">
        <v>0.30146875000000001</v>
      </c>
      <c r="K4316" s="47">
        <v>0.32566875000000001</v>
      </c>
      <c r="L4316" s="47">
        <v>0.25309375000000001</v>
      </c>
      <c r="M4316" s="47"/>
      <c r="N4316" s="47"/>
      <c r="O4316" s="47"/>
      <c r="P4316" s="47"/>
      <c r="Q4316" s="47"/>
      <c r="R4316" s="47"/>
      <c r="S4316" s="47"/>
      <c r="T4316" s="47"/>
      <c r="U4316" s="47"/>
      <c r="V4316" s="47"/>
      <c r="W4316" s="47"/>
      <c r="X4316" s="47"/>
      <c r="Y4316" s="47"/>
      <c r="Z4316" s="47"/>
      <c r="AA4316" s="47"/>
      <c r="AB4316" s="47"/>
      <c r="AC4316" s="47">
        <v>0.14459693421307959</v>
      </c>
      <c r="AD4316" s="47">
        <v>3.8185784465121053E-2</v>
      </c>
      <c r="AE4316" s="47"/>
      <c r="AF4316" s="47"/>
      <c r="AG4316" s="47"/>
      <c r="AH4316" s="47"/>
      <c r="AI4316" s="47"/>
      <c r="AJ4316" s="47"/>
      <c r="AK4316" s="47"/>
      <c r="AL4316" s="47"/>
      <c r="AM4316" s="47"/>
      <c r="AN4316" s="47"/>
      <c r="AO4316" s="47"/>
      <c r="AP4316" s="47"/>
      <c r="AQ4316" s="47"/>
      <c r="AR4316" s="47"/>
      <c r="AS4316" s="47"/>
      <c r="AT4316" s="47"/>
      <c r="AU4316" s="47"/>
      <c r="AV4316" s="47"/>
      <c r="AW4316" s="47"/>
      <c r="AX4316" s="47"/>
      <c r="AY4316" s="47"/>
      <c r="AZ4316" s="47"/>
      <c r="BA4316" s="47"/>
      <c r="BB4316" s="47"/>
      <c r="BC4316" s="47"/>
      <c r="BD4316" s="47"/>
      <c r="BE4316" s="47"/>
      <c r="BF4316" s="47"/>
      <c r="BG4316" s="47"/>
      <c r="BH4316" s="47"/>
      <c r="BI4316" s="47"/>
      <c r="BJ4316" s="47"/>
      <c r="BK4316" s="47"/>
      <c r="BL4316" s="47"/>
      <c r="BM4316" s="47"/>
      <c r="BN4316" s="47"/>
      <c r="BO4316" s="47"/>
      <c r="BP4316" s="47"/>
      <c r="BQ4316" s="47"/>
      <c r="BR4316" s="47"/>
      <c r="BS4316" s="47"/>
      <c r="BT4316" s="47"/>
      <c r="BU4316" s="47"/>
      <c r="BV4316" s="47"/>
      <c r="BW4316" s="47"/>
      <c r="BX4316" s="47"/>
      <c r="BY4316" s="47"/>
    </row>
    <row r="4317" spans="1:77" x14ac:dyDescent="0.35">
      <c r="A4317" s="45" t="s">
        <v>324</v>
      </c>
      <c r="B4317" s="46">
        <v>42293</v>
      </c>
      <c r="C4317" s="47" t="s">
        <v>325</v>
      </c>
      <c r="D4317" s="47"/>
      <c r="E4317" s="47">
        <v>476.46281249999998</v>
      </c>
      <c r="F4317" s="47">
        <v>0.23513125000000001</v>
      </c>
      <c r="G4317" s="47">
        <v>0.24665000000000001</v>
      </c>
      <c r="H4317" s="47">
        <v>0.26501250000000004</v>
      </c>
      <c r="I4317" s="47">
        <v>0.20174375</v>
      </c>
      <c r="J4317" s="47">
        <v>0.30171875000000004</v>
      </c>
      <c r="K4317" s="47">
        <v>0.32570624999999997</v>
      </c>
      <c r="L4317" s="47">
        <v>0.25313750000000002</v>
      </c>
      <c r="M4317" s="47"/>
      <c r="N4317" s="47"/>
      <c r="O4317" s="47"/>
      <c r="P4317" s="47"/>
      <c r="Q4317" s="47"/>
      <c r="R4317" s="47"/>
      <c r="S4317" s="47"/>
      <c r="T4317" s="47"/>
      <c r="U4317" s="47"/>
      <c r="V4317" s="47"/>
      <c r="W4317" s="47"/>
      <c r="X4317" s="47"/>
      <c r="Y4317" s="47"/>
      <c r="Z4317" s="47"/>
      <c r="AA4317" s="47"/>
      <c r="AB4317" s="47"/>
      <c r="AC4317" s="47"/>
      <c r="AD4317" s="47"/>
      <c r="AE4317" s="47"/>
      <c r="AF4317" s="47"/>
      <c r="AG4317" s="47"/>
      <c r="AH4317" s="47"/>
      <c r="AI4317" s="47"/>
      <c r="AJ4317" s="47"/>
      <c r="AK4317" s="47"/>
      <c r="AL4317" s="47"/>
      <c r="AM4317" s="47"/>
      <c r="AN4317" s="47"/>
      <c r="AO4317" s="47"/>
      <c r="AP4317" s="47"/>
      <c r="AQ4317" s="47"/>
      <c r="AR4317" s="47"/>
      <c r="AS4317" s="47"/>
      <c r="AT4317" s="47"/>
      <c r="AU4317" s="47"/>
      <c r="AV4317" s="47"/>
      <c r="AW4317" s="47"/>
      <c r="AX4317" s="47"/>
      <c r="AY4317" s="47"/>
      <c r="AZ4317" s="47"/>
      <c r="BA4317" s="47"/>
      <c r="BB4317" s="47"/>
      <c r="BC4317" s="47"/>
      <c r="BD4317" s="47"/>
      <c r="BE4317" s="47"/>
      <c r="BF4317" s="47"/>
      <c r="BG4317" s="47"/>
      <c r="BH4317" s="47"/>
      <c r="BI4317" s="47"/>
      <c r="BJ4317" s="47"/>
      <c r="BK4317" s="47"/>
      <c r="BL4317" s="47"/>
      <c r="BM4317" s="47"/>
      <c r="BN4317" s="47"/>
      <c r="BO4317" s="47"/>
      <c r="BP4317" s="47"/>
      <c r="BQ4317" s="47"/>
      <c r="BR4317" s="47"/>
      <c r="BS4317" s="47"/>
      <c r="BT4317" s="47"/>
      <c r="BU4317" s="47"/>
      <c r="BV4317" s="47"/>
      <c r="BW4317" s="47"/>
      <c r="BX4317" s="47"/>
      <c r="BY4317" s="47"/>
    </row>
    <row r="4318" spans="1:77" x14ac:dyDescent="0.35">
      <c r="A4318" s="45" t="s">
        <v>324</v>
      </c>
      <c r="B4318" s="46">
        <v>42294</v>
      </c>
      <c r="C4318" s="47" t="s">
        <v>325</v>
      </c>
      <c r="D4318" s="47"/>
      <c r="E4318" s="47">
        <v>474.92109374999995</v>
      </c>
      <c r="F4318" s="47">
        <v>0.22037812500000001</v>
      </c>
      <c r="G4318" s="47">
        <v>0.24917499999999998</v>
      </c>
      <c r="H4318" s="47">
        <v>0.26490000000000002</v>
      </c>
      <c r="I4318" s="47">
        <v>0.20228749999999998</v>
      </c>
      <c r="J4318" s="47">
        <v>0.30191875000000001</v>
      </c>
      <c r="K4318" s="47">
        <v>0.32587500000000003</v>
      </c>
      <c r="L4318" s="47">
        <v>0.25331250000000005</v>
      </c>
      <c r="M4318" s="47"/>
      <c r="N4318" s="47"/>
      <c r="O4318" s="47"/>
      <c r="P4318" s="47"/>
      <c r="Q4318" s="47"/>
      <c r="R4318" s="47"/>
      <c r="S4318" s="47"/>
      <c r="T4318" s="47"/>
      <c r="U4318" s="47"/>
      <c r="V4318" s="47"/>
      <c r="W4318" s="47"/>
      <c r="X4318" s="47"/>
      <c r="Y4318" s="47"/>
      <c r="Z4318" s="47"/>
      <c r="AA4318" s="47"/>
      <c r="AB4318" s="47"/>
      <c r="AC4318" s="47"/>
      <c r="AD4318" s="47"/>
      <c r="AE4318" s="47"/>
      <c r="AF4318" s="47"/>
      <c r="AG4318" s="47"/>
      <c r="AH4318" s="47"/>
      <c r="AI4318" s="47"/>
      <c r="AJ4318" s="47"/>
      <c r="AK4318" s="47"/>
      <c r="AL4318" s="47"/>
      <c r="AM4318" s="47"/>
      <c r="AN4318" s="47"/>
      <c r="AO4318" s="47"/>
      <c r="AP4318" s="47"/>
      <c r="AQ4318" s="47"/>
      <c r="AR4318" s="47"/>
      <c r="AS4318" s="47"/>
      <c r="AT4318" s="47"/>
      <c r="AU4318" s="47"/>
      <c r="AV4318" s="47"/>
      <c r="AW4318" s="47"/>
      <c r="AX4318" s="47"/>
      <c r="AY4318" s="47"/>
      <c r="AZ4318" s="47"/>
      <c r="BA4318" s="47"/>
      <c r="BB4318" s="47"/>
      <c r="BC4318" s="47"/>
      <c r="BD4318" s="47"/>
      <c r="BE4318" s="47"/>
      <c r="BF4318" s="47"/>
      <c r="BG4318" s="47"/>
      <c r="BH4318" s="47"/>
      <c r="BI4318" s="47"/>
      <c r="BJ4318" s="47"/>
      <c r="BK4318" s="47"/>
      <c r="BL4318" s="47"/>
      <c r="BM4318" s="47"/>
      <c r="BN4318" s="47"/>
      <c r="BO4318" s="47"/>
      <c r="BP4318" s="47"/>
      <c r="BQ4318" s="47"/>
      <c r="BR4318" s="47"/>
      <c r="BS4318" s="47"/>
      <c r="BT4318" s="47"/>
      <c r="BU4318" s="47"/>
      <c r="BV4318" s="47"/>
      <c r="BW4318" s="47"/>
      <c r="BX4318" s="47"/>
      <c r="BY4318" s="47"/>
    </row>
    <row r="4319" spans="1:77" x14ac:dyDescent="0.35">
      <c r="A4319" s="45" t="s">
        <v>324</v>
      </c>
      <c r="B4319" s="46">
        <v>42295</v>
      </c>
      <c r="C4319" s="47" t="s">
        <v>325</v>
      </c>
      <c r="D4319" s="47"/>
      <c r="E4319" s="47">
        <v>472.61250000000007</v>
      </c>
      <c r="F4319" s="47">
        <v>0.20382499999999998</v>
      </c>
      <c r="G4319" s="47">
        <v>0.2492</v>
      </c>
      <c r="H4319" s="47">
        <v>0.26493750000000005</v>
      </c>
      <c r="I4319" s="47">
        <v>0.20255624999999999</v>
      </c>
      <c r="J4319" s="47">
        <v>0.30203750000000001</v>
      </c>
      <c r="K4319" s="47">
        <v>0.32595625</v>
      </c>
      <c r="L4319" s="47">
        <v>0.25337500000000002</v>
      </c>
      <c r="M4319" s="47"/>
      <c r="N4319" s="47"/>
      <c r="O4319" s="47"/>
      <c r="P4319" s="47"/>
      <c r="Q4319" s="47"/>
      <c r="R4319" s="47"/>
      <c r="S4319" s="47"/>
      <c r="T4319" s="47"/>
      <c r="U4319" s="47"/>
      <c r="V4319" s="47"/>
      <c r="W4319" s="47"/>
      <c r="X4319" s="47"/>
      <c r="Y4319" s="47"/>
      <c r="Z4319" s="47"/>
      <c r="AA4319" s="47"/>
      <c r="AB4319" s="47"/>
      <c r="AC4319" s="47"/>
      <c r="AD4319" s="47"/>
      <c r="AE4319" s="47"/>
      <c r="AF4319" s="47"/>
      <c r="AG4319" s="47"/>
      <c r="AH4319" s="47"/>
      <c r="AI4319" s="47"/>
      <c r="AJ4319" s="47"/>
      <c r="AK4319" s="47"/>
      <c r="AL4319" s="47"/>
      <c r="AM4319" s="47"/>
      <c r="AN4319" s="47"/>
      <c r="AO4319" s="47"/>
      <c r="AP4319" s="47"/>
      <c r="AQ4319" s="47"/>
      <c r="AR4319" s="47"/>
      <c r="AS4319" s="47"/>
      <c r="AT4319" s="47"/>
      <c r="AU4319" s="47"/>
      <c r="AV4319" s="47"/>
      <c r="AW4319" s="47"/>
      <c r="AX4319" s="47"/>
      <c r="AY4319" s="47"/>
      <c r="AZ4319" s="47"/>
      <c r="BA4319" s="47"/>
      <c r="BB4319" s="47"/>
      <c r="BC4319" s="47"/>
      <c r="BD4319" s="47"/>
      <c r="BE4319" s="47"/>
      <c r="BF4319" s="47"/>
      <c r="BG4319" s="47"/>
      <c r="BH4319" s="47"/>
      <c r="BI4319" s="47"/>
      <c r="BJ4319" s="47"/>
      <c r="BK4319" s="47"/>
      <c r="BL4319" s="47"/>
      <c r="BM4319" s="47"/>
      <c r="BN4319" s="47"/>
      <c r="BO4319" s="47"/>
      <c r="BP4319" s="47"/>
      <c r="BQ4319" s="47"/>
      <c r="BR4319" s="47"/>
      <c r="BS4319" s="47"/>
      <c r="BT4319" s="47"/>
      <c r="BU4319" s="47"/>
      <c r="BV4319" s="47"/>
      <c r="BW4319" s="47"/>
      <c r="BX4319" s="47"/>
      <c r="BY4319" s="47"/>
    </row>
    <row r="4320" spans="1:77" x14ac:dyDescent="0.35">
      <c r="A4320" s="45" t="s">
        <v>324</v>
      </c>
      <c r="B4320" s="46">
        <v>42296</v>
      </c>
      <c r="C4320" s="47" t="s">
        <v>325</v>
      </c>
      <c r="D4320" s="47"/>
      <c r="E4320" s="47">
        <v>471.08109374999998</v>
      </c>
      <c r="F4320" s="47">
        <v>0.19293437499999999</v>
      </c>
      <c r="G4320" s="47">
        <v>0.24828125000000001</v>
      </c>
      <c r="H4320" s="47">
        <v>0.26499375000000003</v>
      </c>
      <c r="I4320" s="47">
        <v>0.20293124999999998</v>
      </c>
      <c r="J4320" s="47">
        <v>0.30227500000000002</v>
      </c>
      <c r="K4320" s="47">
        <v>0.326075</v>
      </c>
      <c r="L4320" s="47">
        <v>0.25338749999999999</v>
      </c>
      <c r="M4320" s="47"/>
      <c r="N4320" s="47"/>
      <c r="O4320" s="47"/>
      <c r="P4320" s="47"/>
      <c r="Q4320" s="47"/>
      <c r="R4320" s="47"/>
      <c r="S4320" s="47"/>
      <c r="T4320" s="47"/>
      <c r="U4320" s="47"/>
      <c r="V4320" s="47"/>
      <c r="W4320" s="47"/>
      <c r="X4320" s="47"/>
      <c r="Y4320" s="47"/>
      <c r="Z4320" s="47"/>
      <c r="AA4320" s="47"/>
      <c r="AB4320" s="47"/>
      <c r="AC4320" s="47"/>
      <c r="AD4320" s="47"/>
      <c r="AE4320" s="47"/>
      <c r="AF4320" s="47"/>
      <c r="AG4320" s="47"/>
      <c r="AH4320" s="47"/>
      <c r="AI4320" s="47"/>
      <c r="AJ4320" s="47"/>
      <c r="AK4320" s="47"/>
      <c r="AL4320" s="47"/>
      <c r="AM4320" s="47"/>
      <c r="AN4320" s="47"/>
      <c r="AO4320" s="47"/>
      <c r="AP4320" s="47"/>
      <c r="AQ4320" s="47"/>
      <c r="AR4320" s="47"/>
      <c r="AS4320" s="47"/>
      <c r="AT4320" s="47"/>
      <c r="AU4320" s="47"/>
      <c r="AV4320" s="47"/>
      <c r="AW4320" s="47"/>
      <c r="AX4320" s="47"/>
      <c r="AY4320" s="47"/>
      <c r="AZ4320" s="47"/>
      <c r="BA4320" s="47"/>
      <c r="BB4320" s="47"/>
      <c r="BC4320" s="47"/>
      <c r="BD4320" s="47"/>
      <c r="BE4320" s="47"/>
      <c r="BF4320" s="47"/>
      <c r="BG4320" s="47"/>
      <c r="BH4320" s="47"/>
      <c r="BI4320" s="47"/>
      <c r="BJ4320" s="47"/>
      <c r="BK4320" s="47"/>
      <c r="BL4320" s="47"/>
      <c r="BM4320" s="47"/>
      <c r="BN4320" s="47"/>
      <c r="BO4320" s="47"/>
      <c r="BP4320" s="47"/>
      <c r="BQ4320" s="47"/>
      <c r="BR4320" s="47"/>
      <c r="BS4320" s="47"/>
      <c r="BT4320" s="47"/>
      <c r="BU4320" s="47"/>
      <c r="BV4320" s="47"/>
      <c r="BW4320" s="47"/>
      <c r="BX4320" s="47"/>
      <c r="BY4320" s="47"/>
    </row>
    <row r="4321" spans="1:77" x14ac:dyDescent="0.35">
      <c r="A4321" s="45" t="s">
        <v>324</v>
      </c>
      <c r="B4321" s="46">
        <v>42297</v>
      </c>
      <c r="C4321" s="47" t="s">
        <v>325</v>
      </c>
      <c r="D4321" s="47"/>
      <c r="E4321" s="47">
        <v>469.53515625</v>
      </c>
      <c r="F4321" s="47">
        <v>0.183234375</v>
      </c>
      <c r="G4321" s="47">
        <v>0.24648750000000003</v>
      </c>
      <c r="H4321" s="47">
        <v>0.26495000000000002</v>
      </c>
      <c r="I4321" s="47">
        <v>0.20325625</v>
      </c>
      <c r="J4321" s="47">
        <v>0.3024</v>
      </c>
      <c r="K4321" s="47">
        <v>0.32617499999999999</v>
      </c>
      <c r="L4321" s="47">
        <v>0.25347500000000001</v>
      </c>
      <c r="M4321" s="47"/>
      <c r="N4321" s="47"/>
      <c r="O4321" s="47"/>
      <c r="P4321" s="47"/>
      <c r="Q4321" s="47"/>
      <c r="R4321" s="47"/>
      <c r="S4321" s="47"/>
      <c r="T4321" s="47"/>
      <c r="U4321" s="47"/>
      <c r="V4321" s="47"/>
      <c r="W4321" s="47"/>
      <c r="X4321" s="47"/>
      <c r="Y4321" s="47"/>
      <c r="Z4321" s="47"/>
      <c r="AA4321" s="47"/>
      <c r="AB4321" s="47">
        <v>4.55</v>
      </c>
      <c r="AC4321" s="47">
        <v>0.19494896910183959</v>
      </c>
      <c r="AD4321" s="47">
        <v>6.3401972931314735E-2</v>
      </c>
      <c r="AE4321" s="47"/>
      <c r="AF4321" s="47"/>
      <c r="AG4321" s="47"/>
      <c r="AH4321" s="47">
        <v>0</v>
      </c>
      <c r="AI4321" s="47">
        <v>3</v>
      </c>
      <c r="AJ4321" s="47"/>
      <c r="AK4321" s="47"/>
      <c r="AL4321" s="47"/>
      <c r="AM4321" s="47"/>
      <c r="AN4321" s="47"/>
      <c r="AO4321" s="47"/>
      <c r="AP4321" s="47"/>
      <c r="AQ4321" s="47"/>
      <c r="AR4321" s="47"/>
      <c r="AS4321" s="47"/>
      <c r="AT4321" s="47"/>
      <c r="AU4321" s="47"/>
      <c r="AV4321" s="47"/>
      <c r="AW4321" s="47"/>
      <c r="AX4321" s="47"/>
      <c r="AY4321" s="47"/>
      <c r="AZ4321" s="47"/>
      <c r="BA4321" s="47"/>
      <c r="BB4321" s="47"/>
      <c r="BC4321" s="47"/>
      <c r="BD4321" s="47"/>
      <c r="BE4321" s="47"/>
      <c r="BF4321" s="47"/>
      <c r="BG4321" s="47"/>
      <c r="BH4321" s="47"/>
      <c r="BI4321" s="47"/>
      <c r="BJ4321" s="47"/>
      <c r="BK4321" s="47"/>
      <c r="BL4321" s="47"/>
      <c r="BM4321" s="47"/>
      <c r="BN4321" s="47"/>
      <c r="BO4321" s="47"/>
      <c r="BP4321" s="47"/>
      <c r="BQ4321" s="47"/>
      <c r="BR4321" s="47"/>
      <c r="BS4321" s="47"/>
      <c r="BT4321" s="47"/>
      <c r="BU4321" s="47"/>
      <c r="BV4321" s="47"/>
      <c r="BW4321" s="47"/>
      <c r="BX4321" s="47"/>
      <c r="BY4321" s="47"/>
    </row>
    <row r="4322" spans="1:77" x14ac:dyDescent="0.35">
      <c r="A4322" s="45" t="s">
        <v>324</v>
      </c>
      <c r="B4322" s="46">
        <v>42298</v>
      </c>
      <c r="C4322" s="47" t="s">
        <v>325</v>
      </c>
      <c r="D4322" s="47"/>
      <c r="E4322" s="47">
        <v>467.86312499999997</v>
      </c>
      <c r="F4322" s="47">
        <v>0.17361874999999999</v>
      </c>
      <c r="G4322" s="47">
        <v>0.24363125000000002</v>
      </c>
      <c r="H4322" s="47">
        <v>0.26483125000000002</v>
      </c>
      <c r="I4322" s="47">
        <v>0.20360624999999999</v>
      </c>
      <c r="J4322" s="47">
        <v>0.30259999999999998</v>
      </c>
      <c r="K4322" s="47">
        <v>0.32628750000000001</v>
      </c>
      <c r="L4322" s="47">
        <v>0.25359375000000001</v>
      </c>
      <c r="M4322" s="47"/>
      <c r="N4322" s="47"/>
      <c r="O4322" s="47"/>
      <c r="P4322" s="47"/>
      <c r="Q4322" s="47"/>
      <c r="R4322" s="47"/>
      <c r="S4322" s="47"/>
      <c r="T4322" s="47"/>
      <c r="U4322" s="47"/>
      <c r="V4322" s="47"/>
      <c r="W4322" s="47"/>
      <c r="X4322" s="47"/>
      <c r="Y4322" s="47"/>
      <c r="Z4322" s="47"/>
      <c r="AA4322" s="47"/>
      <c r="AB4322" s="47"/>
      <c r="AC4322" s="47"/>
      <c r="AD4322" s="47"/>
      <c r="AE4322" s="47"/>
      <c r="AF4322" s="47"/>
      <c r="AG4322" s="47"/>
      <c r="AH4322" s="47"/>
      <c r="AI4322" s="47"/>
      <c r="AJ4322" s="47"/>
      <c r="AK4322" s="47"/>
      <c r="AL4322" s="47"/>
      <c r="AM4322" s="47"/>
      <c r="AN4322" s="47"/>
      <c r="AO4322" s="47"/>
      <c r="AP4322" s="47"/>
      <c r="AQ4322" s="47"/>
      <c r="AR4322" s="47"/>
      <c r="AS4322" s="47"/>
      <c r="AT4322" s="47"/>
      <c r="AU4322" s="47"/>
      <c r="AV4322" s="47"/>
      <c r="AW4322" s="47"/>
      <c r="AX4322" s="47"/>
      <c r="AY4322" s="47"/>
      <c r="AZ4322" s="47"/>
      <c r="BA4322" s="47"/>
      <c r="BB4322" s="47"/>
      <c r="BC4322" s="47"/>
      <c r="BD4322" s="47"/>
      <c r="BE4322" s="47"/>
      <c r="BF4322" s="47"/>
      <c r="BG4322" s="47"/>
      <c r="BH4322" s="47"/>
      <c r="BI4322" s="47"/>
      <c r="BJ4322" s="47"/>
      <c r="BK4322" s="47"/>
      <c r="BL4322" s="47"/>
      <c r="BM4322" s="47"/>
      <c r="BN4322" s="47"/>
      <c r="BO4322" s="47"/>
      <c r="BP4322" s="47"/>
      <c r="BQ4322" s="47"/>
      <c r="BR4322" s="47"/>
      <c r="BS4322" s="47"/>
      <c r="BT4322" s="47"/>
      <c r="BU4322" s="47"/>
      <c r="BV4322" s="47"/>
      <c r="BW4322" s="47"/>
      <c r="BX4322" s="47"/>
      <c r="BY4322" s="47"/>
    </row>
    <row r="4323" spans="1:77" x14ac:dyDescent="0.35">
      <c r="A4323" s="45" t="s">
        <v>324</v>
      </c>
      <c r="B4323" s="46">
        <v>42299</v>
      </c>
      <c r="C4323" s="47" t="s">
        <v>325</v>
      </c>
      <c r="D4323" s="47"/>
      <c r="E4323" s="47">
        <v>476.71171875000005</v>
      </c>
      <c r="F4323" s="47">
        <v>0.229278125</v>
      </c>
      <c r="G4323" s="47">
        <v>0.24477500000000002</v>
      </c>
      <c r="H4323" s="47">
        <v>0.26519999999999999</v>
      </c>
      <c r="I4323" s="47">
        <v>0.20410624999999999</v>
      </c>
      <c r="J4323" s="47">
        <v>0.30265000000000003</v>
      </c>
      <c r="K4323" s="47">
        <v>0.3263375</v>
      </c>
      <c r="L4323" s="47">
        <v>0.25371874999999999</v>
      </c>
      <c r="M4323" s="47"/>
      <c r="N4323" s="47"/>
      <c r="O4323" s="47"/>
      <c r="P4323" s="47"/>
      <c r="Q4323" s="47"/>
      <c r="R4323" s="47"/>
      <c r="S4323" s="47"/>
      <c r="T4323" s="47"/>
      <c r="U4323" s="47"/>
      <c r="V4323" s="47"/>
      <c r="W4323" s="47"/>
      <c r="X4323" s="47"/>
      <c r="Y4323" s="47"/>
      <c r="Z4323" s="47"/>
      <c r="AA4323" s="47"/>
      <c r="AB4323" s="47"/>
      <c r="AC4323" s="47"/>
      <c r="AD4323" s="47">
        <v>0.24459361951903796</v>
      </c>
      <c r="AE4323" s="47"/>
      <c r="AF4323" s="47"/>
      <c r="AG4323" s="47"/>
      <c r="AH4323" s="47"/>
      <c r="AI4323" s="47"/>
      <c r="AJ4323" s="47"/>
      <c r="AK4323" s="47"/>
      <c r="AL4323" s="47"/>
      <c r="AM4323" s="47"/>
      <c r="AN4323" s="47"/>
      <c r="AO4323" s="47"/>
      <c r="AP4323" s="47"/>
      <c r="AQ4323" s="47"/>
      <c r="AR4323" s="47"/>
      <c r="AS4323" s="47"/>
      <c r="AT4323" s="47"/>
      <c r="AU4323" s="47"/>
      <c r="AV4323" s="47"/>
      <c r="AW4323" s="47"/>
      <c r="AX4323" s="47"/>
      <c r="AY4323" s="47"/>
      <c r="AZ4323" s="47"/>
      <c r="BA4323" s="47"/>
      <c r="BB4323" s="47"/>
      <c r="BC4323" s="47"/>
      <c r="BD4323" s="47"/>
      <c r="BE4323" s="47"/>
      <c r="BF4323" s="47"/>
      <c r="BG4323" s="47"/>
      <c r="BH4323" s="47"/>
      <c r="BI4323" s="47"/>
      <c r="BJ4323" s="47"/>
      <c r="BK4323" s="47"/>
      <c r="BL4323" s="47"/>
      <c r="BM4323" s="47"/>
      <c r="BN4323" s="47"/>
      <c r="BO4323" s="47"/>
      <c r="BP4323" s="47"/>
      <c r="BQ4323" s="47"/>
      <c r="BR4323" s="47"/>
      <c r="BS4323" s="47"/>
      <c r="BT4323" s="47"/>
      <c r="BU4323" s="47"/>
      <c r="BV4323" s="47"/>
      <c r="BW4323" s="47"/>
      <c r="BX4323" s="47"/>
      <c r="BY4323" s="47"/>
    </row>
    <row r="4324" spans="1:77" x14ac:dyDescent="0.35">
      <c r="A4324" s="45" t="s">
        <v>324</v>
      </c>
      <c r="B4324" s="46">
        <v>42300</v>
      </c>
      <c r="C4324" s="47" t="s">
        <v>325</v>
      </c>
      <c r="D4324" s="47"/>
      <c r="E4324" s="47">
        <v>475.25671875</v>
      </c>
      <c r="F4324" s="47">
        <v>0.21726562500000002</v>
      </c>
      <c r="G4324" s="47">
        <v>0.24713749999999998</v>
      </c>
      <c r="H4324" s="47">
        <v>0.26469999999999999</v>
      </c>
      <c r="I4324" s="47">
        <v>0.20434999999999998</v>
      </c>
      <c r="J4324" s="47">
        <v>0.30279374999999997</v>
      </c>
      <c r="K4324" s="47">
        <v>0.32644375000000003</v>
      </c>
      <c r="L4324" s="47">
        <v>0.25370000000000004</v>
      </c>
      <c r="M4324" s="47"/>
      <c r="N4324" s="47"/>
      <c r="O4324" s="47"/>
      <c r="P4324" s="47"/>
      <c r="Q4324" s="47"/>
      <c r="R4324" s="47"/>
      <c r="S4324" s="47"/>
      <c r="T4324" s="47"/>
      <c r="U4324" s="47"/>
      <c r="V4324" s="47"/>
      <c r="W4324" s="47"/>
      <c r="X4324" s="47"/>
      <c r="Y4324" s="47"/>
      <c r="Z4324" s="47"/>
      <c r="AA4324" s="47"/>
      <c r="AB4324" s="47"/>
      <c r="AC4324" s="47"/>
      <c r="AD4324" s="47"/>
      <c r="AE4324" s="47"/>
      <c r="AF4324" s="47"/>
      <c r="AG4324" s="47"/>
      <c r="AH4324" s="47"/>
      <c r="AI4324" s="47"/>
      <c r="AJ4324" s="47"/>
      <c r="AK4324" s="47"/>
      <c r="AL4324" s="47"/>
      <c r="AM4324" s="47"/>
      <c r="AN4324" s="47"/>
      <c r="AO4324" s="47"/>
      <c r="AP4324" s="47"/>
      <c r="AQ4324" s="47"/>
      <c r="AR4324" s="47"/>
      <c r="AS4324" s="47"/>
      <c r="AT4324" s="47"/>
      <c r="AU4324" s="47"/>
      <c r="AV4324" s="47"/>
      <c r="AW4324" s="47"/>
      <c r="AX4324" s="47"/>
      <c r="AY4324" s="47"/>
      <c r="AZ4324" s="47"/>
      <c r="BA4324" s="47"/>
      <c r="BB4324" s="47"/>
      <c r="BC4324" s="47"/>
      <c r="BD4324" s="47"/>
      <c r="BE4324" s="47"/>
      <c r="BF4324" s="47"/>
      <c r="BG4324" s="47"/>
      <c r="BH4324" s="47"/>
      <c r="BI4324" s="47"/>
      <c r="BJ4324" s="47"/>
      <c r="BK4324" s="47"/>
      <c r="BL4324" s="47"/>
      <c r="BM4324" s="47"/>
      <c r="BN4324" s="47"/>
      <c r="BO4324" s="47"/>
      <c r="BP4324" s="47"/>
      <c r="BQ4324" s="47"/>
      <c r="BR4324" s="47"/>
      <c r="BS4324" s="47"/>
      <c r="BT4324" s="47"/>
      <c r="BU4324" s="47"/>
      <c r="BV4324" s="47"/>
      <c r="BW4324" s="47"/>
      <c r="BX4324" s="47"/>
      <c r="BY4324" s="47"/>
    </row>
    <row r="4325" spans="1:77" x14ac:dyDescent="0.35">
      <c r="A4325" s="45" t="s">
        <v>324</v>
      </c>
      <c r="B4325" s="46">
        <v>42301</v>
      </c>
      <c r="C4325" s="47" t="s">
        <v>325</v>
      </c>
      <c r="D4325" s="47"/>
      <c r="E4325" s="47">
        <v>473.34140625000003</v>
      </c>
      <c r="F4325" s="47">
        <v>0.203840625</v>
      </c>
      <c r="G4325" s="47">
        <v>0.24698124999999999</v>
      </c>
      <c r="H4325" s="47">
        <v>0.26443125000000001</v>
      </c>
      <c r="I4325" s="47">
        <v>0.20456250000000001</v>
      </c>
      <c r="J4325" s="47">
        <v>0.30298124999999998</v>
      </c>
      <c r="K4325" s="47">
        <v>0.32661875000000001</v>
      </c>
      <c r="L4325" s="47">
        <v>0.25380000000000003</v>
      </c>
      <c r="M4325" s="47"/>
      <c r="N4325" s="47"/>
      <c r="O4325" s="47"/>
      <c r="P4325" s="47"/>
      <c r="Q4325" s="47"/>
      <c r="R4325" s="47"/>
      <c r="S4325" s="47"/>
      <c r="T4325" s="47"/>
      <c r="U4325" s="47"/>
      <c r="V4325" s="47"/>
      <c r="W4325" s="47"/>
      <c r="X4325" s="47"/>
      <c r="Y4325" s="47"/>
      <c r="Z4325" s="47"/>
      <c r="AA4325" s="47"/>
      <c r="AB4325" s="47"/>
      <c r="AC4325" s="47"/>
      <c r="AD4325" s="47"/>
      <c r="AE4325" s="47"/>
      <c r="AF4325" s="47"/>
      <c r="AG4325" s="47"/>
      <c r="AH4325" s="47"/>
      <c r="AI4325" s="47"/>
      <c r="AJ4325" s="47"/>
      <c r="AK4325" s="47"/>
      <c r="AL4325" s="47"/>
      <c r="AM4325" s="47"/>
      <c r="AN4325" s="47"/>
      <c r="AO4325" s="47"/>
      <c r="AP4325" s="47"/>
      <c r="AQ4325" s="47"/>
      <c r="AR4325" s="47"/>
      <c r="AS4325" s="47"/>
      <c r="AT4325" s="47"/>
      <c r="AU4325" s="47"/>
      <c r="AV4325" s="47"/>
      <c r="AW4325" s="47"/>
      <c r="AX4325" s="47"/>
      <c r="AY4325" s="47"/>
      <c r="AZ4325" s="47"/>
      <c r="BA4325" s="47"/>
      <c r="BB4325" s="47"/>
      <c r="BC4325" s="47"/>
      <c r="BD4325" s="47"/>
      <c r="BE4325" s="47"/>
      <c r="BF4325" s="47"/>
      <c r="BG4325" s="47"/>
      <c r="BH4325" s="47"/>
      <c r="BI4325" s="47"/>
      <c r="BJ4325" s="47"/>
      <c r="BK4325" s="47"/>
      <c r="BL4325" s="47"/>
      <c r="BM4325" s="47"/>
      <c r="BN4325" s="47"/>
      <c r="BO4325" s="47"/>
      <c r="BP4325" s="47"/>
      <c r="BQ4325" s="47"/>
      <c r="BR4325" s="47"/>
      <c r="BS4325" s="47"/>
      <c r="BT4325" s="47"/>
      <c r="BU4325" s="47"/>
      <c r="BV4325" s="47"/>
      <c r="BW4325" s="47"/>
      <c r="BX4325" s="47"/>
      <c r="BY4325" s="47"/>
    </row>
    <row r="4326" spans="1:77" x14ac:dyDescent="0.35">
      <c r="A4326" s="45" t="s">
        <v>324</v>
      </c>
      <c r="B4326" s="46">
        <v>42302</v>
      </c>
      <c r="C4326" s="47" t="s">
        <v>325</v>
      </c>
      <c r="D4326" s="47"/>
      <c r="E4326" s="47">
        <v>471.74531249999995</v>
      </c>
      <c r="F4326" s="47">
        <v>0.19385000000000002</v>
      </c>
      <c r="G4326" s="47">
        <v>0.24583125</v>
      </c>
      <c r="H4326" s="47">
        <v>0.26438125000000001</v>
      </c>
      <c r="I4326" s="47">
        <v>0.20456874999999999</v>
      </c>
      <c r="J4326" s="47">
        <v>0.30303124999999997</v>
      </c>
      <c r="K4326" s="47">
        <v>0.32673750000000001</v>
      </c>
      <c r="L4326" s="47">
        <v>0.25392500000000001</v>
      </c>
      <c r="M4326" s="47"/>
      <c r="N4326" s="47"/>
      <c r="O4326" s="47"/>
      <c r="P4326" s="47"/>
      <c r="Q4326" s="47"/>
      <c r="R4326" s="47"/>
      <c r="S4326" s="47"/>
      <c r="T4326" s="47"/>
      <c r="U4326" s="47"/>
      <c r="V4326" s="47"/>
      <c r="W4326" s="47"/>
      <c r="X4326" s="47"/>
      <c r="Y4326" s="47"/>
      <c r="Z4326" s="47"/>
      <c r="AA4326" s="47"/>
      <c r="AB4326" s="47"/>
      <c r="AC4326" s="47"/>
      <c r="AD4326" s="47"/>
      <c r="AE4326" s="47"/>
      <c r="AF4326" s="47"/>
      <c r="AG4326" s="47"/>
      <c r="AH4326" s="47"/>
      <c r="AI4326" s="47"/>
      <c r="AJ4326" s="47"/>
      <c r="AK4326" s="47"/>
      <c r="AL4326" s="47"/>
      <c r="AM4326" s="47"/>
      <c r="AN4326" s="47"/>
      <c r="AO4326" s="47"/>
      <c r="AP4326" s="47"/>
      <c r="AQ4326" s="47"/>
      <c r="AR4326" s="47"/>
      <c r="AS4326" s="47"/>
      <c r="AT4326" s="47"/>
      <c r="AU4326" s="47"/>
      <c r="AV4326" s="47"/>
      <c r="AW4326" s="47"/>
      <c r="AX4326" s="47"/>
      <c r="AY4326" s="47"/>
      <c r="AZ4326" s="47"/>
      <c r="BA4326" s="47"/>
      <c r="BB4326" s="47"/>
      <c r="BC4326" s="47"/>
      <c r="BD4326" s="47"/>
      <c r="BE4326" s="47"/>
      <c r="BF4326" s="47"/>
      <c r="BG4326" s="47"/>
      <c r="BH4326" s="47"/>
      <c r="BI4326" s="47"/>
      <c r="BJ4326" s="47"/>
      <c r="BK4326" s="47"/>
      <c r="BL4326" s="47"/>
      <c r="BM4326" s="47"/>
      <c r="BN4326" s="47"/>
      <c r="BO4326" s="47"/>
      <c r="BP4326" s="47"/>
      <c r="BQ4326" s="47"/>
      <c r="BR4326" s="47"/>
      <c r="BS4326" s="47"/>
      <c r="BT4326" s="47"/>
      <c r="BU4326" s="47"/>
      <c r="BV4326" s="47"/>
      <c r="BW4326" s="47"/>
      <c r="BX4326" s="47"/>
      <c r="BY4326" s="47"/>
    </row>
    <row r="4327" spans="1:77" x14ac:dyDescent="0.35">
      <c r="A4327" s="45" t="s">
        <v>324</v>
      </c>
      <c r="B4327" s="46">
        <v>42303</v>
      </c>
      <c r="C4327" s="47" t="s">
        <v>325</v>
      </c>
      <c r="D4327" s="47"/>
      <c r="E4327" s="47">
        <v>469.79484374999998</v>
      </c>
      <c r="F4327" s="47">
        <v>0.18325312499999999</v>
      </c>
      <c r="G4327" s="47">
        <v>0.24326249999999999</v>
      </c>
      <c r="H4327" s="47">
        <v>0.26416874999999995</v>
      </c>
      <c r="I4327" s="47">
        <v>0.20480625000000002</v>
      </c>
      <c r="J4327" s="47">
        <v>0.30311250000000001</v>
      </c>
      <c r="K4327" s="47">
        <v>0.32671249999999996</v>
      </c>
      <c r="L4327" s="47">
        <v>0.25392500000000001</v>
      </c>
      <c r="M4327" s="47"/>
      <c r="N4327" s="47"/>
      <c r="O4327" s="47"/>
      <c r="P4327" s="47"/>
      <c r="Q4327" s="47"/>
      <c r="R4327" s="47"/>
      <c r="S4327" s="47"/>
      <c r="T4327" s="47"/>
      <c r="U4327" s="47"/>
      <c r="V4327" s="47"/>
      <c r="W4327" s="47"/>
      <c r="X4327" s="47"/>
      <c r="Y4327" s="47"/>
      <c r="Z4327" s="47"/>
      <c r="AA4327" s="47"/>
      <c r="AB4327" s="47"/>
      <c r="AC4327" s="47"/>
      <c r="AD4327" s="47"/>
      <c r="AE4327" s="47"/>
      <c r="AF4327" s="47"/>
      <c r="AG4327" s="47"/>
      <c r="AH4327" s="47"/>
      <c r="AI4327" s="47"/>
      <c r="AJ4327" s="47"/>
      <c r="AK4327" s="47"/>
      <c r="AL4327" s="47"/>
      <c r="AM4327" s="47"/>
      <c r="AN4327" s="47"/>
      <c r="AO4327" s="47"/>
      <c r="AP4327" s="47"/>
      <c r="AQ4327" s="47"/>
      <c r="AR4327" s="47"/>
      <c r="AS4327" s="47"/>
      <c r="AT4327" s="47"/>
      <c r="AU4327" s="47"/>
      <c r="AV4327" s="47"/>
      <c r="AW4327" s="47"/>
      <c r="AX4327" s="47"/>
      <c r="AY4327" s="47"/>
      <c r="AZ4327" s="47"/>
      <c r="BA4327" s="47"/>
      <c r="BB4327" s="47"/>
      <c r="BC4327" s="47"/>
      <c r="BD4327" s="47"/>
      <c r="BE4327" s="47"/>
      <c r="BF4327" s="47"/>
      <c r="BG4327" s="47"/>
      <c r="BH4327" s="47"/>
      <c r="BI4327" s="47"/>
      <c r="BJ4327" s="47"/>
      <c r="BK4327" s="47"/>
      <c r="BL4327" s="47"/>
      <c r="BM4327" s="47"/>
      <c r="BN4327" s="47"/>
      <c r="BO4327" s="47"/>
      <c r="BP4327" s="47"/>
      <c r="BQ4327" s="47"/>
      <c r="BR4327" s="47"/>
      <c r="BS4327" s="47"/>
      <c r="BT4327" s="47"/>
      <c r="BU4327" s="47"/>
      <c r="BV4327" s="47"/>
      <c r="BW4327" s="47"/>
      <c r="BX4327" s="47"/>
      <c r="BY4327" s="47"/>
    </row>
    <row r="4328" spans="1:77" x14ac:dyDescent="0.35">
      <c r="A4328" s="45" t="s">
        <v>324</v>
      </c>
      <c r="B4328" s="46">
        <v>42304</v>
      </c>
      <c r="C4328" s="47" t="s">
        <v>325</v>
      </c>
      <c r="D4328" s="47"/>
      <c r="E4328" s="47">
        <v>468.74015625000004</v>
      </c>
      <c r="F4328" s="47">
        <v>0.17727812500000001</v>
      </c>
      <c r="G4328" s="47">
        <v>0.24125625000000001</v>
      </c>
      <c r="H4328" s="47">
        <v>0.26401874999999997</v>
      </c>
      <c r="I4328" s="47">
        <v>0.20508749999999998</v>
      </c>
      <c r="J4328" s="47">
        <v>0.30324375000000003</v>
      </c>
      <c r="K4328" s="47">
        <v>0.32681874999999999</v>
      </c>
      <c r="L4328" s="47">
        <v>0.25403124999999999</v>
      </c>
      <c r="M4328" s="47"/>
      <c r="N4328" s="47"/>
      <c r="O4328" s="47"/>
      <c r="P4328" s="47"/>
      <c r="Q4328" s="47"/>
      <c r="R4328" s="47"/>
      <c r="S4328" s="47"/>
      <c r="T4328" s="47"/>
      <c r="U4328" s="47"/>
      <c r="V4328" s="47"/>
      <c r="W4328" s="47"/>
      <c r="X4328" s="47"/>
      <c r="Y4328" s="47"/>
      <c r="Z4328" s="47"/>
      <c r="AA4328" s="47"/>
      <c r="AB4328" s="47"/>
      <c r="AC4328" s="47"/>
      <c r="AD4328" s="47">
        <v>0.18739612919586565</v>
      </c>
      <c r="AE4328" s="47"/>
      <c r="AF4328" s="47"/>
      <c r="AG4328" s="47"/>
      <c r="AH4328" s="47"/>
      <c r="AI4328" s="47"/>
      <c r="AJ4328" s="47"/>
      <c r="AK4328" s="47"/>
      <c r="AL4328" s="47"/>
      <c r="AM4328" s="47"/>
      <c r="AN4328" s="47"/>
      <c r="AO4328" s="47"/>
      <c r="AP4328" s="47"/>
      <c r="AQ4328" s="47"/>
      <c r="AR4328" s="47"/>
      <c r="AS4328" s="47"/>
      <c r="AT4328" s="47"/>
      <c r="AU4328" s="47"/>
      <c r="AV4328" s="47"/>
      <c r="AW4328" s="47"/>
      <c r="AX4328" s="47"/>
      <c r="AY4328" s="47"/>
      <c r="AZ4328" s="47"/>
      <c r="BA4328" s="47"/>
      <c r="BB4328" s="47"/>
      <c r="BC4328" s="47"/>
      <c r="BD4328" s="47"/>
      <c r="BE4328" s="47"/>
      <c r="BF4328" s="47"/>
      <c r="BG4328" s="47"/>
      <c r="BH4328" s="47"/>
      <c r="BI4328" s="47"/>
      <c r="BJ4328" s="47"/>
      <c r="BK4328" s="47"/>
      <c r="BL4328" s="47"/>
      <c r="BM4328" s="47"/>
      <c r="BN4328" s="47"/>
      <c r="BO4328" s="47"/>
      <c r="BP4328" s="47"/>
      <c r="BQ4328" s="47"/>
      <c r="BR4328" s="47"/>
      <c r="BS4328" s="47"/>
      <c r="BT4328" s="47"/>
      <c r="BU4328" s="47"/>
      <c r="BV4328" s="47"/>
      <c r="BW4328" s="47"/>
      <c r="BX4328" s="47"/>
      <c r="BY4328" s="47"/>
    </row>
    <row r="4329" spans="1:77" x14ac:dyDescent="0.35">
      <c r="A4329" s="45" t="s">
        <v>324</v>
      </c>
      <c r="B4329" s="46">
        <v>42305</v>
      </c>
      <c r="C4329" s="47" t="s">
        <v>325</v>
      </c>
      <c r="D4329" s="47"/>
      <c r="E4329" s="47">
        <v>467.95171875000005</v>
      </c>
      <c r="F4329" s="47">
        <v>0.174565625</v>
      </c>
      <c r="G4329" s="47">
        <v>0.23967500000000003</v>
      </c>
      <c r="H4329" s="47">
        <v>0.26343125000000001</v>
      </c>
      <c r="I4329" s="47">
        <v>0.20516250000000003</v>
      </c>
      <c r="J4329" s="47">
        <v>0.30328125</v>
      </c>
      <c r="K4329" s="47">
        <v>0.32681250000000001</v>
      </c>
      <c r="L4329" s="47">
        <v>0.25403124999999999</v>
      </c>
      <c r="M4329" s="47"/>
      <c r="N4329" s="47"/>
      <c r="O4329" s="47"/>
      <c r="P4329" s="47"/>
      <c r="Q4329" s="47"/>
      <c r="R4329" s="47"/>
      <c r="S4329" s="47"/>
      <c r="T4329" s="47"/>
      <c r="U4329" s="47"/>
      <c r="V4329" s="47"/>
      <c r="W4329" s="47"/>
      <c r="X4329" s="47"/>
      <c r="Y4329" s="47"/>
      <c r="Z4329" s="47"/>
      <c r="AA4329" s="47"/>
      <c r="AB4329" s="47"/>
      <c r="AC4329" s="47"/>
      <c r="AD4329" s="47"/>
      <c r="AE4329" s="47"/>
      <c r="AF4329" s="47"/>
      <c r="AG4329" s="47"/>
      <c r="AH4329" s="47"/>
      <c r="AI4329" s="47"/>
      <c r="AJ4329" s="47"/>
      <c r="AK4329" s="47"/>
      <c r="AL4329" s="47"/>
      <c r="AM4329" s="47"/>
      <c r="AN4329" s="47"/>
      <c r="AO4329" s="47"/>
      <c r="AP4329" s="47"/>
      <c r="AQ4329" s="47"/>
      <c r="AR4329" s="47"/>
      <c r="AS4329" s="47"/>
      <c r="AT4329" s="47"/>
      <c r="AU4329" s="47"/>
      <c r="AV4329" s="47"/>
      <c r="AW4329" s="47"/>
      <c r="AX4329" s="47"/>
      <c r="AY4329" s="47"/>
      <c r="AZ4329" s="47"/>
      <c r="BA4329" s="47"/>
      <c r="BB4329" s="47"/>
      <c r="BC4329" s="47"/>
      <c r="BD4329" s="47"/>
      <c r="BE4329" s="47"/>
      <c r="BF4329" s="47"/>
      <c r="BG4329" s="47"/>
      <c r="BH4329" s="47"/>
      <c r="BI4329" s="47"/>
      <c r="BJ4329" s="47"/>
      <c r="BK4329" s="47"/>
      <c r="BL4329" s="47"/>
      <c r="BM4329" s="47"/>
      <c r="BN4329" s="47"/>
      <c r="BO4329" s="47"/>
      <c r="BP4329" s="47"/>
      <c r="BQ4329" s="47"/>
      <c r="BR4329" s="47"/>
      <c r="BS4329" s="47"/>
      <c r="BT4329" s="47"/>
      <c r="BU4329" s="47"/>
      <c r="BV4329" s="47"/>
      <c r="BW4329" s="47"/>
      <c r="BX4329" s="47"/>
      <c r="BY4329" s="47"/>
    </row>
    <row r="4330" spans="1:77" x14ac:dyDescent="0.35">
      <c r="A4330" s="45" t="s">
        <v>324</v>
      </c>
      <c r="B4330" s="46">
        <v>42306</v>
      </c>
      <c r="C4330" s="47" t="s">
        <v>325</v>
      </c>
      <c r="D4330" s="47"/>
      <c r="E4330" s="47">
        <v>504.10828125</v>
      </c>
      <c r="F4330" s="47">
        <v>0.31792812500000001</v>
      </c>
      <c r="G4330" s="47">
        <v>0.30675625000000001</v>
      </c>
      <c r="H4330" s="47">
        <v>0.27806875000000003</v>
      </c>
      <c r="I4330" s="47">
        <v>0.20554375</v>
      </c>
      <c r="J4330" s="47">
        <v>0.30328125</v>
      </c>
      <c r="K4330" s="47">
        <v>0.32690625000000001</v>
      </c>
      <c r="L4330" s="47">
        <v>0.25421874999999999</v>
      </c>
      <c r="M4330" s="47"/>
      <c r="N4330" s="47"/>
      <c r="O4330" s="47"/>
      <c r="P4330" s="47"/>
      <c r="Q4330" s="47">
        <v>2.6088548999999999</v>
      </c>
      <c r="R4330" s="47">
        <v>65.852000000000004</v>
      </c>
      <c r="S4330" s="47">
        <v>0</v>
      </c>
      <c r="T4330" s="47"/>
      <c r="U4330" s="47"/>
      <c r="V4330" s="47"/>
      <c r="W4330" s="47"/>
      <c r="X4330" s="47"/>
      <c r="Y4330" s="47"/>
      <c r="Z4330" s="47"/>
      <c r="AA4330" s="47">
        <v>0</v>
      </c>
      <c r="AB4330" s="47">
        <v>5.9</v>
      </c>
      <c r="AC4330" s="47"/>
      <c r="AD4330" s="47"/>
      <c r="AE4330" s="47"/>
      <c r="AF4330" s="47"/>
      <c r="AG4330" s="47">
        <v>0</v>
      </c>
      <c r="AH4330" s="47">
        <v>0.05</v>
      </c>
      <c r="AI4330" s="47">
        <v>4.6500000000000004</v>
      </c>
      <c r="AJ4330" s="47">
        <v>1.0075000000000001</v>
      </c>
      <c r="AK4330" s="47">
        <v>4.3983467857520026E-2</v>
      </c>
      <c r="AL4330" s="47">
        <v>2.1865171499999998</v>
      </c>
      <c r="AM4330" s="47">
        <v>49.712249999999997</v>
      </c>
      <c r="AN4330" s="47"/>
      <c r="AO4330" s="47"/>
      <c r="AP4330" s="47"/>
      <c r="AQ4330" s="47"/>
      <c r="AR4330" s="47"/>
      <c r="AS4330" s="47"/>
      <c r="AT4330" s="47"/>
      <c r="AU4330" s="47"/>
      <c r="AV4330" s="47"/>
      <c r="AW4330" s="47"/>
      <c r="AX4330" s="47"/>
      <c r="AY4330" s="47">
        <v>0</v>
      </c>
      <c r="AZ4330" s="47"/>
      <c r="BA4330" s="47">
        <v>2.6167552161588621E-2</v>
      </c>
      <c r="BB4330" s="47">
        <v>0.42233774999999996</v>
      </c>
      <c r="BC4330" s="47"/>
      <c r="BD4330" s="47">
        <v>16.139749999999999</v>
      </c>
      <c r="BE4330" s="47"/>
      <c r="BF4330" s="47"/>
      <c r="BG4330" s="47"/>
      <c r="BH4330" s="47"/>
      <c r="BI4330" s="47"/>
      <c r="BJ4330" s="47"/>
      <c r="BK4330" s="47"/>
      <c r="BL4330" s="47"/>
      <c r="BM4330" s="47"/>
      <c r="BN4330" s="47"/>
      <c r="BO4330" s="47"/>
      <c r="BP4330" s="47"/>
      <c r="BQ4330" s="47"/>
      <c r="BR4330" s="47"/>
      <c r="BS4330" s="47"/>
      <c r="BT4330" s="47"/>
      <c r="BU4330" s="47"/>
      <c r="BV4330" s="47"/>
      <c r="BW4330" s="47"/>
      <c r="BX4330" s="47"/>
      <c r="BY4330" s="47"/>
    </row>
    <row r="4331" spans="1:77" x14ac:dyDescent="0.35">
      <c r="A4331" s="45" t="s">
        <v>324</v>
      </c>
      <c r="B4331" s="46">
        <v>42307</v>
      </c>
      <c r="C4331" s="47" t="s">
        <v>325</v>
      </c>
      <c r="D4331" s="47"/>
      <c r="E4331" s="47">
        <v>501.70687499999997</v>
      </c>
      <c r="F4331" s="47">
        <v>0.29273125</v>
      </c>
      <c r="G4331" s="47">
        <v>0.30541875000000002</v>
      </c>
      <c r="H4331" s="47">
        <v>0.28294374999999999</v>
      </c>
      <c r="I4331" s="47">
        <v>0.20576875</v>
      </c>
      <c r="J4331" s="47">
        <v>0.30336875000000002</v>
      </c>
      <c r="K4331" s="47">
        <v>0.32700625</v>
      </c>
      <c r="L4331" s="47">
        <v>0.25419375</v>
      </c>
      <c r="M4331" s="47"/>
      <c r="N4331" s="47"/>
      <c r="O4331" s="47"/>
      <c r="P4331" s="47"/>
      <c r="Q4331" s="47"/>
      <c r="R4331" s="47"/>
      <c r="S4331" s="47"/>
      <c r="T4331" s="47"/>
      <c r="U4331" s="47"/>
      <c r="V4331" s="47"/>
      <c r="W4331" s="47"/>
      <c r="X4331" s="47"/>
      <c r="Y4331" s="47"/>
      <c r="Z4331" s="47"/>
      <c r="AA4331" s="47"/>
      <c r="AB4331" s="47"/>
      <c r="AC4331" s="47">
        <v>0.26068293596227077</v>
      </c>
      <c r="AD4331" s="47">
        <v>0.38966258141753574</v>
      </c>
      <c r="AE4331" s="47"/>
      <c r="AF4331" s="47"/>
      <c r="AG4331" s="47"/>
      <c r="AH4331" s="47"/>
      <c r="AI4331" s="47"/>
      <c r="AJ4331" s="47"/>
      <c r="AK4331" s="47"/>
      <c r="AL4331" s="47"/>
      <c r="AM4331" s="47"/>
      <c r="AN4331" s="47"/>
      <c r="AO4331" s="47"/>
      <c r="AP4331" s="47"/>
      <c r="AQ4331" s="47"/>
      <c r="AR4331" s="47"/>
      <c r="AS4331" s="47"/>
      <c r="AT4331" s="47"/>
      <c r="AU4331" s="47"/>
      <c r="AV4331" s="47"/>
      <c r="AW4331" s="47"/>
      <c r="AX4331" s="47"/>
      <c r="AY4331" s="47"/>
      <c r="AZ4331" s="47"/>
      <c r="BA4331" s="47"/>
      <c r="BB4331" s="47"/>
      <c r="BC4331" s="47"/>
      <c r="BD4331" s="47"/>
      <c r="BE4331" s="47"/>
      <c r="BF4331" s="47"/>
      <c r="BG4331" s="47"/>
      <c r="BH4331" s="47"/>
      <c r="BI4331" s="47"/>
      <c r="BJ4331" s="47"/>
      <c r="BK4331" s="47"/>
      <c r="BL4331" s="47"/>
      <c r="BM4331" s="47"/>
      <c r="BN4331" s="47"/>
      <c r="BO4331" s="47"/>
      <c r="BP4331" s="47"/>
      <c r="BQ4331" s="47"/>
      <c r="BR4331" s="47"/>
      <c r="BS4331" s="47"/>
      <c r="BT4331" s="47"/>
      <c r="BU4331" s="47"/>
      <c r="BV4331" s="47"/>
      <c r="BW4331" s="47"/>
      <c r="BX4331" s="47"/>
      <c r="BY4331" s="47"/>
    </row>
    <row r="4332" spans="1:77" x14ac:dyDescent="0.35">
      <c r="A4332" s="45" t="s">
        <v>324</v>
      </c>
      <c r="B4332" s="46">
        <v>42308</v>
      </c>
      <c r="C4332" s="47" t="s">
        <v>325</v>
      </c>
      <c r="D4332" s="47"/>
      <c r="E4332" s="47">
        <v>498.05296874999999</v>
      </c>
      <c r="F4332" s="47">
        <v>0.27054687499999996</v>
      </c>
      <c r="G4332" s="47">
        <v>0.30005625000000002</v>
      </c>
      <c r="H4332" s="47">
        <v>0.28423750000000003</v>
      </c>
      <c r="I4332" s="47">
        <v>0.20605000000000001</v>
      </c>
      <c r="J4332" s="47">
        <v>0.30339375000000002</v>
      </c>
      <c r="K4332" s="47">
        <v>0.32700625</v>
      </c>
      <c r="L4332" s="47">
        <v>0.25418750000000001</v>
      </c>
      <c r="M4332" s="47"/>
      <c r="N4332" s="47"/>
      <c r="O4332" s="47"/>
      <c r="P4332" s="47"/>
      <c r="Q4332" s="47"/>
      <c r="R4332" s="47"/>
      <c r="S4332" s="47"/>
      <c r="T4332" s="47"/>
      <c r="U4332" s="47"/>
      <c r="V4332" s="47"/>
      <c r="W4332" s="47"/>
      <c r="X4332" s="47"/>
      <c r="Y4332" s="47"/>
      <c r="Z4332" s="47"/>
      <c r="AA4332" s="47"/>
      <c r="AB4332" s="47"/>
      <c r="AC4332" s="47"/>
      <c r="AD4332" s="47"/>
      <c r="AE4332" s="47"/>
      <c r="AF4332" s="47"/>
      <c r="AG4332" s="47"/>
      <c r="AH4332" s="47"/>
      <c r="AI4332" s="47"/>
      <c r="AJ4332" s="47"/>
      <c r="AK4332" s="47"/>
      <c r="AL4332" s="47"/>
      <c r="AM4332" s="47"/>
      <c r="AN4332" s="47"/>
      <c r="AO4332" s="47"/>
      <c r="AP4332" s="47"/>
      <c r="AQ4332" s="47"/>
      <c r="AR4332" s="47"/>
      <c r="AS4332" s="47"/>
      <c r="AT4332" s="47"/>
      <c r="AU4332" s="47"/>
      <c r="AV4332" s="47"/>
      <c r="AW4332" s="47"/>
      <c r="AX4332" s="47"/>
      <c r="AY4332" s="47"/>
      <c r="AZ4332" s="47"/>
      <c r="BA4332" s="47"/>
      <c r="BB4332" s="47"/>
      <c r="BC4332" s="47"/>
      <c r="BD4332" s="47"/>
      <c r="BE4332" s="47"/>
      <c r="BF4332" s="47"/>
      <c r="BG4332" s="47"/>
      <c r="BH4332" s="47"/>
      <c r="BI4332" s="47"/>
      <c r="BJ4332" s="47"/>
      <c r="BK4332" s="47"/>
      <c r="BL4332" s="47"/>
      <c r="BM4332" s="47"/>
      <c r="BN4332" s="47"/>
      <c r="BO4332" s="47"/>
      <c r="BP4332" s="47"/>
      <c r="BQ4332" s="47"/>
      <c r="BR4332" s="47"/>
      <c r="BS4332" s="47"/>
      <c r="BT4332" s="47"/>
      <c r="BU4332" s="47"/>
      <c r="BV4332" s="47"/>
      <c r="BW4332" s="47"/>
      <c r="BX4332" s="47"/>
      <c r="BY4332" s="47"/>
    </row>
    <row r="4333" spans="1:77" x14ac:dyDescent="0.35">
      <c r="A4333" s="45" t="s">
        <v>324</v>
      </c>
      <c r="B4333" s="46">
        <v>42309</v>
      </c>
      <c r="C4333" s="47" t="s">
        <v>325</v>
      </c>
      <c r="D4333" s="47"/>
      <c r="E4333" s="47">
        <v>494.26781250000005</v>
      </c>
      <c r="F4333" s="47">
        <v>0.25029999999999997</v>
      </c>
      <c r="G4333" s="47">
        <v>0.29348125000000003</v>
      </c>
      <c r="H4333" s="47">
        <v>0.28458125000000001</v>
      </c>
      <c r="I4333" s="47">
        <v>0.20641875000000001</v>
      </c>
      <c r="J4333" s="47">
        <v>0.30336875000000002</v>
      </c>
      <c r="K4333" s="47">
        <v>0.32701249999999998</v>
      </c>
      <c r="L4333" s="47">
        <v>0.2542875</v>
      </c>
      <c r="M4333" s="47"/>
      <c r="N4333" s="47"/>
      <c r="O4333" s="47"/>
      <c r="P4333" s="47"/>
      <c r="Q4333" s="47"/>
      <c r="R4333" s="47"/>
      <c r="S4333" s="47"/>
      <c r="T4333" s="47"/>
      <c r="U4333" s="47"/>
      <c r="V4333" s="47"/>
      <c r="W4333" s="47"/>
      <c r="X4333" s="47"/>
      <c r="Y4333" s="47"/>
      <c r="Z4333" s="47"/>
      <c r="AA4333" s="47"/>
      <c r="AB4333" s="47"/>
      <c r="AC4333" s="47"/>
      <c r="AD4333" s="47"/>
      <c r="AE4333" s="47"/>
      <c r="AF4333" s="47"/>
      <c r="AG4333" s="47"/>
      <c r="AH4333" s="47"/>
      <c r="AI4333" s="47"/>
      <c r="AJ4333" s="47"/>
      <c r="AK4333" s="47"/>
      <c r="AL4333" s="47"/>
      <c r="AM4333" s="47"/>
      <c r="AN4333" s="47"/>
      <c r="AO4333" s="47"/>
      <c r="AP4333" s="47"/>
      <c r="AQ4333" s="47"/>
      <c r="AR4333" s="47"/>
      <c r="AS4333" s="47"/>
      <c r="AT4333" s="47"/>
      <c r="AU4333" s="47"/>
      <c r="AV4333" s="47"/>
      <c r="AW4333" s="47"/>
      <c r="AX4333" s="47"/>
      <c r="AY4333" s="47"/>
      <c r="AZ4333" s="47"/>
      <c r="BA4333" s="47"/>
      <c r="BB4333" s="47"/>
      <c r="BC4333" s="47"/>
      <c r="BD4333" s="47"/>
      <c r="BE4333" s="47"/>
      <c r="BF4333" s="47"/>
      <c r="BG4333" s="47"/>
      <c r="BH4333" s="47"/>
      <c r="BI4333" s="47"/>
      <c r="BJ4333" s="47"/>
      <c r="BK4333" s="47"/>
      <c r="BL4333" s="47"/>
      <c r="BM4333" s="47"/>
      <c r="BN4333" s="47"/>
      <c r="BO4333" s="47"/>
      <c r="BP4333" s="47"/>
      <c r="BQ4333" s="47"/>
      <c r="BR4333" s="47"/>
      <c r="BS4333" s="47"/>
      <c r="BT4333" s="47"/>
      <c r="BU4333" s="47"/>
      <c r="BV4333" s="47"/>
      <c r="BW4333" s="47"/>
      <c r="BX4333" s="47"/>
      <c r="BY4333" s="47"/>
    </row>
    <row r="4334" spans="1:77" x14ac:dyDescent="0.35">
      <c r="A4334" s="45" t="s">
        <v>324</v>
      </c>
      <c r="B4334" s="46">
        <v>42310</v>
      </c>
      <c r="C4334" s="47" t="s">
        <v>325</v>
      </c>
      <c r="D4334" s="47"/>
      <c r="E4334" s="47">
        <v>506.72296875000006</v>
      </c>
      <c r="F4334" s="47">
        <v>0.30596562499999996</v>
      </c>
      <c r="G4334" s="47">
        <v>0.30904999999999999</v>
      </c>
      <c r="H4334" s="47">
        <v>0.28964374999999998</v>
      </c>
      <c r="I4334" s="47">
        <v>0.20709374999999999</v>
      </c>
      <c r="J4334" s="47">
        <v>0.30349999999999999</v>
      </c>
      <c r="K4334" s="47">
        <v>0.32700625</v>
      </c>
      <c r="L4334" s="47">
        <v>0.25432500000000002</v>
      </c>
      <c r="M4334" s="47"/>
      <c r="N4334" s="47"/>
      <c r="O4334" s="47"/>
      <c r="P4334" s="47"/>
      <c r="Q4334" s="47"/>
      <c r="R4334" s="47"/>
      <c r="S4334" s="47"/>
      <c r="T4334" s="47"/>
      <c r="U4334" s="47"/>
      <c r="V4334" s="47"/>
      <c r="W4334" s="47"/>
      <c r="X4334" s="47"/>
      <c r="Y4334" s="47"/>
      <c r="Z4334" s="47"/>
      <c r="AA4334" s="47"/>
      <c r="AB4334" s="47"/>
      <c r="AC4334" s="47">
        <v>0.33436462696050828</v>
      </c>
      <c r="AD4334" s="47">
        <v>0.44292549883136689</v>
      </c>
      <c r="AE4334" s="47"/>
      <c r="AF4334" s="47"/>
      <c r="AG4334" s="47"/>
      <c r="AH4334" s="47"/>
      <c r="AI4334" s="47"/>
      <c r="AJ4334" s="47"/>
      <c r="AK4334" s="47"/>
      <c r="AL4334" s="47"/>
      <c r="AM4334" s="47"/>
      <c r="AN4334" s="47"/>
      <c r="AO4334" s="47"/>
      <c r="AP4334" s="47"/>
      <c r="AQ4334" s="47"/>
      <c r="AR4334" s="47"/>
      <c r="AS4334" s="47"/>
      <c r="AT4334" s="47"/>
      <c r="AU4334" s="47"/>
      <c r="AV4334" s="47"/>
      <c r="AW4334" s="47"/>
      <c r="AX4334" s="47"/>
      <c r="AY4334" s="47"/>
      <c r="AZ4334" s="47"/>
      <c r="BA4334" s="47"/>
      <c r="BB4334" s="47"/>
      <c r="BC4334" s="47"/>
      <c r="BD4334" s="47"/>
      <c r="BE4334" s="47"/>
      <c r="BF4334" s="47"/>
      <c r="BG4334" s="47"/>
      <c r="BH4334" s="47"/>
      <c r="BI4334" s="47"/>
      <c r="BJ4334" s="47"/>
      <c r="BK4334" s="47"/>
      <c r="BL4334" s="47"/>
      <c r="BM4334" s="47"/>
      <c r="BN4334" s="47"/>
      <c r="BO4334" s="47"/>
      <c r="BP4334" s="47"/>
      <c r="BQ4334" s="47"/>
      <c r="BR4334" s="47"/>
      <c r="BS4334" s="47"/>
      <c r="BT4334" s="47"/>
      <c r="BU4334" s="47"/>
      <c r="BV4334" s="47"/>
      <c r="BW4334" s="47"/>
      <c r="BX4334" s="47"/>
      <c r="BY4334" s="47"/>
    </row>
    <row r="4335" spans="1:77" x14ac:dyDescent="0.35">
      <c r="A4335" s="45" t="s">
        <v>324</v>
      </c>
      <c r="B4335" s="46">
        <v>42311</v>
      </c>
      <c r="C4335" s="47" t="s">
        <v>325</v>
      </c>
      <c r="D4335" s="47"/>
      <c r="E4335" s="47">
        <v>504.12937499999998</v>
      </c>
      <c r="F4335" s="47">
        <v>0.28623124999999999</v>
      </c>
      <c r="G4335" s="47">
        <v>0.30656875</v>
      </c>
      <c r="H4335" s="47">
        <v>0.29134375000000001</v>
      </c>
      <c r="I4335" s="47">
        <v>0.20765</v>
      </c>
      <c r="J4335" s="47">
        <v>0.30359999999999998</v>
      </c>
      <c r="K4335" s="47">
        <v>0.32706249999999998</v>
      </c>
      <c r="L4335" s="47">
        <v>0.25437500000000002</v>
      </c>
      <c r="M4335" s="47"/>
      <c r="N4335" s="47"/>
      <c r="O4335" s="47"/>
      <c r="P4335" s="47"/>
      <c r="Q4335" s="47"/>
      <c r="R4335" s="47"/>
      <c r="S4335" s="47"/>
      <c r="T4335" s="47"/>
      <c r="U4335" s="47"/>
      <c r="V4335" s="47"/>
      <c r="W4335" s="47"/>
      <c r="X4335" s="47"/>
      <c r="Y4335" s="47"/>
      <c r="Z4335" s="47"/>
      <c r="AA4335" s="47"/>
      <c r="AB4335" s="47"/>
      <c r="AC4335" s="47"/>
      <c r="AD4335" s="47"/>
      <c r="AE4335" s="47"/>
      <c r="AF4335" s="47"/>
      <c r="AG4335" s="47"/>
      <c r="AH4335" s="47"/>
      <c r="AI4335" s="47"/>
      <c r="AJ4335" s="47"/>
      <c r="AK4335" s="47"/>
      <c r="AL4335" s="47"/>
      <c r="AM4335" s="47"/>
      <c r="AN4335" s="47"/>
      <c r="AO4335" s="47"/>
      <c r="AP4335" s="47"/>
      <c r="AQ4335" s="47"/>
      <c r="AR4335" s="47"/>
      <c r="AS4335" s="47"/>
      <c r="AT4335" s="47"/>
      <c r="AU4335" s="47"/>
      <c r="AV4335" s="47"/>
      <c r="AW4335" s="47"/>
      <c r="AX4335" s="47"/>
      <c r="AY4335" s="47"/>
      <c r="AZ4335" s="47"/>
      <c r="BA4335" s="47"/>
      <c r="BB4335" s="47"/>
      <c r="BC4335" s="47"/>
      <c r="BD4335" s="47"/>
      <c r="BE4335" s="47"/>
      <c r="BF4335" s="47"/>
      <c r="BG4335" s="47"/>
      <c r="BH4335" s="47"/>
      <c r="BI4335" s="47"/>
      <c r="BJ4335" s="47"/>
      <c r="BK4335" s="47"/>
      <c r="BL4335" s="47"/>
      <c r="BM4335" s="47"/>
      <c r="BN4335" s="47"/>
      <c r="BO4335" s="47"/>
      <c r="BP4335" s="47"/>
      <c r="BQ4335" s="47"/>
      <c r="BR4335" s="47"/>
      <c r="BS4335" s="47"/>
      <c r="BT4335" s="47"/>
      <c r="BU4335" s="47"/>
      <c r="BV4335" s="47"/>
      <c r="BW4335" s="47"/>
      <c r="BX4335" s="47"/>
      <c r="BY4335" s="47"/>
    </row>
    <row r="4336" spans="1:77" x14ac:dyDescent="0.35">
      <c r="A4336" s="45" t="s">
        <v>324</v>
      </c>
      <c r="B4336" s="46">
        <v>42312</v>
      </c>
      <c r="C4336" s="47" t="s">
        <v>325</v>
      </c>
      <c r="D4336" s="47"/>
      <c r="E4336" s="47">
        <v>501.71437500000002</v>
      </c>
      <c r="F4336" s="47">
        <v>0.27177499999999999</v>
      </c>
      <c r="G4336" s="47">
        <v>0.30328749999999999</v>
      </c>
      <c r="H4336" s="47">
        <v>0.29153124999999996</v>
      </c>
      <c r="I4336" s="47">
        <v>0.20810000000000001</v>
      </c>
      <c r="J4336" s="47">
        <v>0.30367500000000003</v>
      </c>
      <c r="K4336" s="47">
        <v>0.32716875000000001</v>
      </c>
      <c r="L4336" s="47">
        <v>0.25437500000000002</v>
      </c>
      <c r="M4336" s="47"/>
      <c r="N4336" s="47"/>
      <c r="O4336" s="47"/>
      <c r="P4336" s="47"/>
      <c r="Q4336" s="47"/>
      <c r="R4336" s="47"/>
      <c r="S4336" s="47"/>
      <c r="T4336" s="47"/>
      <c r="U4336" s="47"/>
      <c r="V4336" s="47"/>
      <c r="W4336" s="47"/>
      <c r="X4336" s="47"/>
      <c r="Y4336" s="47"/>
      <c r="Z4336" s="47"/>
      <c r="AA4336" s="47"/>
      <c r="AB4336" s="47"/>
      <c r="AC4336" s="47"/>
      <c r="AD4336" s="47"/>
      <c r="AE4336" s="47"/>
      <c r="AF4336" s="47"/>
      <c r="AG4336" s="47"/>
      <c r="AH4336" s="47"/>
      <c r="AI4336" s="47"/>
      <c r="AJ4336" s="47"/>
      <c r="AK4336" s="47"/>
      <c r="AL4336" s="47"/>
      <c r="AM4336" s="47"/>
      <c r="AN4336" s="47"/>
      <c r="AO4336" s="47"/>
      <c r="AP4336" s="47"/>
      <c r="AQ4336" s="47"/>
      <c r="AR4336" s="47"/>
      <c r="AS4336" s="47"/>
      <c r="AT4336" s="47"/>
      <c r="AU4336" s="47"/>
      <c r="AV4336" s="47"/>
      <c r="AW4336" s="47"/>
      <c r="AX4336" s="47"/>
      <c r="AY4336" s="47"/>
      <c r="AZ4336" s="47"/>
      <c r="BA4336" s="47"/>
      <c r="BB4336" s="47"/>
      <c r="BC4336" s="47"/>
      <c r="BD4336" s="47"/>
      <c r="BE4336" s="47"/>
      <c r="BF4336" s="47"/>
      <c r="BG4336" s="47"/>
      <c r="BH4336" s="47"/>
      <c r="BI4336" s="47"/>
      <c r="BJ4336" s="47"/>
      <c r="BK4336" s="47"/>
      <c r="BL4336" s="47"/>
      <c r="BM4336" s="47"/>
      <c r="BN4336" s="47"/>
      <c r="BO4336" s="47"/>
      <c r="BP4336" s="47"/>
      <c r="BQ4336" s="47"/>
      <c r="BR4336" s="47"/>
      <c r="BS4336" s="47"/>
      <c r="BT4336" s="47"/>
      <c r="BU4336" s="47"/>
      <c r="BV4336" s="47"/>
      <c r="BW4336" s="47"/>
      <c r="BX4336" s="47"/>
      <c r="BY4336" s="47"/>
    </row>
    <row r="4337" spans="1:77" x14ac:dyDescent="0.35">
      <c r="A4337" s="45" t="s">
        <v>324</v>
      </c>
      <c r="B4337" s="46">
        <v>42313</v>
      </c>
      <c r="C4337" s="47" t="s">
        <v>325</v>
      </c>
      <c r="D4337" s="47"/>
      <c r="E4337" s="47">
        <v>498.38671875</v>
      </c>
      <c r="F4337" s="47">
        <v>0.25589687500000002</v>
      </c>
      <c r="G4337" s="47">
        <v>0.29769375000000003</v>
      </c>
      <c r="H4337" s="47">
        <v>0.29042499999999999</v>
      </c>
      <c r="I4337" s="47">
        <v>0.20874375000000001</v>
      </c>
      <c r="J4337" s="47">
        <v>0.30373125000000001</v>
      </c>
      <c r="K4337" s="47">
        <v>0.32715</v>
      </c>
      <c r="L4337" s="47">
        <v>0.25444374999999997</v>
      </c>
      <c r="M4337" s="47"/>
      <c r="N4337" s="47"/>
      <c r="O4337" s="47"/>
      <c r="P4337" s="47"/>
      <c r="Q4337" s="47"/>
      <c r="R4337" s="47"/>
      <c r="S4337" s="47"/>
      <c r="T4337" s="47"/>
      <c r="U4337" s="47"/>
      <c r="V4337" s="47"/>
      <c r="W4337" s="47"/>
      <c r="X4337" s="47"/>
      <c r="Y4337" s="47"/>
      <c r="Z4337" s="47"/>
      <c r="AA4337" s="47"/>
      <c r="AB4337" s="47"/>
      <c r="AC4337" s="47"/>
      <c r="AD4337" s="47">
        <v>0.34189995360643144</v>
      </c>
      <c r="AE4337" s="47"/>
      <c r="AF4337" s="47"/>
      <c r="AG4337" s="47"/>
      <c r="AH4337" s="47"/>
      <c r="AI4337" s="47"/>
      <c r="AJ4337" s="47"/>
      <c r="AK4337" s="47"/>
      <c r="AL4337" s="47"/>
      <c r="AM4337" s="47"/>
      <c r="AN4337" s="47"/>
      <c r="AO4337" s="47"/>
      <c r="AP4337" s="47"/>
      <c r="AQ4337" s="47"/>
      <c r="AR4337" s="47"/>
      <c r="AS4337" s="47"/>
      <c r="AT4337" s="47"/>
      <c r="AU4337" s="47"/>
      <c r="AV4337" s="47"/>
      <c r="AW4337" s="47"/>
      <c r="AX4337" s="47"/>
      <c r="AY4337" s="47"/>
      <c r="AZ4337" s="47"/>
      <c r="BA4337" s="47"/>
      <c r="BB4337" s="47"/>
      <c r="BC4337" s="47"/>
      <c r="BD4337" s="47"/>
      <c r="BE4337" s="47"/>
      <c r="BF4337" s="47"/>
      <c r="BG4337" s="47"/>
      <c r="BH4337" s="47"/>
      <c r="BI4337" s="47"/>
      <c r="BJ4337" s="47"/>
      <c r="BK4337" s="47"/>
      <c r="BL4337" s="47"/>
      <c r="BM4337" s="47"/>
      <c r="BN4337" s="47"/>
      <c r="BO4337" s="47"/>
      <c r="BP4337" s="47"/>
      <c r="BQ4337" s="47"/>
      <c r="BR4337" s="47"/>
      <c r="BS4337" s="47"/>
      <c r="BT4337" s="47"/>
      <c r="BU4337" s="47"/>
      <c r="BV4337" s="47"/>
      <c r="BW4337" s="47"/>
      <c r="BX4337" s="47"/>
      <c r="BY4337" s="47"/>
    </row>
    <row r="4338" spans="1:77" x14ac:dyDescent="0.35">
      <c r="A4338" s="45" t="s">
        <v>324</v>
      </c>
      <c r="B4338" s="46">
        <v>42314</v>
      </c>
      <c r="C4338" s="47" t="s">
        <v>325</v>
      </c>
      <c r="D4338" s="47"/>
      <c r="E4338" s="47">
        <v>505.96734375000005</v>
      </c>
      <c r="F4338" s="47">
        <v>0.29752187500000005</v>
      </c>
      <c r="G4338" s="47">
        <v>0.30514375000000005</v>
      </c>
      <c r="H4338" s="47">
        <v>0.29068749999999999</v>
      </c>
      <c r="I4338" s="47">
        <v>0.20915</v>
      </c>
      <c r="J4338" s="47">
        <v>0.30376250000000005</v>
      </c>
      <c r="K4338" s="47">
        <v>0.32714375000000001</v>
      </c>
      <c r="L4338" s="47">
        <v>0.25448124999999999</v>
      </c>
      <c r="M4338" s="47"/>
      <c r="N4338" s="47"/>
      <c r="O4338" s="47"/>
      <c r="P4338" s="47"/>
      <c r="Q4338" s="47"/>
      <c r="R4338" s="47"/>
      <c r="S4338" s="47"/>
      <c r="T4338" s="47"/>
      <c r="U4338" s="47"/>
      <c r="V4338" s="47"/>
      <c r="W4338" s="47"/>
      <c r="X4338" s="47"/>
      <c r="Y4338" s="47"/>
      <c r="Z4338" s="47"/>
      <c r="AA4338" s="47"/>
      <c r="AB4338" s="47"/>
      <c r="AC4338" s="47"/>
      <c r="AD4338" s="47"/>
      <c r="AE4338" s="47"/>
      <c r="AF4338" s="47"/>
      <c r="AG4338" s="47"/>
      <c r="AH4338" s="47"/>
      <c r="AI4338" s="47"/>
      <c r="AJ4338" s="47"/>
      <c r="AK4338" s="47"/>
      <c r="AL4338" s="47"/>
      <c r="AM4338" s="47"/>
      <c r="AN4338" s="47"/>
      <c r="AO4338" s="47"/>
      <c r="AP4338" s="47"/>
      <c r="AQ4338" s="47"/>
      <c r="AR4338" s="47"/>
      <c r="AS4338" s="47"/>
      <c r="AT4338" s="47"/>
      <c r="AU4338" s="47"/>
      <c r="AV4338" s="47"/>
      <c r="AW4338" s="47"/>
      <c r="AX4338" s="47"/>
      <c r="AY4338" s="47"/>
      <c r="AZ4338" s="47"/>
      <c r="BA4338" s="47"/>
      <c r="BB4338" s="47"/>
      <c r="BC4338" s="47"/>
      <c r="BD4338" s="47"/>
      <c r="BE4338" s="47"/>
      <c r="BF4338" s="47"/>
      <c r="BG4338" s="47"/>
      <c r="BH4338" s="47"/>
      <c r="BI4338" s="47"/>
      <c r="BJ4338" s="47"/>
      <c r="BK4338" s="47"/>
      <c r="BL4338" s="47"/>
      <c r="BM4338" s="47"/>
      <c r="BN4338" s="47"/>
      <c r="BO4338" s="47"/>
      <c r="BP4338" s="47"/>
      <c r="BQ4338" s="47"/>
      <c r="BR4338" s="47"/>
      <c r="BS4338" s="47"/>
      <c r="BT4338" s="47"/>
      <c r="BU4338" s="47"/>
      <c r="BV4338" s="47"/>
      <c r="BW4338" s="47"/>
      <c r="BX4338" s="47"/>
      <c r="BY4338" s="47"/>
    </row>
    <row r="4339" spans="1:77" x14ac:dyDescent="0.35">
      <c r="A4339" s="45" t="s">
        <v>324</v>
      </c>
      <c r="B4339" s="46">
        <v>42315</v>
      </c>
      <c r="C4339" s="47" t="s">
        <v>325</v>
      </c>
      <c r="D4339" s="47"/>
      <c r="E4339" s="47">
        <v>503.21296874999996</v>
      </c>
      <c r="F4339" s="47">
        <v>0.27898437500000001</v>
      </c>
      <c r="G4339" s="47">
        <v>0.30298124999999998</v>
      </c>
      <c r="H4339" s="47">
        <v>0.29138750000000002</v>
      </c>
      <c r="I4339" s="47">
        <v>0.20960000000000001</v>
      </c>
      <c r="J4339" s="47">
        <v>0.30373125000000001</v>
      </c>
      <c r="K4339" s="47">
        <v>0.32713750000000003</v>
      </c>
      <c r="L4339" s="47">
        <v>0.25453749999999997</v>
      </c>
      <c r="M4339" s="47"/>
      <c r="N4339" s="47"/>
      <c r="O4339" s="47"/>
      <c r="P4339" s="47"/>
      <c r="Q4339" s="47"/>
      <c r="R4339" s="47"/>
      <c r="S4339" s="47"/>
      <c r="T4339" s="47"/>
      <c r="U4339" s="47"/>
      <c r="V4339" s="47"/>
      <c r="W4339" s="47"/>
      <c r="X4339" s="47"/>
      <c r="Y4339" s="47"/>
      <c r="Z4339" s="47"/>
      <c r="AA4339" s="47"/>
      <c r="AB4339" s="47"/>
      <c r="AC4339" s="47"/>
      <c r="AD4339" s="47"/>
      <c r="AE4339" s="47"/>
      <c r="AF4339" s="47"/>
      <c r="AG4339" s="47"/>
      <c r="AH4339" s="47"/>
      <c r="AI4339" s="47"/>
      <c r="AJ4339" s="47"/>
      <c r="AK4339" s="47"/>
      <c r="AL4339" s="47"/>
      <c r="AM4339" s="47"/>
      <c r="AN4339" s="47"/>
      <c r="AO4339" s="47"/>
      <c r="AP4339" s="47"/>
      <c r="AQ4339" s="47"/>
      <c r="AR4339" s="47"/>
      <c r="AS4339" s="47"/>
      <c r="AT4339" s="47"/>
      <c r="AU4339" s="47"/>
      <c r="AV4339" s="47"/>
      <c r="AW4339" s="47"/>
      <c r="AX4339" s="47"/>
      <c r="AY4339" s="47"/>
      <c r="AZ4339" s="47"/>
      <c r="BA4339" s="47"/>
      <c r="BB4339" s="47"/>
      <c r="BC4339" s="47"/>
      <c r="BD4339" s="47"/>
      <c r="BE4339" s="47"/>
      <c r="BF4339" s="47"/>
      <c r="BG4339" s="47"/>
      <c r="BH4339" s="47"/>
      <c r="BI4339" s="47"/>
      <c r="BJ4339" s="47"/>
      <c r="BK4339" s="47"/>
      <c r="BL4339" s="47"/>
      <c r="BM4339" s="47"/>
      <c r="BN4339" s="47"/>
      <c r="BO4339" s="47"/>
      <c r="BP4339" s="47"/>
      <c r="BQ4339" s="47"/>
      <c r="BR4339" s="47"/>
      <c r="BS4339" s="47"/>
      <c r="BT4339" s="47"/>
      <c r="BU4339" s="47"/>
      <c r="BV4339" s="47"/>
      <c r="BW4339" s="47"/>
      <c r="BX4339" s="47"/>
      <c r="BY4339" s="47"/>
    </row>
    <row r="4340" spans="1:77" x14ac:dyDescent="0.35">
      <c r="A4340" s="45" t="s">
        <v>324</v>
      </c>
      <c r="B4340" s="46">
        <v>42316</v>
      </c>
      <c r="C4340" s="47" t="s">
        <v>325</v>
      </c>
      <c r="D4340" s="47"/>
      <c r="E4340" s="47">
        <v>501.09703125000004</v>
      </c>
      <c r="F4340" s="47">
        <v>0.26594062500000004</v>
      </c>
      <c r="G4340" s="47">
        <v>0.29973125</v>
      </c>
      <c r="H4340" s="47">
        <v>0.29163125000000001</v>
      </c>
      <c r="I4340" s="47">
        <v>0.21039374999999999</v>
      </c>
      <c r="J4340" s="47">
        <v>0.30377500000000002</v>
      </c>
      <c r="K4340" s="47">
        <v>0.32716249999999997</v>
      </c>
      <c r="L4340" s="47">
        <v>0.254525</v>
      </c>
      <c r="M4340" s="47"/>
      <c r="N4340" s="47"/>
      <c r="O4340" s="47"/>
      <c r="P4340" s="47"/>
      <c r="Q4340" s="47"/>
      <c r="R4340" s="47"/>
      <c r="S4340" s="47"/>
      <c r="T4340" s="47"/>
      <c r="U4340" s="47"/>
      <c r="V4340" s="47"/>
      <c r="W4340" s="47"/>
      <c r="X4340" s="47"/>
      <c r="Y4340" s="47"/>
      <c r="Z4340" s="47"/>
      <c r="AA4340" s="47"/>
      <c r="AB4340" s="47"/>
      <c r="AC4340" s="47"/>
      <c r="AD4340" s="47"/>
      <c r="AE4340" s="47"/>
      <c r="AF4340" s="47"/>
      <c r="AG4340" s="47"/>
      <c r="AH4340" s="47"/>
      <c r="AI4340" s="47"/>
      <c r="AJ4340" s="47"/>
      <c r="AK4340" s="47"/>
      <c r="AL4340" s="47"/>
      <c r="AM4340" s="47"/>
      <c r="AN4340" s="47"/>
      <c r="AO4340" s="47"/>
      <c r="AP4340" s="47"/>
      <c r="AQ4340" s="47"/>
      <c r="AR4340" s="47"/>
      <c r="AS4340" s="47"/>
      <c r="AT4340" s="47"/>
      <c r="AU4340" s="47"/>
      <c r="AV4340" s="47"/>
      <c r="AW4340" s="47"/>
      <c r="AX4340" s="47"/>
      <c r="AY4340" s="47"/>
      <c r="AZ4340" s="47"/>
      <c r="BA4340" s="47"/>
      <c r="BB4340" s="47"/>
      <c r="BC4340" s="47"/>
      <c r="BD4340" s="47"/>
      <c r="BE4340" s="47"/>
      <c r="BF4340" s="47"/>
      <c r="BG4340" s="47"/>
      <c r="BH4340" s="47"/>
      <c r="BI4340" s="47"/>
      <c r="BJ4340" s="47"/>
      <c r="BK4340" s="47"/>
      <c r="BL4340" s="47"/>
      <c r="BM4340" s="47"/>
      <c r="BN4340" s="47"/>
      <c r="BO4340" s="47"/>
      <c r="BP4340" s="47"/>
      <c r="BQ4340" s="47"/>
      <c r="BR4340" s="47"/>
      <c r="BS4340" s="47"/>
      <c r="BT4340" s="47"/>
      <c r="BU4340" s="47"/>
      <c r="BV4340" s="47"/>
      <c r="BW4340" s="47"/>
      <c r="BX4340" s="47"/>
      <c r="BY4340" s="47"/>
    </row>
    <row r="4341" spans="1:77" x14ac:dyDescent="0.35">
      <c r="A4341" s="45" t="s">
        <v>324</v>
      </c>
      <c r="B4341" s="46">
        <v>42317</v>
      </c>
      <c r="C4341" s="47" t="s">
        <v>325</v>
      </c>
      <c r="D4341" s="47"/>
      <c r="E4341" s="47">
        <v>497.83828124999997</v>
      </c>
      <c r="F4341" s="47">
        <v>0.25008437500000003</v>
      </c>
      <c r="G4341" s="47">
        <v>0.29383749999999997</v>
      </c>
      <c r="H4341" s="47">
        <v>0.29044999999999999</v>
      </c>
      <c r="I4341" s="47">
        <v>0.21131875</v>
      </c>
      <c r="J4341" s="47">
        <v>0.30396250000000002</v>
      </c>
      <c r="K4341" s="47">
        <v>0.32724999999999999</v>
      </c>
      <c r="L4341" s="47">
        <v>0.25451875000000002</v>
      </c>
      <c r="M4341" s="47"/>
      <c r="N4341" s="47"/>
      <c r="O4341" s="47"/>
      <c r="P4341" s="47"/>
      <c r="Q4341" s="47"/>
      <c r="R4341" s="47"/>
      <c r="S4341" s="47"/>
      <c r="T4341" s="47"/>
      <c r="U4341" s="47"/>
      <c r="V4341" s="47"/>
      <c r="W4341" s="47"/>
      <c r="X4341" s="47"/>
      <c r="Y4341" s="47"/>
      <c r="Z4341" s="47"/>
      <c r="AA4341" s="47"/>
      <c r="AB4341" s="47"/>
      <c r="AC4341" s="47"/>
      <c r="AD4341" s="47"/>
      <c r="AE4341" s="47"/>
      <c r="AF4341" s="47"/>
      <c r="AG4341" s="47"/>
      <c r="AH4341" s="47"/>
      <c r="AI4341" s="47"/>
      <c r="AJ4341" s="47"/>
      <c r="AK4341" s="47"/>
      <c r="AL4341" s="47"/>
      <c r="AM4341" s="47"/>
      <c r="AN4341" s="47"/>
      <c r="AO4341" s="47"/>
      <c r="AP4341" s="47"/>
      <c r="AQ4341" s="47"/>
      <c r="AR4341" s="47"/>
      <c r="AS4341" s="47"/>
      <c r="AT4341" s="47"/>
      <c r="AU4341" s="47"/>
      <c r="AV4341" s="47"/>
      <c r="AW4341" s="47"/>
      <c r="AX4341" s="47"/>
      <c r="AY4341" s="47"/>
      <c r="AZ4341" s="47"/>
      <c r="BA4341" s="47"/>
      <c r="BB4341" s="47"/>
      <c r="BC4341" s="47"/>
      <c r="BD4341" s="47"/>
      <c r="BE4341" s="47"/>
      <c r="BF4341" s="47"/>
      <c r="BG4341" s="47"/>
      <c r="BH4341" s="47"/>
      <c r="BI4341" s="47"/>
      <c r="BJ4341" s="47"/>
      <c r="BK4341" s="47"/>
      <c r="BL4341" s="47"/>
      <c r="BM4341" s="47"/>
      <c r="BN4341" s="47"/>
      <c r="BO4341" s="47"/>
      <c r="BP4341" s="47"/>
      <c r="BQ4341" s="47"/>
      <c r="BR4341" s="47"/>
      <c r="BS4341" s="47"/>
      <c r="BT4341" s="47"/>
      <c r="BU4341" s="47"/>
      <c r="BV4341" s="47"/>
      <c r="BW4341" s="47"/>
      <c r="BX4341" s="47"/>
      <c r="BY4341" s="47"/>
    </row>
    <row r="4342" spans="1:77" x14ac:dyDescent="0.35">
      <c r="A4342" s="45" t="s">
        <v>324</v>
      </c>
      <c r="B4342" s="46">
        <v>42318</v>
      </c>
      <c r="C4342" s="47" t="s">
        <v>325</v>
      </c>
      <c r="D4342" s="47"/>
      <c r="E4342" s="47">
        <v>494.11406249999993</v>
      </c>
      <c r="F4342" s="47">
        <v>0.2346</v>
      </c>
      <c r="G4342" s="47">
        <v>0.28663125</v>
      </c>
      <c r="H4342" s="47">
        <v>0.28851250000000001</v>
      </c>
      <c r="I4342" s="47">
        <v>0.21193125000000002</v>
      </c>
      <c r="J4342" s="47">
        <v>0.30411874999999999</v>
      </c>
      <c r="K4342" s="47">
        <v>0.32728124999999997</v>
      </c>
      <c r="L4342" s="47">
        <v>0.25458749999999997</v>
      </c>
      <c r="M4342" s="47"/>
      <c r="N4342" s="47"/>
      <c r="O4342" s="47"/>
      <c r="P4342" s="47"/>
      <c r="Q4342" s="47"/>
      <c r="R4342" s="47"/>
      <c r="S4342" s="47"/>
      <c r="T4342" s="47"/>
      <c r="U4342" s="47"/>
      <c r="V4342" s="47"/>
      <c r="W4342" s="47"/>
      <c r="X4342" s="47"/>
      <c r="Y4342" s="47"/>
      <c r="Z4342" s="47"/>
      <c r="AA4342" s="47"/>
      <c r="AB4342" s="47">
        <v>7.65</v>
      </c>
      <c r="AC4342" s="47">
        <v>0.38237463966509766</v>
      </c>
      <c r="AD4342" s="47">
        <v>0.34694203407297097</v>
      </c>
      <c r="AE4342" s="47"/>
      <c r="AF4342" s="47"/>
      <c r="AG4342" s="47"/>
      <c r="AH4342" s="47">
        <v>0.5</v>
      </c>
      <c r="AI4342" s="47">
        <v>6.6</v>
      </c>
      <c r="AJ4342" s="47"/>
      <c r="AK4342" s="47"/>
      <c r="AL4342" s="47"/>
      <c r="AM4342" s="47"/>
      <c r="AN4342" s="47"/>
      <c r="AO4342" s="47"/>
      <c r="AP4342" s="47"/>
      <c r="AQ4342" s="47"/>
      <c r="AR4342" s="47"/>
      <c r="AS4342" s="47"/>
      <c r="AT4342" s="47"/>
      <c r="AU4342" s="47"/>
      <c r="AV4342" s="47"/>
      <c r="AW4342" s="47"/>
      <c r="AX4342" s="47"/>
      <c r="AY4342" s="47"/>
      <c r="AZ4342" s="47"/>
      <c r="BA4342" s="47"/>
      <c r="BB4342" s="47"/>
      <c r="BC4342" s="47"/>
      <c r="BD4342" s="47"/>
      <c r="BE4342" s="47"/>
      <c r="BF4342" s="47"/>
      <c r="BG4342" s="47"/>
      <c r="BH4342" s="47"/>
      <c r="BI4342" s="47"/>
      <c r="BJ4342" s="47"/>
      <c r="BK4342" s="47"/>
      <c r="BL4342" s="47"/>
      <c r="BM4342" s="47"/>
      <c r="BN4342" s="47"/>
      <c r="BO4342" s="47"/>
      <c r="BP4342" s="47"/>
      <c r="BQ4342" s="47"/>
      <c r="BR4342" s="47"/>
      <c r="BS4342" s="47"/>
      <c r="BT4342" s="47"/>
      <c r="BU4342" s="47"/>
      <c r="BV4342" s="47"/>
      <c r="BW4342" s="47"/>
      <c r="BX4342" s="47"/>
      <c r="BY4342" s="47"/>
    </row>
    <row r="4343" spans="1:77" x14ac:dyDescent="0.35">
      <c r="A4343" s="45" t="s">
        <v>324</v>
      </c>
      <c r="B4343" s="46">
        <v>42319</v>
      </c>
      <c r="C4343" s="47" t="s">
        <v>325</v>
      </c>
      <c r="D4343" s="47"/>
      <c r="E4343" s="47">
        <v>491.92359374999995</v>
      </c>
      <c r="F4343" s="47">
        <v>0.22472812500000003</v>
      </c>
      <c r="G4343" s="47">
        <v>0.28232499999999999</v>
      </c>
      <c r="H4343" s="47">
        <v>0.28741249999999996</v>
      </c>
      <c r="I4343" s="47">
        <v>0.2124875</v>
      </c>
      <c r="J4343" s="47">
        <v>0.30430000000000001</v>
      </c>
      <c r="K4343" s="47">
        <v>0.32740000000000002</v>
      </c>
      <c r="L4343" s="47">
        <v>0.25461875</v>
      </c>
      <c r="M4343" s="47"/>
      <c r="N4343" s="47"/>
      <c r="O4343" s="47"/>
      <c r="P4343" s="47"/>
      <c r="Q4343" s="47"/>
      <c r="R4343" s="47"/>
      <c r="S4343" s="47"/>
      <c r="T4343" s="47"/>
      <c r="U4343" s="47"/>
      <c r="V4343" s="47"/>
      <c r="W4343" s="47"/>
      <c r="X4343" s="47"/>
      <c r="Y4343" s="47"/>
      <c r="Z4343" s="47"/>
      <c r="AA4343" s="47"/>
      <c r="AB4343" s="47"/>
      <c r="AC4343" s="47"/>
      <c r="AD4343" s="47"/>
      <c r="AE4343" s="47"/>
      <c r="AF4343" s="47"/>
      <c r="AG4343" s="47"/>
      <c r="AH4343" s="47"/>
      <c r="AI4343" s="47"/>
      <c r="AJ4343" s="47"/>
      <c r="AK4343" s="47"/>
      <c r="AL4343" s="47"/>
      <c r="AM4343" s="47"/>
      <c r="AN4343" s="47"/>
      <c r="AO4343" s="47"/>
      <c r="AP4343" s="47"/>
      <c r="AQ4343" s="47"/>
      <c r="AR4343" s="47"/>
      <c r="AS4343" s="47"/>
      <c r="AT4343" s="47"/>
      <c r="AU4343" s="47"/>
      <c r="AV4343" s="47"/>
      <c r="AW4343" s="47"/>
      <c r="AX4343" s="47"/>
      <c r="AY4343" s="47"/>
      <c r="AZ4343" s="47"/>
      <c r="BA4343" s="47"/>
      <c r="BB4343" s="47"/>
      <c r="BC4343" s="47"/>
      <c r="BD4343" s="47"/>
      <c r="BE4343" s="47"/>
      <c r="BF4343" s="47"/>
      <c r="BG4343" s="47"/>
      <c r="BH4343" s="47"/>
      <c r="BI4343" s="47"/>
      <c r="BJ4343" s="47"/>
      <c r="BK4343" s="47"/>
      <c r="BL4343" s="47"/>
      <c r="BM4343" s="47"/>
      <c r="BN4343" s="47"/>
      <c r="BO4343" s="47"/>
      <c r="BP4343" s="47"/>
      <c r="BQ4343" s="47"/>
      <c r="BR4343" s="47"/>
      <c r="BS4343" s="47"/>
      <c r="BT4343" s="47"/>
      <c r="BU4343" s="47"/>
      <c r="BV4343" s="47"/>
      <c r="BW4343" s="47"/>
      <c r="BX4343" s="47"/>
      <c r="BY4343" s="47"/>
    </row>
    <row r="4344" spans="1:77" x14ac:dyDescent="0.35">
      <c r="A4344" s="45" t="s">
        <v>324</v>
      </c>
      <c r="B4344" s="46">
        <v>42320</v>
      </c>
      <c r="C4344" s="47" t="s">
        <v>325</v>
      </c>
      <c r="D4344" s="47"/>
      <c r="E4344" s="47">
        <v>500.45015625000002</v>
      </c>
      <c r="F4344" s="47">
        <v>0.27665937500000004</v>
      </c>
      <c r="G4344" s="47">
        <v>0.2883</v>
      </c>
      <c r="H4344" s="47">
        <v>0.28638125000000003</v>
      </c>
      <c r="I4344" s="47">
        <v>0.21274374999999998</v>
      </c>
      <c r="J4344" s="47">
        <v>0.30446875000000001</v>
      </c>
      <c r="K4344" s="47">
        <v>0.32747500000000007</v>
      </c>
      <c r="L4344" s="47">
        <v>0.25461875</v>
      </c>
      <c r="M4344" s="47"/>
      <c r="N4344" s="47"/>
      <c r="O4344" s="47"/>
      <c r="P4344" s="47"/>
      <c r="Q4344" s="47"/>
      <c r="R4344" s="47"/>
      <c r="S4344" s="47"/>
      <c r="T4344" s="47"/>
      <c r="U4344" s="47"/>
      <c r="V4344" s="47"/>
      <c r="W4344" s="47"/>
      <c r="X4344" s="47"/>
      <c r="Y4344" s="47"/>
      <c r="Z4344" s="47"/>
      <c r="AA4344" s="47"/>
      <c r="AB4344" s="47"/>
      <c r="AC4344" s="47">
        <v>0.39134966584667641</v>
      </c>
      <c r="AD4344" s="47">
        <v>0.50847822242653384</v>
      </c>
      <c r="AE4344" s="47"/>
      <c r="AF4344" s="47"/>
      <c r="AG4344" s="47"/>
      <c r="AH4344" s="47"/>
      <c r="AI4344" s="47"/>
      <c r="AJ4344" s="47"/>
      <c r="AK4344" s="47"/>
      <c r="AL4344" s="47"/>
      <c r="AM4344" s="47"/>
      <c r="AN4344" s="47"/>
      <c r="AO4344" s="47"/>
      <c r="AP4344" s="47"/>
      <c r="AQ4344" s="47"/>
      <c r="AR4344" s="47"/>
      <c r="AS4344" s="47"/>
      <c r="AT4344" s="47"/>
      <c r="AU4344" s="47"/>
      <c r="AV4344" s="47"/>
      <c r="AW4344" s="47"/>
      <c r="AX4344" s="47"/>
      <c r="AY4344" s="47"/>
      <c r="AZ4344" s="47"/>
      <c r="BA4344" s="47"/>
      <c r="BB4344" s="47"/>
      <c r="BC4344" s="47"/>
      <c r="BD4344" s="47"/>
      <c r="BE4344" s="47"/>
      <c r="BF4344" s="47"/>
      <c r="BG4344" s="47"/>
      <c r="BH4344" s="47"/>
      <c r="BI4344" s="47"/>
      <c r="BJ4344" s="47"/>
      <c r="BK4344" s="47"/>
      <c r="BL4344" s="47"/>
      <c r="BM4344" s="47"/>
      <c r="BN4344" s="47"/>
      <c r="BO4344" s="47"/>
      <c r="BP4344" s="47"/>
      <c r="BQ4344" s="47"/>
      <c r="BR4344" s="47"/>
      <c r="BS4344" s="47"/>
      <c r="BT4344" s="47"/>
      <c r="BU4344" s="47"/>
      <c r="BV4344" s="47"/>
      <c r="BW4344" s="47"/>
      <c r="BX4344" s="47"/>
      <c r="BY4344" s="47"/>
    </row>
    <row r="4345" spans="1:77" x14ac:dyDescent="0.35">
      <c r="A4345" s="45" t="s">
        <v>324</v>
      </c>
      <c r="B4345" s="46">
        <v>42321</v>
      </c>
      <c r="C4345" s="47" t="s">
        <v>325</v>
      </c>
      <c r="D4345" s="47"/>
      <c r="E4345" s="47">
        <v>497.44312500000001</v>
      </c>
      <c r="F4345" s="47">
        <v>0.25955624999999999</v>
      </c>
      <c r="G4345" s="47">
        <v>0.28669374999999997</v>
      </c>
      <c r="H4345" s="47">
        <v>0.28523124999999999</v>
      </c>
      <c r="I4345" s="47">
        <v>0.21295625000000001</v>
      </c>
      <c r="J4345" s="47">
        <v>0.30458125000000003</v>
      </c>
      <c r="K4345" s="47">
        <v>0.32751249999999998</v>
      </c>
      <c r="L4345" s="47">
        <v>0.25473750000000001</v>
      </c>
      <c r="M4345" s="47"/>
      <c r="N4345" s="47"/>
      <c r="O4345" s="47"/>
      <c r="P4345" s="47"/>
      <c r="Q4345" s="47"/>
      <c r="R4345" s="47"/>
      <c r="S4345" s="47"/>
      <c r="T4345" s="47"/>
      <c r="U4345" s="47"/>
      <c r="V4345" s="47"/>
      <c r="W4345" s="47"/>
      <c r="X4345" s="47"/>
      <c r="Y4345" s="47"/>
      <c r="Z4345" s="47"/>
      <c r="AA4345" s="47"/>
      <c r="AB4345" s="47"/>
      <c r="AC4345" s="47"/>
      <c r="AD4345" s="47"/>
      <c r="AE4345" s="47"/>
      <c r="AF4345" s="47"/>
      <c r="AG4345" s="47"/>
      <c r="AH4345" s="47"/>
      <c r="AI4345" s="47"/>
      <c r="AJ4345" s="47"/>
      <c r="AK4345" s="47"/>
      <c r="AL4345" s="47"/>
      <c r="AM4345" s="47"/>
      <c r="AN4345" s="47"/>
      <c r="AO4345" s="47"/>
      <c r="AP4345" s="47"/>
      <c r="AQ4345" s="47"/>
      <c r="AR4345" s="47"/>
      <c r="AS4345" s="47"/>
      <c r="AT4345" s="47"/>
      <c r="AU4345" s="47"/>
      <c r="AV4345" s="47"/>
      <c r="AW4345" s="47"/>
      <c r="AX4345" s="47"/>
      <c r="AY4345" s="47"/>
      <c r="AZ4345" s="47"/>
      <c r="BA4345" s="47"/>
      <c r="BB4345" s="47"/>
      <c r="BC4345" s="47"/>
      <c r="BD4345" s="47"/>
      <c r="BE4345" s="47"/>
      <c r="BF4345" s="47"/>
      <c r="BG4345" s="47"/>
      <c r="BH4345" s="47"/>
      <c r="BI4345" s="47"/>
      <c r="BJ4345" s="47"/>
      <c r="BK4345" s="47"/>
      <c r="BL4345" s="47"/>
      <c r="BM4345" s="47"/>
      <c r="BN4345" s="47"/>
      <c r="BO4345" s="47"/>
      <c r="BP4345" s="47"/>
      <c r="BQ4345" s="47"/>
      <c r="BR4345" s="47"/>
      <c r="BS4345" s="47"/>
      <c r="BT4345" s="47"/>
      <c r="BU4345" s="47"/>
      <c r="BV4345" s="47"/>
      <c r="BW4345" s="47"/>
      <c r="BX4345" s="47"/>
      <c r="BY4345" s="47"/>
    </row>
    <row r="4346" spans="1:77" x14ac:dyDescent="0.35">
      <c r="A4346" s="45" t="s">
        <v>324</v>
      </c>
      <c r="B4346" s="46">
        <v>42322</v>
      </c>
      <c r="C4346" s="47" t="s">
        <v>325</v>
      </c>
      <c r="D4346" s="47"/>
      <c r="E4346" s="47">
        <v>494.42953124999997</v>
      </c>
      <c r="F4346" s="47">
        <v>0.24486562499999998</v>
      </c>
      <c r="G4346" s="47">
        <v>0.28308125000000006</v>
      </c>
      <c r="H4346" s="47">
        <v>0.28393750000000001</v>
      </c>
      <c r="I4346" s="47">
        <v>0.21326875000000001</v>
      </c>
      <c r="J4346" s="47">
        <v>0.30452500000000005</v>
      </c>
      <c r="K4346" s="47">
        <v>0.32761874999999996</v>
      </c>
      <c r="L4346" s="47">
        <v>0.25477500000000003</v>
      </c>
      <c r="M4346" s="47"/>
      <c r="N4346" s="47"/>
      <c r="O4346" s="47"/>
      <c r="P4346" s="47"/>
      <c r="Q4346" s="47"/>
      <c r="R4346" s="47"/>
      <c r="S4346" s="47"/>
      <c r="T4346" s="47"/>
      <c r="U4346" s="47"/>
      <c r="V4346" s="47"/>
      <c r="W4346" s="47"/>
      <c r="X4346" s="47"/>
      <c r="Y4346" s="47"/>
      <c r="Z4346" s="47"/>
      <c r="AA4346" s="47"/>
      <c r="AB4346" s="47"/>
      <c r="AC4346" s="47"/>
      <c r="AD4346" s="47"/>
      <c r="AE4346" s="47"/>
      <c r="AF4346" s="47"/>
      <c r="AG4346" s="47"/>
      <c r="AH4346" s="47"/>
      <c r="AI4346" s="47"/>
      <c r="AJ4346" s="47"/>
      <c r="AK4346" s="47"/>
      <c r="AL4346" s="47"/>
      <c r="AM4346" s="47"/>
      <c r="AN4346" s="47"/>
      <c r="AO4346" s="47"/>
      <c r="AP4346" s="47"/>
      <c r="AQ4346" s="47"/>
      <c r="AR4346" s="47"/>
      <c r="AS4346" s="47"/>
      <c r="AT4346" s="47"/>
      <c r="AU4346" s="47"/>
      <c r="AV4346" s="47"/>
      <c r="AW4346" s="47"/>
      <c r="AX4346" s="47"/>
      <c r="AY4346" s="47"/>
      <c r="AZ4346" s="47"/>
      <c r="BA4346" s="47"/>
      <c r="BB4346" s="47"/>
      <c r="BC4346" s="47"/>
      <c r="BD4346" s="47"/>
      <c r="BE4346" s="47"/>
      <c r="BF4346" s="47"/>
      <c r="BG4346" s="47"/>
      <c r="BH4346" s="47"/>
      <c r="BI4346" s="47"/>
      <c r="BJ4346" s="47"/>
      <c r="BK4346" s="47"/>
      <c r="BL4346" s="47"/>
      <c r="BM4346" s="47"/>
      <c r="BN4346" s="47"/>
      <c r="BO4346" s="47"/>
      <c r="BP4346" s="47"/>
      <c r="BQ4346" s="47"/>
      <c r="BR4346" s="47"/>
      <c r="BS4346" s="47"/>
      <c r="BT4346" s="47"/>
      <c r="BU4346" s="47"/>
      <c r="BV4346" s="47"/>
      <c r="BW4346" s="47"/>
      <c r="BX4346" s="47"/>
      <c r="BY4346" s="47"/>
    </row>
    <row r="4347" spans="1:77" x14ac:dyDescent="0.35">
      <c r="A4347" s="45" t="s">
        <v>324</v>
      </c>
      <c r="B4347" s="46">
        <v>42323</v>
      </c>
      <c r="C4347" s="47" t="s">
        <v>325</v>
      </c>
      <c r="D4347" s="47"/>
      <c r="E4347" s="47">
        <v>491.99062500000002</v>
      </c>
      <c r="F4347" s="47">
        <v>0.23354999999999998</v>
      </c>
      <c r="G4347" s="47">
        <v>0.2797</v>
      </c>
      <c r="H4347" s="47">
        <v>0.28281875000000001</v>
      </c>
      <c r="I4347" s="47">
        <v>0.21356874999999997</v>
      </c>
      <c r="J4347" s="47">
        <v>0.30449999999999999</v>
      </c>
      <c r="K4347" s="47">
        <v>0.32761875000000001</v>
      </c>
      <c r="L4347" s="47">
        <v>0.25483750000000005</v>
      </c>
      <c r="M4347" s="47"/>
      <c r="N4347" s="47"/>
      <c r="O4347" s="47"/>
      <c r="P4347" s="47"/>
      <c r="Q4347" s="47"/>
      <c r="R4347" s="47"/>
      <c r="S4347" s="47"/>
      <c r="T4347" s="47"/>
      <c r="U4347" s="47"/>
      <c r="V4347" s="47"/>
      <c r="W4347" s="47"/>
      <c r="X4347" s="47"/>
      <c r="Y4347" s="47"/>
      <c r="Z4347" s="47"/>
      <c r="AA4347" s="47"/>
      <c r="AB4347" s="47"/>
      <c r="AC4347" s="47"/>
      <c r="AD4347" s="47"/>
      <c r="AE4347" s="47"/>
      <c r="AF4347" s="47"/>
      <c r="AG4347" s="47"/>
      <c r="AH4347" s="47"/>
      <c r="AI4347" s="47"/>
      <c r="AJ4347" s="47"/>
      <c r="AK4347" s="47"/>
      <c r="AL4347" s="47"/>
      <c r="AM4347" s="47"/>
      <c r="AN4347" s="47"/>
      <c r="AO4347" s="47"/>
      <c r="AP4347" s="47"/>
      <c r="AQ4347" s="47"/>
      <c r="AR4347" s="47"/>
      <c r="AS4347" s="47"/>
      <c r="AT4347" s="47"/>
      <c r="AU4347" s="47"/>
      <c r="AV4347" s="47"/>
      <c r="AW4347" s="47"/>
      <c r="AX4347" s="47"/>
      <c r="AY4347" s="47"/>
      <c r="AZ4347" s="47"/>
      <c r="BA4347" s="47"/>
      <c r="BB4347" s="47"/>
      <c r="BC4347" s="47"/>
      <c r="BD4347" s="47"/>
      <c r="BE4347" s="47"/>
      <c r="BF4347" s="47"/>
      <c r="BG4347" s="47"/>
      <c r="BH4347" s="47"/>
      <c r="BI4347" s="47"/>
      <c r="BJ4347" s="47"/>
      <c r="BK4347" s="47"/>
      <c r="BL4347" s="47"/>
      <c r="BM4347" s="47"/>
      <c r="BN4347" s="47"/>
      <c r="BO4347" s="47"/>
      <c r="BP4347" s="47"/>
      <c r="BQ4347" s="47"/>
      <c r="BR4347" s="47"/>
      <c r="BS4347" s="47"/>
      <c r="BT4347" s="47"/>
      <c r="BU4347" s="47"/>
      <c r="BV4347" s="47"/>
      <c r="BW4347" s="47"/>
      <c r="BX4347" s="47"/>
      <c r="BY4347" s="47"/>
    </row>
    <row r="4348" spans="1:77" x14ac:dyDescent="0.35">
      <c r="A4348" s="45" t="s">
        <v>324</v>
      </c>
      <c r="B4348" s="46">
        <v>42324</v>
      </c>
      <c r="C4348" s="47" t="s">
        <v>325</v>
      </c>
      <c r="D4348" s="47"/>
      <c r="E4348" s="47">
        <v>488.8153125</v>
      </c>
      <c r="F4348" s="47">
        <v>0.22171250000000001</v>
      </c>
      <c r="G4348" s="47">
        <v>0.27408125</v>
      </c>
      <c r="H4348" s="47">
        <v>0.280775</v>
      </c>
      <c r="I4348" s="47">
        <v>0.21376249999999999</v>
      </c>
      <c r="J4348" s="47">
        <v>0.30453125000000003</v>
      </c>
      <c r="K4348" s="47">
        <v>0.32758750000000003</v>
      </c>
      <c r="L4348" s="47">
        <v>0.25483125000000001</v>
      </c>
      <c r="M4348" s="47"/>
      <c r="N4348" s="47"/>
      <c r="O4348" s="47"/>
      <c r="P4348" s="47"/>
      <c r="Q4348" s="47"/>
      <c r="R4348" s="47"/>
      <c r="S4348" s="47"/>
      <c r="T4348" s="47"/>
      <c r="U4348" s="47"/>
      <c r="V4348" s="47"/>
      <c r="W4348" s="47"/>
      <c r="X4348" s="47"/>
      <c r="Y4348" s="47"/>
      <c r="Z4348" s="47"/>
      <c r="AA4348" s="47"/>
      <c r="AB4348" s="47"/>
      <c r="AC4348" s="47"/>
      <c r="AD4348" s="47"/>
      <c r="AE4348" s="47"/>
      <c r="AF4348" s="47"/>
      <c r="AG4348" s="47"/>
      <c r="AH4348" s="47"/>
      <c r="AI4348" s="47"/>
      <c r="AJ4348" s="47"/>
      <c r="AK4348" s="47"/>
      <c r="AL4348" s="47"/>
      <c r="AM4348" s="47"/>
      <c r="AN4348" s="47"/>
      <c r="AO4348" s="47"/>
      <c r="AP4348" s="47"/>
      <c r="AQ4348" s="47"/>
      <c r="AR4348" s="47"/>
      <c r="AS4348" s="47"/>
      <c r="AT4348" s="47"/>
      <c r="AU4348" s="47"/>
      <c r="AV4348" s="47"/>
      <c r="AW4348" s="47"/>
      <c r="AX4348" s="47"/>
      <c r="AY4348" s="47"/>
      <c r="AZ4348" s="47"/>
      <c r="BA4348" s="47"/>
      <c r="BB4348" s="47"/>
      <c r="BC4348" s="47"/>
      <c r="BD4348" s="47"/>
      <c r="BE4348" s="47"/>
      <c r="BF4348" s="47"/>
      <c r="BG4348" s="47"/>
      <c r="BH4348" s="47"/>
      <c r="BI4348" s="47"/>
      <c r="BJ4348" s="47"/>
      <c r="BK4348" s="47"/>
      <c r="BL4348" s="47"/>
      <c r="BM4348" s="47"/>
      <c r="BN4348" s="47"/>
      <c r="BO4348" s="47"/>
      <c r="BP4348" s="47"/>
      <c r="BQ4348" s="47"/>
      <c r="BR4348" s="47"/>
      <c r="BS4348" s="47"/>
      <c r="BT4348" s="47"/>
      <c r="BU4348" s="47"/>
      <c r="BV4348" s="47"/>
      <c r="BW4348" s="47"/>
      <c r="BX4348" s="47"/>
      <c r="BY4348" s="47"/>
    </row>
    <row r="4349" spans="1:77" x14ac:dyDescent="0.35">
      <c r="A4349" s="45" t="s">
        <v>324</v>
      </c>
      <c r="B4349" s="46">
        <v>42325</v>
      </c>
      <c r="C4349" s="47" t="s">
        <v>325</v>
      </c>
      <c r="D4349" s="47"/>
      <c r="E4349" s="47">
        <v>486.32906250000002</v>
      </c>
      <c r="F4349" s="47">
        <v>0.211975</v>
      </c>
      <c r="G4349" s="47">
        <v>0.26934375000000005</v>
      </c>
      <c r="H4349" s="47">
        <v>0.27928749999999997</v>
      </c>
      <c r="I4349" s="47">
        <v>0.2142375</v>
      </c>
      <c r="J4349" s="47">
        <v>0.30449999999999999</v>
      </c>
      <c r="K4349" s="47">
        <v>0.32758750000000003</v>
      </c>
      <c r="L4349" s="47">
        <v>0.25482499999999997</v>
      </c>
      <c r="M4349" s="47"/>
      <c r="N4349" s="47"/>
      <c r="O4349" s="47"/>
      <c r="P4349" s="47"/>
      <c r="Q4349" s="47"/>
      <c r="R4349" s="47"/>
      <c r="S4349" s="47"/>
      <c r="T4349" s="47"/>
      <c r="U4349" s="47"/>
      <c r="V4349" s="47"/>
      <c r="W4349" s="47"/>
      <c r="X4349" s="47"/>
      <c r="Y4349" s="47"/>
      <c r="Z4349" s="47"/>
      <c r="AA4349" s="47"/>
      <c r="AB4349" s="47"/>
      <c r="AC4349" s="47">
        <v>0.57777446006884448</v>
      </c>
      <c r="AD4349" s="47">
        <v>0.34477219541107323</v>
      </c>
      <c r="AE4349" s="47"/>
      <c r="AF4349" s="47"/>
      <c r="AG4349" s="47"/>
      <c r="AH4349" s="47"/>
      <c r="AI4349" s="47"/>
      <c r="AJ4349" s="47"/>
      <c r="AK4349" s="47"/>
      <c r="AL4349" s="47"/>
      <c r="AM4349" s="47"/>
      <c r="AN4349" s="47"/>
      <c r="AO4349" s="47"/>
      <c r="AP4349" s="47"/>
      <c r="AQ4349" s="47"/>
      <c r="AR4349" s="47"/>
      <c r="AS4349" s="47"/>
      <c r="AT4349" s="47"/>
      <c r="AU4349" s="47"/>
      <c r="AV4349" s="47"/>
      <c r="AW4349" s="47"/>
      <c r="AX4349" s="47"/>
      <c r="AY4349" s="47"/>
      <c r="AZ4349" s="47"/>
      <c r="BA4349" s="47"/>
      <c r="BB4349" s="47"/>
      <c r="BC4349" s="47"/>
      <c r="BD4349" s="47"/>
      <c r="BE4349" s="47"/>
      <c r="BF4349" s="47"/>
      <c r="BG4349" s="47"/>
      <c r="BH4349" s="47"/>
      <c r="BI4349" s="47"/>
      <c r="BJ4349" s="47"/>
      <c r="BK4349" s="47"/>
      <c r="BL4349" s="47"/>
      <c r="BM4349" s="47"/>
      <c r="BN4349" s="47"/>
      <c r="BO4349" s="47"/>
      <c r="BP4349" s="47"/>
      <c r="BQ4349" s="47"/>
      <c r="BR4349" s="47"/>
      <c r="BS4349" s="47"/>
      <c r="BT4349" s="47"/>
      <c r="BU4349" s="47"/>
      <c r="BV4349" s="47"/>
      <c r="BW4349" s="47"/>
      <c r="BX4349" s="47"/>
      <c r="BY4349" s="47"/>
    </row>
    <row r="4350" spans="1:77" x14ac:dyDescent="0.35">
      <c r="A4350" s="45" t="s">
        <v>324</v>
      </c>
      <c r="B4350" s="46">
        <v>42326</v>
      </c>
      <c r="C4350" s="47" t="s">
        <v>325</v>
      </c>
      <c r="D4350" s="47"/>
      <c r="E4350" s="47">
        <v>483.63796874999997</v>
      </c>
      <c r="F4350" s="47">
        <v>0.20325937500000002</v>
      </c>
      <c r="G4350" s="47">
        <v>0.26416875000000001</v>
      </c>
      <c r="H4350" s="47">
        <v>0.27723124999999998</v>
      </c>
      <c r="I4350" s="47">
        <v>0.21429375000000001</v>
      </c>
      <c r="J4350" s="47">
        <v>0.30451875</v>
      </c>
      <c r="K4350" s="47">
        <v>0.32757500000000001</v>
      </c>
      <c r="L4350" s="47">
        <v>0.25479375000000004</v>
      </c>
      <c r="M4350" s="47"/>
      <c r="N4350" s="47"/>
      <c r="O4350" s="47"/>
      <c r="P4350" s="47"/>
      <c r="Q4350" s="47"/>
      <c r="R4350" s="47"/>
      <c r="S4350" s="47"/>
      <c r="T4350" s="47"/>
      <c r="U4350" s="47"/>
      <c r="V4350" s="47"/>
      <c r="W4350" s="47"/>
      <c r="X4350" s="47"/>
      <c r="Y4350" s="47"/>
      <c r="Z4350" s="47"/>
      <c r="AA4350" s="47"/>
      <c r="AB4350" s="47"/>
      <c r="AC4350" s="47"/>
      <c r="AD4350" s="47"/>
      <c r="AE4350" s="47"/>
      <c r="AF4350" s="47"/>
      <c r="AG4350" s="47"/>
      <c r="AH4350" s="47"/>
      <c r="AI4350" s="47"/>
      <c r="AJ4350" s="47"/>
      <c r="AK4350" s="47"/>
      <c r="AL4350" s="47"/>
      <c r="AM4350" s="47"/>
      <c r="AN4350" s="47"/>
      <c r="AO4350" s="47"/>
      <c r="AP4350" s="47"/>
      <c r="AQ4350" s="47"/>
      <c r="AR4350" s="47"/>
      <c r="AS4350" s="47"/>
      <c r="AT4350" s="47"/>
      <c r="AU4350" s="47"/>
      <c r="AV4350" s="47"/>
      <c r="AW4350" s="47"/>
      <c r="AX4350" s="47"/>
      <c r="AY4350" s="47"/>
      <c r="AZ4350" s="47"/>
      <c r="BA4350" s="47"/>
      <c r="BB4350" s="47"/>
      <c r="BC4350" s="47"/>
      <c r="BD4350" s="47"/>
      <c r="BE4350" s="47"/>
      <c r="BF4350" s="47"/>
      <c r="BG4350" s="47"/>
      <c r="BH4350" s="47"/>
      <c r="BI4350" s="47"/>
      <c r="BJ4350" s="47"/>
      <c r="BK4350" s="47"/>
      <c r="BL4350" s="47"/>
      <c r="BM4350" s="47"/>
      <c r="BN4350" s="47"/>
      <c r="BO4350" s="47"/>
      <c r="BP4350" s="47"/>
      <c r="BQ4350" s="47"/>
      <c r="BR4350" s="47"/>
      <c r="BS4350" s="47"/>
      <c r="BT4350" s="47"/>
      <c r="BU4350" s="47"/>
      <c r="BV4350" s="47"/>
      <c r="BW4350" s="47"/>
      <c r="BX4350" s="47"/>
      <c r="BY4350" s="47"/>
    </row>
    <row r="4351" spans="1:77" x14ac:dyDescent="0.35">
      <c r="A4351" s="45" t="s">
        <v>324</v>
      </c>
      <c r="B4351" s="46">
        <v>42327</v>
      </c>
      <c r="C4351" s="47" t="s">
        <v>325</v>
      </c>
      <c r="D4351" s="47"/>
      <c r="E4351" s="47">
        <v>500.21859374999997</v>
      </c>
      <c r="F4351" s="47">
        <v>0.29583437499999998</v>
      </c>
      <c r="G4351" s="47">
        <v>0.27800625000000001</v>
      </c>
      <c r="H4351" s="47">
        <v>0.27921249999999997</v>
      </c>
      <c r="I4351" s="47">
        <v>0.21430624999999998</v>
      </c>
      <c r="J4351" s="47">
        <v>0.30458750000000001</v>
      </c>
      <c r="K4351" s="47">
        <v>0.32759375000000002</v>
      </c>
      <c r="L4351" s="47">
        <v>0.25477499999999997</v>
      </c>
      <c r="M4351" s="47"/>
      <c r="N4351" s="47"/>
      <c r="O4351" s="47"/>
      <c r="P4351" s="47"/>
      <c r="Q4351" s="47">
        <v>4.9046955583333336</v>
      </c>
      <c r="R4351" s="47">
        <v>245.73599999999996</v>
      </c>
      <c r="S4351" s="47">
        <v>0</v>
      </c>
      <c r="T4351" s="47"/>
      <c r="U4351" s="47"/>
      <c r="V4351" s="47"/>
      <c r="W4351" s="47"/>
      <c r="X4351" s="47"/>
      <c r="Y4351" s="47"/>
      <c r="Z4351" s="47"/>
      <c r="AA4351" s="47">
        <v>0</v>
      </c>
      <c r="AB4351" s="47"/>
      <c r="AC4351" s="47"/>
      <c r="AD4351" s="47"/>
      <c r="AE4351" s="47">
        <v>1.4213308768697638E-2</v>
      </c>
      <c r="AF4351" s="47">
        <v>2.7001733333333333E-2</v>
      </c>
      <c r="AG4351" s="47">
        <v>1.8997499999999998</v>
      </c>
      <c r="AH4351" s="47"/>
      <c r="AI4351" s="47"/>
      <c r="AJ4351" s="47">
        <v>1.855</v>
      </c>
      <c r="AK4351" s="47">
        <v>3.3595723640585634E-2</v>
      </c>
      <c r="AL4351" s="47">
        <v>3.3565403500000004</v>
      </c>
      <c r="AM4351" s="47">
        <v>99.909750000000003</v>
      </c>
      <c r="AN4351" s="47"/>
      <c r="AO4351" s="47"/>
      <c r="AP4351" s="47"/>
      <c r="AQ4351" s="47"/>
      <c r="AR4351" s="47"/>
      <c r="AS4351" s="47"/>
      <c r="AT4351" s="47"/>
      <c r="AU4351" s="47"/>
      <c r="AV4351" s="47"/>
      <c r="AW4351" s="47"/>
      <c r="AX4351" s="47"/>
      <c r="AY4351" s="47">
        <v>0</v>
      </c>
      <c r="AZ4351" s="47"/>
      <c r="BA4351" s="47">
        <v>1.0568960372134388E-2</v>
      </c>
      <c r="BB4351" s="47">
        <v>1.5211534749999998</v>
      </c>
      <c r="BC4351" s="47"/>
      <c r="BD4351" s="47">
        <v>143.92649999999998</v>
      </c>
      <c r="BE4351" s="47"/>
      <c r="BF4351" s="47"/>
      <c r="BG4351" s="47"/>
      <c r="BH4351" s="47"/>
      <c r="BI4351" s="47"/>
      <c r="BJ4351" s="47"/>
      <c r="BK4351" s="47"/>
      <c r="BL4351" s="47"/>
      <c r="BM4351" s="47"/>
      <c r="BN4351" s="47"/>
      <c r="BO4351" s="47"/>
      <c r="BP4351" s="47"/>
      <c r="BQ4351" s="47"/>
      <c r="BR4351" s="47"/>
      <c r="BS4351" s="47"/>
      <c r="BT4351" s="47"/>
      <c r="BU4351" s="47"/>
      <c r="BV4351" s="47"/>
      <c r="BW4351" s="47"/>
      <c r="BX4351" s="47"/>
      <c r="BY4351" s="47"/>
    </row>
    <row r="4352" spans="1:77" x14ac:dyDescent="0.35">
      <c r="A4352" s="45" t="s">
        <v>324</v>
      </c>
      <c r="B4352" s="46">
        <v>42328</v>
      </c>
      <c r="C4352" s="47" t="s">
        <v>325</v>
      </c>
      <c r="D4352" s="47"/>
      <c r="E4352" s="47">
        <v>497.55843750000003</v>
      </c>
      <c r="F4352" s="47">
        <v>0.27473749999999997</v>
      </c>
      <c r="G4352" s="47">
        <v>0.28064375000000003</v>
      </c>
      <c r="H4352" s="47">
        <v>0.27951250000000005</v>
      </c>
      <c r="I4352" s="47">
        <v>0.21412500000000001</v>
      </c>
      <c r="J4352" s="47">
        <v>0.30461874999999999</v>
      </c>
      <c r="K4352" s="47">
        <v>0.32765</v>
      </c>
      <c r="L4352" s="47">
        <v>0.25493125</v>
      </c>
      <c r="M4352" s="47"/>
      <c r="N4352" s="47"/>
      <c r="O4352" s="47"/>
      <c r="P4352" s="47">
        <v>2.65</v>
      </c>
      <c r="Q4352" s="47"/>
      <c r="R4352" s="47"/>
      <c r="S4352" s="47"/>
      <c r="T4352" s="47"/>
      <c r="U4352" s="47"/>
      <c r="V4352" s="47"/>
      <c r="W4352" s="47"/>
      <c r="X4352" s="47"/>
      <c r="Y4352" s="47"/>
      <c r="Z4352" s="47"/>
      <c r="AA4352" s="47"/>
      <c r="AB4352" s="47">
        <v>8.6</v>
      </c>
      <c r="AC4352" s="47"/>
      <c r="AD4352" s="47">
        <v>0.48581172710663889</v>
      </c>
      <c r="AE4352" s="47"/>
      <c r="AF4352" s="47"/>
      <c r="AG4352" s="47"/>
      <c r="AH4352" s="47">
        <v>1.9</v>
      </c>
      <c r="AI4352" s="47">
        <v>7.65</v>
      </c>
      <c r="AJ4352" s="47"/>
      <c r="AK4352" s="47"/>
      <c r="AL4352" s="47"/>
      <c r="AM4352" s="47"/>
      <c r="AN4352" s="47"/>
      <c r="AO4352" s="47"/>
      <c r="AP4352" s="47"/>
      <c r="AQ4352" s="47"/>
      <c r="AR4352" s="47"/>
      <c r="AS4352" s="47"/>
      <c r="AT4352" s="47"/>
      <c r="AU4352" s="47"/>
      <c r="AV4352" s="47"/>
      <c r="AW4352" s="47"/>
      <c r="AX4352" s="47"/>
      <c r="AY4352" s="47"/>
      <c r="AZ4352" s="47"/>
      <c r="BA4352" s="47"/>
      <c r="BB4352" s="47"/>
      <c r="BC4352" s="47"/>
      <c r="BD4352" s="47"/>
      <c r="BE4352" s="47"/>
      <c r="BF4352" s="47"/>
      <c r="BG4352" s="47"/>
      <c r="BH4352" s="47"/>
      <c r="BI4352" s="47"/>
      <c r="BJ4352" s="47"/>
      <c r="BK4352" s="47"/>
      <c r="BL4352" s="47"/>
      <c r="BM4352" s="47"/>
      <c r="BN4352" s="47"/>
      <c r="BO4352" s="47"/>
      <c r="BP4352" s="47"/>
      <c r="BQ4352" s="47"/>
      <c r="BR4352" s="47"/>
      <c r="BS4352" s="47"/>
      <c r="BT4352" s="47"/>
      <c r="BU4352" s="47"/>
      <c r="BV4352" s="47"/>
      <c r="BW4352" s="47"/>
      <c r="BX4352" s="47"/>
      <c r="BY4352" s="47"/>
    </row>
    <row r="4353" spans="1:77" x14ac:dyDescent="0.35">
      <c r="A4353" s="45" t="s">
        <v>324</v>
      </c>
      <c r="B4353" s="46">
        <v>42329</v>
      </c>
      <c r="C4353" s="47" t="s">
        <v>325</v>
      </c>
      <c r="D4353" s="47"/>
      <c r="E4353" s="47">
        <v>494.72953125000004</v>
      </c>
      <c r="F4353" s="47">
        <v>0.25727812500000002</v>
      </c>
      <c r="G4353" s="47">
        <v>0.27918124999999999</v>
      </c>
      <c r="H4353" s="47">
        <v>0.27941250000000001</v>
      </c>
      <c r="I4353" s="47">
        <v>0.21434375</v>
      </c>
      <c r="J4353" s="47">
        <v>0.30456250000000001</v>
      </c>
      <c r="K4353" s="47">
        <v>0.32764375000000001</v>
      </c>
      <c r="L4353" s="47">
        <v>0.25490625</v>
      </c>
      <c r="M4353" s="47"/>
      <c r="N4353" s="47"/>
      <c r="O4353" s="47"/>
      <c r="P4353" s="47"/>
      <c r="Q4353" s="47"/>
      <c r="R4353" s="47"/>
      <c r="S4353" s="47"/>
      <c r="T4353" s="47"/>
      <c r="U4353" s="47"/>
      <c r="V4353" s="47"/>
      <c r="W4353" s="47"/>
      <c r="X4353" s="47"/>
      <c r="Y4353" s="47"/>
      <c r="Z4353" s="47"/>
      <c r="AA4353" s="47"/>
      <c r="AB4353" s="47"/>
      <c r="AC4353" s="47"/>
      <c r="AD4353" s="47"/>
      <c r="AE4353" s="47"/>
      <c r="AF4353" s="47"/>
      <c r="AG4353" s="47"/>
      <c r="AH4353" s="47"/>
      <c r="AI4353" s="47"/>
      <c r="AJ4353" s="47"/>
      <c r="AK4353" s="47"/>
      <c r="AL4353" s="47"/>
      <c r="AM4353" s="47"/>
      <c r="AN4353" s="47"/>
      <c r="AO4353" s="47"/>
      <c r="AP4353" s="47"/>
      <c r="AQ4353" s="47"/>
      <c r="AR4353" s="47"/>
      <c r="AS4353" s="47"/>
      <c r="AT4353" s="47"/>
      <c r="AU4353" s="47"/>
      <c r="AV4353" s="47"/>
      <c r="AW4353" s="47"/>
      <c r="AX4353" s="47"/>
      <c r="AY4353" s="47"/>
      <c r="AZ4353" s="47"/>
      <c r="BA4353" s="47"/>
      <c r="BB4353" s="47"/>
      <c r="BC4353" s="47"/>
      <c r="BD4353" s="47"/>
      <c r="BE4353" s="47"/>
      <c r="BF4353" s="47"/>
      <c r="BG4353" s="47"/>
      <c r="BH4353" s="47"/>
      <c r="BI4353" s="47"/>
      <c r="BJ4353" s="47"/>
      <c r="BK4353" s="47"/>
      <c r="BL4353" s="47"/>
      <c r="BM4353" s="47"/>
      <c r="BN4353" s="47"/>
      <c r="BO4353" s="47"/>
      <c r="BP4353" s="47"/>
      <c r="BQ4353" s="47"/>
      <c r="BR4353" s="47"/>
      <c r="BS4353" s="47"/>
      <c r="BT4353" s="47"/>
      <c r="BU4353" s="47"/>
      <c r="BV4353" s="47"/>
      <c r="BW4353" s="47"/>
      <c r="BX4353" s="47"/>
      <c r="BY4353" s="47"/>
    </row>
    <row r="4354" spans="1:77" x14ac:dyDescent="0.35">
      <c r="A4354" s="45" t="s">
        <v>324</v>
      </c>
      <c r="B4354" s="46">
        <v>42330</v>
      </c>
      <c r="C4354" s="47" t="s">
        <v>325</v>
      </c>
      <c r="D4354" s="47"/>
      <c r="E4354" s="47">
        <v>491.36109375000001</v>
      </c>
      <c r="F4354" s="47">
        <v>0.24080937499999999</v>
      </c>
      <c r="G4354" s="47">
        <v>0.27558125</v>
      </c>
      <c r="H4354" s="47">
        <v>0.27825</v>
      </c>
      <c r="I4354" s="47">
        <v>0.21410624999999997</v>
      </c>
      <c r="J4354" s="47">
        <v>0.30463750000000001</v>
      </c>
      <c r="K4354" s="47">
        <v>0.32776875</v>
      </c>
      <c r="L4354" s="47">
        <v>0.25491249999999999</v>
      </c>
      <c r="M4354" s="47"/>
      <c r="N4354" s="47"/>
      <c r="O4354" s="47"/>
      <c r="P4354" s="47"/>
      <c r="Q4354" s="47"/>
      <c r="R4354" s="47"/>
      <c r="S4354" s="47"/>
      <c r="T4354" s="47"/>
      <c r="U4354" s="47"/>
      <c r="V4354" s="47"/>
      <c r="W4354" s="47"/>
      <c r="X4354" s="47"/>
      <c r="Y4354" s="47"/>
      <c r="Z4354" s="47"/>
      <c r="AA4354" s="47"/>
      <c r="AB4354" s="47"/>
      <c r="AC4354" s="47"/>
      <c r="AD4354" s="47"/>
      <c r="AE4354" s="47"/>
      <c r="AF4354" s="47"/>
      <c r="AG4354" s="47"/>
      <c r="AH4354" s="47"/>
      <c r="AI4354" s="47"/>
      <c r="AJ4354" s="47"/>
      <c r="AK4354" s="47"/>
      <c r="AL4354" s="47"/>
      <c r="AM4354" s="47"/>
      <c r="AN4354" s="47"/>
      <c r="AO4354" s="47"/>
      <c r="AP4354" s="47"/>
      <c r="AQ4354" s="47"/>
      <c r="AR4354" s="47"/>
      <c r="AS4354" s="47"/>
      <c r="AT4354" s="47"/>
      <c r="AU4354" s="47"/>
      <c r="AV4354" s="47"/>
      <c r="AW4354" s="47"/>
      <c r="AX4354" s="47"/>
      <c r="AY4354" s="47"/>
      <c r="AZ4354" s="47"/>
      <c r="BA4354" s="47"/>
      <c r="BB4354" s="47"/>
      <c r="BC4354" s="47"/>
      <c r="BD4354" s="47"/>
      <c r="BE4354" s="47"/>
      <c r="BF4354" s="47"/>
      <c r="BG4354" s="47"/>
      <c r="BH4354" s="47"/>
      <c r="BI4354" s="47"/>
      <c r="BJ4354" s="47"/>
      <c r="BK4354" s="47"/>
      <c r="BL4354" s="47"/>
      <c r="BM4354" s="47"/>
      <c r="BN4354" s="47"/>
      <c r="BO4354" s="47"/>
      <c r="BP4354" s="47"/>
      <c r="BQ4354" s="47"/>
      <c r="BR4354" s="47"/>
      <c r="BS4354" s="47"/>
      <c r="BT4354" s="47"/>
      <c r="BU4354" s="47"/>
      <c r="BV4354" s="47"/>
      <c r="BW4354" s="47"/>
      <c r="BX4354" s="47"/>
      <c r="BY4354" s="47"/>
    </row>
    <row r="4355" spans="1:77" x14ac:dyDescent="0.35">
      <c r="A4355" s="45" t="s">
        <v>324</v>
      </c>
      <c r="B4355" s="46">
        <v>42331</v>
      </c>
      <c r="C4355" s="47" t="s">
        <v>325</v>
      </c>
      <c r="D4355" s="47"/>
      <c r="E4355" s="47">
        <v>486.52499999999998</v>
      </c>
      <c r="F4355" s="47">
        <v>0.22268125</v>
      </c>
      <c r="G4355" s="47">
        <v>0.26801874999999997</v>
      </c>
      <c r="H4355" s="47">
        <v>0.27531875</v>
      </c>
      <c r="I4355" s="47">
        <v>0.21371875000000001</v>
      </c>
      <c r="J4355" s="47">
        <v>0.30461874999999999</v>
      </c>
      <c r="K4355" s="47">
        <v>0.32784374999999999</v>
      </c>
      <c r="L4355" s="47">
        <v>0.25489999999999996</v>
      </c>
      <c r="M4355" s="47"/>
      <c r="N4355" s="47"/>
      <c r="O4355" s="47"/>
      <c r="P4355" s="47"/>
      <c r="Q4355" s="47"/>
      <c r="R4355" s="47"/>
      <c r="S4355" s="47"/>
      <c r="T4355" s="47"/>
      <c r="U4355" s="47"/>
      <c r="V4355" s="47"/>
      <c r="W4355" s="47"/>
      <c r="X4355" s="47"/>
      <c r="Y4355" s="47"/>
      <c r="Z4355" s="47"/>
      <c r="AA4355" s="47"/>
      <c r="AB4355" s="47"/>
      <c r="AC4355" s="47">
        <v>0.49527523602885792</v>
      </c>
      <c r="AD4355" s="47">
        <v>0.3536239291279219</v>
      </c>
      <c r="AE4355" s="47"/>
      <c r="AF4355" s="47"/>
      <c r="AG4355" s="47"/>
      <c r="AH4355" s="47"/>
      <c r="AI4355" s="47"/>
      <c r="AJ4355" s="47"/>
      <c r="AK4355" s="47"/>
      <c r="AL4355" s="47"/>
      <c r="AM4355" s="47"/>
      <c r="AN4355" s="47"/>
      <c r="AO4355" s="47"/>
      <c r="AP4355" s="47"/>
      <c r="AQ4355" s="47"/>
      <c r="AR4355" s="47"/>
      <c r="AS4355" s="47"/>
      <c r="AT4355" s="47"/>
      <c r="AU4355" s="47"/>
      <c r="AV4355" s="47"/>
      <c r="AW4355" s="47"/>
      <c r="AX4355" s="47"/>
      <c r="AY4355" s="47"/>
      <c r="AZ4355" s="47"/>
      <c r="BA4355" s="47"/>
      <c r="BB4355" s="47"/>
      <c r="BC4355" s="47"/>
      <c r="BD4355" s="47"/>
      <c r="BE4355" s="47"/>
      <c r="BF4355" s="47"/>
      <c r="BG4355" s="47"/>
      <c r="BH4355" s="47"/>
      <c r="BI4355" s="47"/>
      <c r="BJ4355" s="47"/>
      <c r="BK4355" s="47"/>
      <c r="BL4355" s="47"/>
      <c r="BM4355" s="47"/>
      <c r="BN4355" s="47"/>
      <c r="BO4355" s="47"/>
      <c r="BP4355" s="47"/>
      <c r="BQ4355" s="47"/>
      <c r="BR4355" s="47"/>
      <c r="BS4355" s="47"/>
      <c r="BT4355" s="47"/>
      <c r="BU4355" s="47"/>
      <c r="BV4355" s="47"/>
      <c r="BW4355" s="47"/>
      <c r="BX4355" s="47"/>
      <c r="BY4355" s="47"/>
    </row>
    <row r="4356" spans="1:77" x14ac:dyDescent="0.35">
      <c r="A4356" s="45" t="s">
        <v>324</v>
      </c>
      <c r="B4356" s="46">
        <v>42332</v>
      </c>
      <c r="C4356" s="47" t="s">
        <v>325</v>
      </c>
      <c r="D4356" s="47"/>
      <c r="E4356" s="47">
        <v>481.05656249999998</v>
      </c>
      <c r="F4356" s="47">
        <v>0.20461874999999999</v>
      </c>
      <c r="G4356" s="47">
        <v>0.25897500000000001</v>
      </c>
      <c r="H4356" s="47">
        <v>0.27118124999999998</v>
      </c>
      <c r="I4356" s="47">
        <v>0.21310625</v>
      </c>
      <c r="J4356" s="47">
        <v>0.30465625000000002</v>
      </c>
      <c r="K4356" s="47">
        <v>0.3278875</v>
      </c>
      <c r="L4356" s="47">
        <v>0.25489374999999997</v>
      </c>
      <c r="M4356" s="47"/>
      <c r="N4356" s="47"/>
      <c r="O4356" s="47"/>
      <c r="P4356" s="47"/>
      <c r="Q4356" s="47"/>
      <c r="R4356" s="47"/>
      <c r="S4356" s="47"/>
      <c r="T4356" s="47"/>
      <c r="U4356" s="47"/>
      <c r="V4356" s="47"/>
      <c r="W4356" s="47"/>
      <c r="X4356" s="47"/>
      <c r="Y4356" s="47"/>
      <c r="Z4356" s="47"/>
      <c r="AA4356" s="47"/>
      <c r="AB4356" s="47"/>
      <c r="AC4356" s="47"/>
      <c r="AD4356" s="47"/>
      <c r="AE4356" s="47"/>
      <c r="AF4356" s="47"/>
      <c r="AG4356" s="47"/>
      <c r="AH4356" s="47"/>
      <c r="AI4356" s="47"/>
      <c r="AJ4356" s="47"/>
      <c r="AK4356" s="47"/>
      <c r="AL4356" s="47"/>
      <c r="AM4356" s="47"/>
      <c r="AN4356" s="47"/>
      <c r="AO4356" s="47"/>
      <c r="AP4356" s="47"/>
      <c r="AQ4356" s="47"/>
      <c r="AR4356" s="47"/>
      <c r="AS4356" s="47"/>
      <c r="AT4356" s="47"/>
      <c r="AU4356" s="47"/>
      <c r="AV4356" s="47"/>
      <c r="AW4356" s="47"/>
      <c r="AX4356" s="47"/>
      <c r="AY4356" s="47"/>
      <c r="AZ4356" s="47"/>
      <c r="BA4356" s="47"/>
      <c r="BB4356" s="47"/>
      <c r="BC4356" s="47"/>
      <c r="BD4356" s="47"/>
      <c r="BE4356" s="47"/>
      <c r="BF4356" s="47"/>
      <c r="BG4356" s="47"/>
      <c r="BH4356" s="47"/>
      <c r="BI4356" s="47"/>
      <c r="BJ4356" s="47"/>
      <c r="BK4356" s="47"/>
      <c r="BL4356" s="47"/>
      <c r="BM4356" s="47"/>
      <c r="BN4356" s="47"/>
      <c r="BO4356" s="47"/>
      <c r="BP4356" s="47"/>
      <c r="BQ4356" s="47"/>
      <c r="BR4356" s="47"/>
      <c r="BS4356" s="47"/>
      <c r="BT4356" s="47"/>
      <c r="BU4356" s="47"/>
      <c r="BV4356" s="47"/>
      <c r="BW4356" s="47"/>
      <c r="BX4356" s="47"/>
      <c r="BY4356" s="47"/>
    </row>
    <row r="4357" spans="1:77" x14ac:dyDescent="0.35">
      <c r="A4357" s="45" t="s">
        <v>324</v>
      </c>
      <c r="B4357" s="46">
        <v>42333</v>
      </c>
      <c r="C4357" s="47" t="s">
        <v>325</v>
      </c>
      <c r="D4357" s="47"/>
      <c r="E4357" s="47">
        <v>475.57171875</v>
      </c>
      <c r="F4357" s="47">
        <v>0.188653125</v>
      </c>
      <c r="G4357" s="47">
        <v>0.24895</v>
      </c>
      <c r="H4357" s="47">
        <v>0.26665</v>
      </c>
      <c r="I4357" s="47">
        <v>0.21239374999999999</v>
      </c>
      <c r="J4357" s="47">
        <v>0.30462499999999998</v>
      </c>
      <c r="K4357" s="47">
        <v>0.32787500000000003</v>
      </c>
      <c r="L4357" s="47">
        <v>0.25489374999999997</v>
      </c>
      <c r="M4357" s="47"/>
      <c r="N4357" s="47"/>
      <c r="O4357" s="47"/>
      <c r="P4357" s="47"/>
      <c r="Q4357" s="47"/>
      <c r="R4357" s="47"/>
      <c r="S4357" s="47"/>
      <c r="T4357" s="47"/>
      <c r="U4357" s="47"/>
      <c r="V4357" s="47"/>
      <c r="W4357" s="47"/>
      <c r="X4357" s="47"/>
      <c r="Y4357" s="47"/>
      <c r="Z4357" s="47"/>
      <c r="AA4357" s="47"/>
      <c r="AB4357" s="47">
        <v>8.6999999999999993</v>
      </c>
      <c r="AC4357" s="47"/>
      <c r="AD4357" s="47"/>
      <c r="AE4357" s="47"/>
      <c r="AF4357" s="47"/>
      <c r="AG4357" s="47"/>
      <c r="AH4357" s="47">
        <v>2.2000000000000002</v>
      </c>
      <c r="AI4357" s="47">
        <v>8.6</v>
      </c>
      <c r="AJ4357" s="47"/>
      <c r="AK4357" s="47"/>
      <c r="AL4357" s="47"/>
      <c r="AM4357" s="47"/>
      <c r="AN4357" s="47"/>
      <c r="AO4357" s="47"/>
      <c r="AP4357" s="47"/>
      <c r="AQ4357" s="47"/>
      <c r="AR4357" s="47"/>
      <c r="AS4357" s="47"/>
      <c r="AT4357" s="47"/>
      <c r="AU4357" s="47"/>
      <c r="AV4357" s="47"/>
      <c r="AW4357" s="47"/>
      <c r="AX4357" s="47"/>
      <c r="AY4357" s="47"/>
      <c r="AZ4357" s="47"/>
      <c r="BA4357" s="47"/>
      <c r="BB4357" s="47"/>
      <c r="BC4357" s="47"/>
      <c r="BD4357" s="47"/>
      <c r="BE4357" s="47"/>
      <c r="BF4357" s="47"/>
      <c r="BG4357" s="47"/>
      <c r="BH4357" s="47"/>
      <c r="BI4357" s="47"/>
      <c r="BJ4357" s="47"/>
      <c r="BK4357" s="47"/>
      <c r="BL4357" s="47"/>
      <c r="BM4357" s="47"/>
      <c r="BN4357" s="47"/>
      <c r="BO4357" s="47"/>
      <c r="BP4357" s="47"/>
      <c r="BQ4357" s="47"/>
      <c r="BR4357" s="47"/>
      <c r="BS4357" s="47"/>
      <c r="BT4357" s="47"/>
      <c r="BU4357" s="47"/>
      <c r="BV4357" s="47"/>
      <c r="BW4357" s="47"/>
      <c r="BX4357" s="47"/>
      <c r="BY4357" s="47"/>
    </row>
    <row r="4358" spans="1:77" x14ac:dyDescent="0.35">
      <c r="A4358" s="45" t="s">
        <v>324</v>
      </c>
      <c r="B4358" s="46">
        <v>42334</v>
      </c>
      <c r="C4358" s="47" t="s">
        <v>325</v>
      </c>
      <c r="D4358" s="47"/>
      <c r="E4358" s="47">
        <v>514.52765624999995</v>
      </c>
      <c r="F4358" s="47">
        <v>0.314284375</v>
      </c>
      <c r="G4358" s="47">
        <v>0.32642499999999997</v>
      </c>
      <c r="H4358" s="47">
        <v>0.29305625000000002</v>
      </c>
      <c r="I4358" s="47">
        <v>0.21416875000000002</v>
      </c>
      <c r="J4358" s="47">
        <v>0.30466875000000004</v>
      </c>
      <c r="K4358" s="47">
        <v>0.32801875000000003</v>
      </c>
      <c r="L4358" s="47">
        <v>0.25482499999999997</v>
      </c>
      <c r="M4358" s="47"/>
      <c r="N4358" s="47"/>
      <c r="O4358" s="47"/>
      <c r="P4358" s="47"/>
      <c r="Q4358" s="47"/>
      <c r="R4358" s="47"/>
      <c r="S4358" s="47"/>
      <c r="T4358" s="47"/>
      <c r="U4358" s="47"/>
      <c r="V4358" s="47"/>
      <c r="W4358" s="47"/>
      <c r="X4358" s="47"/>
      <c r="Y4358" s="47"/>
      <c r="Z4358" s="47"/>
      <c r="AA4358" s="47"/>
      <c r="AB4358" s="47"/>
      <c r="AC4358" s="47"/>
      <c r="AD4358" s="47"/>
      <c r="AE4358" s="47"/>
      <c r="AF4358" s="47"/>
      <c r="AG4358" s="47"/>
      <c r="AH4358" s="47"/>
      <c r="AI4358" s="47"/>
      <c r="AJ4358" s="47"/>
      <c r="AK4358" s="47"/>
      <c r="AL4358" s="47"/>
      <c r="AM4358" s="47"/>
      <c r="AN4358" s="47"/>
      <c r="AO4358" s="47"/>
      <c r="AP4358" s="47"/>
      <c r="AQ4358" s="47"/>
      <c r="AR4358" s="47"/>
      <c r="AS4358" s="47"/>
      <c r="AT4358" s="47"/>
      <c r="AU4358" s="47"/>
      <c r="AV4358" s="47"/>
      <c r="AW4358" s="47"/>
      <c r="AX4358" s="47"/>
      <c r="AY4358" s="47"/>
      <c r="AZ4358" s="47"/>
      <c r="BA4358" s="47"/>
      <c r="BB4358" s="47"/>
      <c r="BC4358" s="47"/>
      <c r="BD4358" s="47"/>
      <c r="BE4358" s="47"/>
      <c r="BF4358" s="47"/>
      <c r="BG4358" s="47"/>
      <c r="BH4358" s="47"/>
      <c r="BI4358" s="47"/>
      <c r="BJ4358" s="47"/>
      <c r="BK4358" s="47"/>
      <c r="BL4358" s="47"/>
      <c r="BM4358" s="47"/>
      <c r="BN4358" s="47"/>
      <c r="BO4358" s="47"/>
      <c r="BP4358" s="47"/>
      <c r="BQ4358" s="47"/>
      <c r="BR4358" s="47"/>
      <c r="BS4358" s="47"/>
      <c r="BT4358" s="47"/>
      <c r="BU4358" s="47"/>
      <c r="BV4358" s="47"/>
      <c r="BW4358" s="47"/>
      <c r="BX4358" s="47"/>
      <c r="BY4358" s="47"/>
    </row>
    <row r="4359" spans="1:77" x14ac:dyDescent="0.35">
      <c r="A4359" s="45" t="s">
        <v>324</v>
      </c>
      <c r="B4359" s="46">
        <v>42335</v>
      </c>
      <c r="C4359" s="47" t="s">
        <v>325</v>
      </c>
      <c r="D4359" s="47"/>
      <c r="E4359" s="47">
        <v>510.05765624999998</v>
      </c>
      <c r="F4359" s="47">
        <v>0.29009062499999999</v>
      </c>
      <c r="G4359" s="47">
        <v>0.31770625000000002</v>
      </c>
      <c r="H4359" s="47">
        <v>0.29407499999999998</v>
      </c>
      <c r="I4359" s="47">
        <v>0.21454375000000003</v>
      </c>
      <c r="J4359" s="47">
        <v>0.30484374999999997</v>
      </c>
      <c r="K4359" s="47">
        <v>0.32810625000000004</v>
      </c>
      <c r="L4359" s="47">
        <v>0.25472499999999998</v>
      </c>
      <c r="M4359" s="47"/>
      <c r="N4359" s="47"/>
      <c r="O4359" s="47"/>
      <c r="P4359" s="47"/>
      <c r="Q4359" s="47"/>
      <c r="R4359" s="47"/>
      <c r="S4359" s="47"/>
      <c r="T4359" s="47"/>
      <c r="U4359" s="47"/>
      <c r="V4359" s="47"/>
      <c r="W4359" s="47"/>
      <c r="X4359" s="47"/>
      <c r="Y4359" s="47"/>
      <c r="Z4359" s="47"/>
      <c r="AA4359" s="47"/>
      <c r="AB4359" s="47"/>
      <c r="AC4359" s="47"/>
      <c r="AD4359" s="47"/>
      <c r="AE4359" s="47"/>
      <c r="AF4359" s="47"/>
      <c r="AG4359" s="47"/>
      <c r="AH4359" s="47"/>
      <c r="AI4359" s="47"/>
      <c r="AJ4359" s="47"/>
      <c r="AK4359" s="47"/>
      <c r="AL4359" s="47"/>
      <c r="AM4359" s="47"/>
      <c r="AN4359" s="47"/>
      <c r="AO4359" s="47"/>
      <c r="AP4359" s="47"/>
      <c r="AQ4359" s="47"/>
      <c r="AR4359" s="47"/>
      <c r="AS4359" s="47"/>
      <c r="AT4359" s="47"/>
      <c r="AU4359" s="47"/>
      <c r="AV4359" s="47"/>
      <c r="AW4359" s="47"/>
      <c r="AX4359" s="47"/>
      <c r="AY4359" s="47"/>
      <c r="AZ4359" s="47"/>
      <c r="BA4359" s="47"/>
      <c r="BB4359" s="47"/>
      <c r="BC4359" s="47"/>
      <c r="BD4359" s="47"/>
      <c r="BE4359" s="47"/>
      <c r="BF4359" s="47"/>
      <c r="BG4359" s="47"/>
      <c r="BH4359" s="47"/>
      <c r="BI4359" s="47"/>
      <c r="BJ4359" s="47"/>
      <c r="BK4359" s="47"/>
      <c r="BL4359" s="47"/>
      <c r="BM4359" s="47"/>
      <c r="BN4359" s="47"/>
      <c r="BO4359" s="47"/>
      <c r="BP4359" s="47"/>
      <c r="BQ4359" s="47"/>
      <c r="BR4359" s="47"/>
      <c r="BS4359" s="47"/>
      <c r="BT4359" s="47"/>
      <c r="BU4359" s="47"/>
      <c r="BV4359" s="47"/>
      <c r="BW4359" s="47"/>
      <c r="BX4359" s="47"/>
      <c r="BY4359" s="47"/>
    </row>
    <row r="4360" spans="1:77" x14ac:dyDescent="0.35">
      <c r="A4360" s="45" t="s">
        <v>324</v>
      </c>
      <c r="B4360" s="46">
        <v>42336</v>
      </c>
      <c r="C4360" s="47" t="s">
        <v>325</v>
      </c>
      <c r="D4360" s="47"/>
      <c r="E4360" s="47">
        <v>504.08249999999992</v>
      </c>
      <c r="F4360" s="47">
        <v>0.26608124999999999</v>
      </c>
      <c r="G4360" s="47">
        <v>0.30734375000000003</v>
      </c>
      <c r="H4360" s="47">
        <v>0.29127500000000001</v>
      </c>
      <c r="I4360" s="47">
        <v>0.21442500000000003</v>
      </c>
      <c r="J4360" s="47">
        <v>0.30485625000000005</v>
      </c>
      <c r="K4360" s="47">
        <v>0.32818125000000004</v>
      </c>
      <c r="L4360" s="47">
        <v>0.25482500000000002</v>
      </c>
      <c r="M4360" s="47"/>
      <c r="N4360" s="47"/>
      <c r="O4360" s="47"/>
      <c r="P4360" s="47"/>
      <c r="Q4360" s="47"/>
      <c r="R4360" s="47"/>
      <c r="S4360" s="47"/>
      <c r="T4360" s="47"/>
      <c r="U4360" s="47"/>
      <c r="V4360" s="47"/>
      <c r="W4360" s="47"/>
      <c r="X4360" s="47"/>
      <c r="Y4360" s="47"/>
      <c r="Z4360" s="47"/>
      <c r="AA4360" s="47"/>
      <c r="AB4360" s="47"/>
      <c r="AC4360" s="47"/>
      <c r="AD4360" s="47"/>
      <c r="AE4360" s="47"/>
      <c r="AF4360" s="47"/>
      <c r="AG4360" s="47"/>
      <c r="AH4360" s="47"/>
      <c r="AI4360" s="47"/>
      <c r="AJ4360" s="47"/>
      <c r="AK4360" s="47"/>
      <c r="AL4360" s="47"/>
      <c r="AM4360" s="47"/>
      <c r="AN4360" s="47"/>
      <c r="AO4360" s="47"/>
      <c r="AP4360" s="47"/>
      <c r="AQ4360" s="47"/>
      <c r="AR4360" s="47"/>
      <c r="AS4360" s="47"/>
      <c r="AT4360" s="47"/>
      <c r="AU4360" s="47"/>
      <c r="AV4360" s="47"/>
      <c r="AW4360" s="47"/>
      <c r="AX4360" s="47"/>
      <c r="AY4360" s="47"/>
      <c r="AZ4360" s="47"/>
      <c r="BA4360" s="47"/>
      <c r="BB4360" s="47"/>
      <c r="BC4360" s="47"/>
      <c r="BD4360" s="47"/>
      <c r="BE4360" s="47"/>
      <c r="BF4360" s="47"/>
      <c r="BG4360" s="47"/>
      <c r="BH4360" s="47"/>
      <c r="BI4360" s="47"/>
      <c r="BJ4360" s="47"/>
      <c r="BK4360" s="47"/>
      <c r="BL4360" s="47"/>
      <c r="BM4360" s="47"/>
      <c r="BN4360" s="47"/>
      <c r="BO4360" s="47"/>
      <c r="BP4360" s="47"/>
      <c r="BQ4360" s="47"/>
      <c r="BR4360" s="47"/>
      <c r="BS4360" s="47"/>
      <c r="BT4360" s="47"/>
      <c r="BU4360" s="47"/>
      <c r="BV4360" s="47"/>
      <c r="BW4360" s="47"/>
      <c r="BX4360" s="47"/>
      <c r="BY4360" s="47"/>
    </row>
    <row r="4361" spans="1:77" x14ac:dyDescent="0.35">
      <c r="A4361" s="45" t="s">
        <v>324</v>
      </c>
      <c r="B4361" s="46">
        <v>42337</v>
      </c>
      <c r="C4361" s="47" t="s">
        <v>325</v>
      </c>
      <c r="D4361" s="47"/>
      <c r="E4361" s="47">
        <v>500.55140624999996</v>
      </c>
      <c r="F4361" s="47">
        <v>0.25082187499999997</v>
      </c>
      <c r="G4361" s="47">
        <v>0.30088749999999997</v>
      </c>
      <c r="H4361" s="47">
        <v>0.29027500000000001</v>
      </c>
      <c r="I4361" s="47">
        <v>0.21453125000000001</v>
      </c>
      <c r="J4361" s="47">
        <v>0.30487500000000001</v>
      </c>
      <c r="K4361" s="47">
        <v>0.32816249999999997</v>
      </c>
      <c r="L4361" s="47">
        <v>0.25480625000000001</v>
      </c>
      <c r="M4361" s="47"/>
      <c r="N4361" s="47"/>
      <c r="O4361" s="47"/>
      <c r="P4361" s="47"/>
      <c r="Q4361" s="47"/>
      <c r="R4361" s="47"/>
      <c r="S4361" s="47"/>
      <c r="T4361" s="47"/>
      <c r="U4361" s="47"/>
      <c r="V4361" s="47"/>
      <c r="W4361" s="47"/>
      <c r="X4361" s="47"/>
      <c r="Y4361" s="47"/>
      <c r="Z4361" s="47"/>
      <c r="AA4361" s="47"/>
      <c r="AB4361" s="47"/>
      <c r="AC4361" s="47"/>
      <c r="AD4361" s="47"/>
      <c r="AE4361" s="47"/>
      <c r="AF4361" s="47"/>
      <c r="AG4361" s="47"/>
      <c r="AH4361" s="47"/>
      <c r="AI4361" s="47"/>
      <c r="AJ4361" s="47"/>
      <c r="AK4361" s="47"/>
      <c r="AL4361" s="47"/>
      <c r="AM4361" s="47"/>
      <c r="AN4361" s="47"/>
      <c r="AO4361" s="47"/>
      <c r="AP4361" s="47"/>
      <c r="AQ4361" s="47"/>
      <c r="AR4361" s="47"/>
      <c r="AS4361" s="47"/>
      <c r="AT4361" s="47"/>
      <c r="AU4361" s="47"/>
      <c r="AV4361" s="47"/>
      <c r="AW4361" s="47"/>
      <c r="AX4361" s="47"/>
      <c r="AY4361" s="47"/>
      <c r="AZ4361" s="47"/>
      <c r="BA4361" s="47"/>
      <c r="BB4361" s="47"/>
      <c r="BC4361" s="47"/>
      <c r="BD4361" s="47"/>
      <c r="BE4361" s="47"/>
      <c r="BF4361" s="47"/>
      <c r="BG4361" s="47"/>
      <c r="BH4361" s="47"/>
      <c r="BI4361" s="47"/>
      <c r="BJ4361" s="47"/>
      <c r="BK4361" s="47"/>
      <c r="BL4361" s="47"/>
      <c r="BM4361" s="47"/>
      <c r="BN4361" s="47"/>
      <c r="BO4361" s="47"/>
      <c r="BP4361" s="47"/>
      <c r="BQ4361" s="47"/>
      <c r="BR4361" s="47"/>
      <c r="BS4361" s="47"/>
      <c r="BT4361" s="47"/>
      <c r="BU4361" s="47"/>
      <c r="BV4361" s="47"/>
      <c r="BW4361" s="47"/>
      <c r="BX4361" s="47"/>
      <c r="BY4361" s="47"/>
    </row>
    <row r="4362" spans="1:77" x14ac:dyDescent="0.35">
      <c r="A4362" s="45" t="s">
        <v>324</v>
      </c>
      <c r="B4362" s="46">
        <v>42338</v>
      </c>
      <c r="C4362" s="47" t="s">
        <v>325</v>
      </c>
      <c r="D4362" s="47"/>
      <c r="E4362" s="47">
        <v>497.13421875</v>
      </c>
      <c r="F4362" s="47">
        <v>0.238684375</v>
      </c>
      <c r="G4362" s="47">
        <v>0.29436875000000001</v>
      </c>
      <c r="H4362" s="47">
        <v>0.28835624999999998</v>
      </c>
      <c r="I4362" s="47">
        <v>0.21435000000000001</v>
      </c>
      <c r="J4362" s="47">
        <v>0.30481249999999999</v>
      </c>
      <c r="K4362" s="47">
        <v>0.32823124999999997</v>
      </c>
      <c r="L4362" s="47">
        <v>0.25483750000000005</v>
      </c>
      <c r="M4362" s="47"/>
      <c r="N4362" s="47"/>
      <c r="O4362" s="47"/>
      <c r="P4362" s="47"/>
      <c r="Q4362" s="47"/>
      <c r="R4362" s="47"/>
      <c r="S4362" s="47"/>
      <c r="T4362" s="47"/>
      <c r="U4362" s="47"/>
      <c r="V4362" s="47"/>
      <c r="W4362" s="47"/>
      <c r="X4362" s="47"/>
      <c r="Y4362" s="47"/>
      <c r="Z4362" s="47"/>
      <c r="AA4362" s="47"/>
      <c r="AB4362" s="47"/>
      <c r="AC4362" s="47">
        <v>0.44616613601210892</v>
      </c>
      <c r="AD4362" s="47">
        <v>0.29518331192583497</v>
      </c>
      <c r="AE4362" s="47"/>
      <c r="AF4362" s="47"/>
      <c r="AG4362" s="47"/>
      <c r="AH4362" s="47"/>
      <c r="AI4362" s="47"/>
      <c r="AJ4362" s="47"/>
      <c r="AK4362" s="47"/>
      <c r="AL4362" s="47"/>
      <c r="AM4362" s="47"/>
      <c r="AN4362" s="47"/>
      <c r="AO4362" s="47"/>
      <c r="AP4362" s="47"/>
      <c r="AQ4362" s="47"/>
      <c r="AR4362" s="47"/>
      <c r="AS4362" s="47"/>
      <c r="AT4362" s="47"/>
      <c r="AU4362" s="47"/>
      <c r="AV4362" s="47"/>
      <c r="AW4362" s="47"/>
      <c r="AX4362" s="47"/>
      <c r="AY4362" s="47"/>
      <c r="AZ4362" s="47"/>
      <c r="BA4362" s="47"/>
      <c r="BB4362" s="47"/>
      <c r="BC4362" s="47"/>
      <c r="BD4362" s="47"/>
      <c r="BE4362" s="47"/>
      <c r="BF4362" s="47"/>
      <c r="BG4362" s="47"/>
      <c r="BH4362" s="47"/>
      <c r="BI4362" s="47"/>
      <c r="BJ4362" s="47"/>
      <c r="BK4362" s="47"/>
      <c r="BL4362" s="47"/>
      <c r="BM4362" s="47"/>
      <c r="BN4362" s="47"/>
      <c r="BO4362" s="47"/>
      <c r="BP4362" s="47"/>
      <c r="BQ4362" s="47"/>
      <c r="BR4362" s="47"/>
      <c r="BS4362" s="47"/>
      <c r="BT4362" s="47"/>
      <c r="BU4362" s="47"/>
      <c r="BV4362" s="47"/>
      <c r="BW4362" s="47"/>
      <c r="BX4362" s="47"/>
      <c r="BY4362" s="47"/>
    </row>
    <row r="4363" spans="1:77" x14ac:dyDescent="0.35">
      <c r="A4363" s="45" t="s">
        <v>324</v>
      </c>
      <c r="B4363" s="46">
        <v>42339</v>
      </c>
      <c r="C4363" s="47" t="s">
        <v>325</v>
      </c>
      <c r="D4363" s="47"/>
      <c r="E4363" s="47">
        <v>493.69265625000003</v>
      </c>
      <c r="F4363" s="47">
        <v>0.227290625</v>
      </c>
      <c r="G4363" s="47">
        <v>0.28774374999999996</v>
      </c>
      <c r="H4363" s="47">
        <v>0.28635625000000003</v>
      </c>
      <c r="I4363" s="47">
        <v>0.21408125</v>
      </c>
      <c r="J4363" s="47">
        <v>0.30467500000000003</v>
      </c>
      <c r="K4363" s="47">
        <v>0.32826250000000001</v>
      </c>
      <c r="L4363" s="47">
        <v>0.25475000000000003</v>
      </c>
      <c r="M4363" s="47"/>
      <c r="N4363" s="47"/>
      <c r="O4363" s="47"/>
      <c r="P4363" s="47"/>
      <c r="Q4363" s="47"/>
      <c r="R4363" s="47"/>
      <c r="S4363" s="47"/>
      <c r="T4363" s="47"/>
      <c r="U4363" s="47"/>
      <c r="V4363" s="47"/>
      <c r="W4363" s="47"/>
      <c r="X4363" s="47"/>
      <c r="Y4363" s="47"/>
      <c r="Z4363" s="47"/>
      <c r="AA4363" s="47"/>
      <c r="AB4363" s="47"/>
      <c r="AC4363" s="47"/>
      <c r="AD4363" s="47"/>
      <c r="AE4363" s="47"/>
      <c r="AF4363" s="47"/>
      <c r="AG4363" s="47"/>
      <c r="AH4363" s="47"/>
      <c r="AI4363" s="47"/>
      <c r="AJ4363" s="47"/>
      <c r="AK4363" s="47"/>
      <c r="AL4363" s="47"/>
      <c r="AM4363" s="47"/>
      <c r="AN4363" s="47"/>
      <c r="AO4363" s="47"/>
      <c r="AP4363" s="47"/>
      <c r="AQ4363" s="47"/>
      <c r="AR4363" s="47"/>
      <c r="AS4363" s="47"/>
      <c r="AT4363" s="47"/>
      <c r="AU4363" s="47"/>
      <c r="AV4363" s="47"/>
      <c r="AW4363" s="47"/>
      <c r="AX4363" s="47"/>
      <c r="AY4363" s="47"/>
      <c r="AZ4363" s="47"/>
      <c r="BA4363" s="47"/>
      <c r="BB4363" s="47"/>
      <c r="BC4363" s="47"/>
      <c r="BD4363" s="47"/>
      <c r="BE4363" s="47"/>
      <c r="BF4363" s="47"/>
      <c r="BG4363" s="47"/>
      <c r="BH4363" s="47"/>
      <c r="BI4363" s="47"/>
      <c r="BJ4363" s="47"/>
      <c r="BK4363" s="47"/>
      <c r="BL4363" s="47"/>
      <c r="BM4363" s="47"/>
      <c r="BN4363" s="47"/>
      <c r="BO4363" s="47"/>
      <c r="BP4363" s="47"/>
      <c r="BQ4363" s="47"/>
      <c r="BR4363" s="47"/>
      <c r="BS4363" s="47"/>
      <c r="BT4363" s="47"/>
      <c r="BU4363" s="47"/>
      <c r="BV4363" s="47"/>
      <c r="BW4363" s="47"/>
      <c r="BX4363" s="47"/>
      <c r="BY4363" s="47"/>
    </row>
    <row r="4364" spans="1:77" x14ac:dyDescent="0.35">
      <c r="A4364" s="45" t="s">
        <v>324</v>
      </c>
      <c r="B4364" s="46">
        <v>42340</v>
      </c>
      <c r="C4364" s="47" t="s">
        <v>325</v>
      </c>
      <c r="D4364" s="47"/>
      <c r="E4364" s="47">
        <v>486.91640625000002</v>
      </c>
      <c r="F4364" s="47">
        <v>0.20871562500000002</v>
      </c>
      <c r="G4364" s="47">
        <v>0.27538125000000002</v>
      </c>
      <c r="H4364" s="47">
        <v>0.2804875</v>
      </c>
      <c r="I4364" s="47">
        <v>0.21316874999999999</v>
      </c>
      <c r="J4364" s="47">
        <v>0.30440624999999999</v>
      </c>
      <c r="K4364" s="47">
        <v>0.32819999999999999</v>
      </c>
      <c r="L4364" s="47">
        <v>0.25474374999999999</v>
      </c>
      <c r="M4364" s="47"/>
      <c r="N4364" s="47"/>
      <c r="O4364" s="47"/>
      <c r="P4364" s="47"/>
      <c r="Q4364" s="47"/>
      <c r="R4364" s="47"/>
      <c r="S4364" s="47"/>
      <c r="T4364" s="47"/>
      <c r="U4364" s="47"/>
      <c r="V4364" s="47"/>
      <c r="W4364" s="47"/>
      <c r="X4364" s="47"/>
      <c r="Y4364" s="47"/>
      <c r="Z4364" s="47"/>
      <c r="AA4364" s="47"/>
      <c r="AB4364" s="47">
        <v>8.6999999999999993</v>
      </c>
      <c r="AC4364" s="47"/>
      <c r="AD4364" s="47"/>
      <c r="AE4364" s="47"/>
      <c r="AF4364" s="47"/>
      <c r="AG4364" s="47"/>
      <c r="AH4364" s="47">
        <v>3.35</v>
      </c>
      <c r="AI4364" s="47">
        <v>8.6999999999999993</v>
      </c>
      <c r="AJ4364" s="47"/>
      <c r="AK4364" s="47"/>
      <c r="AL4364" s="47"/>
      <c r="AM4364" s="47"/>
      <c r="AN4364" s="47"/>
      <c r="AO4364" s="47"/>
      <c r="AP4364" s="47"/>
      <c r="AQ4364" s="47"/>
      <c r="AR4364" s="47"/>
      <c r="AS4364" s="47"/>
      <c r="AT4364" s="47"/>
      <c r="AU4364" s="47"/>
      <c r="AV4364" s="47"/>
      <c r="AW4364" s="47"/>
      <c r="AX4364" s="47"/>
      <c r="AY4364" s="47"/>
      <c r="AZ4364" s="47"/>
      <c r="BA4364" s="47"/>
      <c r="BB4364" s="47"/>
      <c r="BC4364" s="47"/>
      <c r="BD4364" s="47"/>
      <c r="BE4364" s="47"/>
      <c r="BF4364" s="47"/>
      <c r="BG4364" s="47"/>
      <c r="BH4364" s="47"/>
      <c r="BI4364" s="47"/>
      <c r="BJ4364" s="47"/>
      <c r="BK4364" s="47"/>
      <c r="BL4364" s="47"/>
      <c r="BM4364" s="47"/>
      <c r="BN4364" s="47"/>
      <c r="BO4364" s="47"/>
      <c r="BP4364" s="47"/>
      <c r="BQ4364" s="47"/>
      <c r="BR4364" s="47"/>
      <c r="BS4364" s="47"/>
      <c r="BT4364" s="47"/>
      <c r="BU4364" s="47"/>
      <c r="BV4364" s="47"/>
      <c r="BW4364" s="47"/>
      <c r="BX4364" s="47"/>
      <c r="BY4364" s="47"/>
    </row>
    <row r="4365" spans="1:77" x14ac:dyDescent="0.35">
      <c r="A4365" s="45" t="s">
        <v>324</v>
      </c>
      <c r="B4365" s="46">
        <v>42341</v>
      </c>
      <c r="C4365" s="47" t="s">
        <v>325</v>
      </c>
      <c r="D4365" s="47"/>
      <c r="E4365" s="47">
        <v>532.51312499999995</v>
      </c>
      <c r="F4365" s="47">
        <v>0.34798750000000001</v>
      </c>
      <c r="G4365" s="47">
        <v>0.34683750000000002</v>
      </c>
      <c r="H4365" s="47">
        <v>0.31944375000000003</v>
      </c>
      <c r="I4365" s="47">
        <v>0.22066250000000001</v>
      </c>
      <c r="J4365" s="47">
        <v>0.30445</v>
      </c>
      <c r="K4365" s="47">
        <v>0.32824375</v>
      </c>
      <c r="L4365" s="47">
        <v>0.25483125000000001</v>
      </c>
      <c r="M4365" s="47"/>
      <c r="N4365" s="47"/>
      <c r="O4365" s="47"/>
      <c r="P4365" s="47"/>
      <c r="Q4365" s="47">
        <v>4.961905775</v>
      </c>
      <c r="R4365" s="47">
        <v>380.33449999999999</v>
      </c>
      <c r="S4365" s="47">
        <v>86.609749999999991</v>
      </c>
      <c r="T4365" s="47"/>
      <c r="U4365" s="47"/>
      <c r="V4365" s="47"/>
      <c r="W4365" s="47"/>
      <c r="X4365" s="47"/>
      <c r="Y4365" s="47"/>
      <c r="Z4365" s="47"/>
      <c r="AA4365" s="47">
        <v>0</v>
      </c>
      <c r="AB4365" s="47"/>
      <c r="AC4365" s="47"/>
      <c r="AD4365" s="47"/>
      <c r="AE4365" s="47">
        <v>8.1912620450930885E-3</v>
      </c>
      <c r="AF4365" s="47">
        <v>4.3778200000000003E-2</v>
      </c>
      <c r="AG4365" s="47">
        <v>5.3444999999999991</v>
      </c>
      <c r="AH4365" s="47"/>
      <c r="AI4365" s="47"/>
      <c r="AJ4365" s="47">
        <v>1.2</v>
      </c>
      <c r="AK4365" s="47">
        <v>2.7045961926478471E-2</v>
      </c>
      <c r="AL4365" s="47">
        <v>1.8799715750000001</v>
      </c>
      <c r="AM4365" s="47">
        <v>69.510249999999999</v>
      </c>
      <c r="AN4365" s="47"/>
      <c r="AO4365" s="47"/>
      <c r="AP4365" s="47"/>
      <c r="AQ4365" s="47"/>
      <c r="AR4365" s="47"/>
      <c r="AS4365" s="47"/>
      <c r="AT4365" s="47"/>
      <c r="AU4365" s="47"/>
      <c r="AV4365" s="47"/>
      <c r="AW4365" s="47">
        <v>1.5653666749999999</v>
      </c>
      <c r="AX4365" s="47"/>
      <c r="AY4365" s="47">
        <v>86.609749999999991</v>
      </c>
      <c r="AZ4365" s="47">
        <v>1.8073792788918106E-2</v>
      </c>
      <c r="BA4365" s="47">
        <v>6.7290598300360945E-3</v>
      </c>
      <c r="BB4365" s="47">
        <v>1.4727893249999999</v>
      </c>
      <c r="BC4365" s="47"/>
      <c r="BD4365" s="47">
        <v>218.86999999999998</v>
      </c>
      <c r="BE4365" s="47"/>
      <c r="BF4365" s="47"/>
      <c r="BG4365" s="47"/>
      <c r="BH4365" s="47"/>
      <c r="BI4365" s="47"/>
      <c r="BJ4365" s="47"/>
      <c r="BK4365" s="47"/>
      <c r="BL4365" s="47"/>
      <c r="BM4365" s="47"/>
      <c r="BN4365" s="47"/>
      <c r="BO4365" s="47"/>
      <c r="BP4365" s="47"/>
      <c r="BQ4365" s="47"/>
      <c r="BR4365" s="47"/>
      <c r="BS4365" s="47"/>
      <c r="BT4365" s="47"/>
      <c r="BU4365" s="47"/>
      <c r="BV4365" s="47"/>
      <c r="BW4365" s="47"/>
      <c r="BX4365" s="47"/>
      <c r="BY4365" s="47"/>
    </row>
    <row r="4366" spans="1:77" x14ac:dyDescent="0.35">
      <c r="A4366" s="45" t="s">
        <v>324</v>
      </c>
      <c r="B4366" s="46">
        <v>42342</v>
      </c>
      <c r="C4366" s="47" t="s">
        <v>325</v>
      </c>
      <c r="D4366" s="47"/>
      <c r="E4366" s="47">
        <v>527.44640625</v>
      </c>
      <c r="F4366" s="47">
        <v>0.31794687500000002</v>
      </c>
      <c r="G4366" s="47">
        <v>0.33988750000000001</v>
      </c>
      <c r="H4366" s="47">
        <v>0.32186875000000004</v>
      </c>
      <c r="I4366" s="47">
        <v>0.21982499999999999</v>
      </c>
      <c r="J4366" s="47">
        <v>0.30449375000000001</v>
      </c>
      <c r="K4366" s="47">
        <v>0.32823750000000002</v>
      </c>
      <c r="L4366" s="47">
        <v>0.2548125</v>
      </c>
      <c r="M4366" s="47"/>
      <c r="N4366" s="47"/>
      <c r="O4366" s="47"/>
      <c r="P4366" s="47"/>
      <c r="Q4366" s="47"/>
      <c r="R4366" s="47"/>
      <c r="S4366" s="47"/>
      <c r="T4366" s="47"/>
      <c r="U4366" s="47"/>
      <c r="V4366" s="47"/>
      <c r="W4366" s="47"/>
      <c r="X4366" s="47"/>
      <c r="Y4366" s="47"/>
      <c r="Z4366" s="47"/>
      <c r="AA4366" s="47"/>
      <c r="AB4366" s="47"/>
      <c r="AC4366" s="47">
        <v>0.47382610451235263</v>
      </c>
      <c r="AD4366" s="47">
        <v>0.34594921287590874</v>
      </c>
      <c r="AE4366" s="47"/>
      <c r="AF4366" s="47"/>
      <c r="AG4366" s="47"/>
      <c r="AH4366" s="47"/>
      <c r="AI4366" s="47"/>
      <c r="AJ4366" s="47"/>
      <c r="AK4366" s="47"/>
      <c r="AL4366" s="47"/>
      <c r="AM4366" s="47"/>
      <c r="AN4366" s="47"/>
      <c r="AO4366" s="47"/>
      <c r="AP4366" s="47"/>
      <c r="AQ4366" s="47"/>
      <c r="AR4366" s="47"/>
      <c r="AS4366" s="47"/>
      <c r="AT4366" s="47"/>
      <c r="AU4366" s="47"/>
      <c r="AV4366" s="47"/>
      <c r="AW4366" s="47"/>
      <c r="AX4366" s="47"/>
      <c r="AY4366" s="47"/>
      <c r="AZ4366" s="47"/>
      <c r="BA4366" s="47"/>
      <c r="BB4366" s="47"/>
      <c r="BC4366" s="47"/>
      <c r="BD4366" s="47"/>
      <c r="BE4366" s="47"/>
      <c r="BF4366" s="47"/>
      <c r="BG4366" s="47"/>
      <c r="BH4366" s="47"/>
      <c r="BI4366" s="47"/>
      <c r="BJ4366" s="47"/>
      <c r="BK4366" s="47"/>
      <c r="BL4366" s="47"/>
      <c r="BM4366" s="47"/>
      <c r="BN4366" s="47"/>
      <c r="BO4366" s="47"/>
      <c r="BP4366" s="47"/>
      <c r="BQ4366" s="47"/>
      <c r="BR4366" s="47"/>
      <c r="BS4366" s="47"/>
      <c r="BT4366" s="47"/>
      <c r="BU4366" s="47"/>
      <c r="BV4366" s="47"/>
      <c r="BW4366" s="47"/>
      <c r="BX4366" s="47"/>
      <c r="BY4366" s="47"/>
    </row>
    <row r="4367" spans="1:77" x14ac:dyDescent="0.35">
      <c r="A4367" s="45" t="s">
        <v>324</v>
      </c>
      <c r="B4367" s="46">
        <v>42343</v>
      </c>
      <c r="C4367" s="47" t="s">
        <v>325</v>
      </c>
      <c r="D4367" s="47"/>
      <c r="E4367" s="47">
        <v>523.43343749999997</v>
      </c>
      <c r="F4367" s="47">
        <v>0.29941249999999997</v>
      </c>
      <c r="G4367" s="47">
        <v>0.33355625</v>
      </c>
      <c r="H4367" s="47">
        <v>0.320525</v>
      </c>
      <c r="I4367" s="47">
        <v>0.22030624999999998</v>
      </c>
      <c r="J4367" s="47">
        <v>0.30433125</v>
      </c>
      <c r="K4367" s="47">
        <v>0.32832499999999998</v>
      </c>
      <c r="L4367" s="47">
        <v>0.25480625000000001</v>
      </c>
      <c r="M4367" s="47"/>
      <c r="N4367" s="47"/>
      <c r="O4367" s="47"/>
      <c r="P4367" s="47"/>
      <c r="Q4367" s="47"/>
      <c r="R4367" s="47"/>
      <c r="S4367" s="47"/>
      <c r="T4367" s="47"/>
      <c r="U4367" s="47"/>
      <c r="V4367" s="47"/>
      <c r="W4367" s="47"/>
      <c r="X4367" s="47"/>
      <c r="Y4367" s="47"/>
      <c r="Z4367" s="47"/>
      <c r="AA4367" s="47"/>
      <c r="AB4367" s="47"/>
      <c r="AC4367" s="47"/>
      <c r="AD4367" s="47"/>
      <c r="AE4367" s="47"/>
      <c r="AF4367" s="47"/>
      <c r="AG4367" s="47"/>
      <c r="AH4367" s="47"/>
      <c r="AI4367" s="47"/>
      <c r="AJ4367" s="47"/>
      <c r="AK4367" s="47"/>
      <c r="AL4367" s="47"/>
      <c r="AM4367" s="47"/>
      <c r="AN4367" s="47"/>
      <c r="AO4367" s="47"/>
      <c r="AP4367" s="47"/>
      <c r="AQ4367" s="47"/>
      <c r="AR4367" s="47"/>
      <c r="AS4367" s="47"/>
      <c r="AT4367" s="47"/>
      <c r="AU4367" s="47"/>
      <c r="AV4367" s="47"/>
      <c r="AW4367" s="47"/>
      <c r="AX4367" s="47"/>
      <c r="AY4367" s="47"/>
      <c r="AZ4367" s="47"/>
      <c r="BA4367" s="47"/>
      <c r="BB4367" s="47"/>
      <c r="BC4367" s="47"/>
      <c r="BD4367" s="47"/>
      <c r="BE4367" s="47"/>
      <c r="BF4367" s="47"/>
      <c r="BG4367" s="47"/>
      <c r="BH4367" s="47"/>
      <c r="BI4367" s="47"/>
      <c r="BJ4367" s="47"/>
      <c r="BK4367" s="47"/>
      <c r="BL4367" s="47"/>
      <c r="BM4367" s="47"/>
      <c r="BN4367" s="47"/>
      <c r="BO4367" s="47"/>
      <c r="BP4367" s="47"/>
      <c r="BQ4367" s="47"/>
      <c r="BR4367" s="47"/>
      <c r="BS4367" s="47"/>
      <c r="BT4367" s="47"/>
      <c r="BU4367" s="47"/>
      <c r="BV4367" s="47"/>
      <c r="BW4367" s="47"/>
      <c r="BX4367" s="47"/>
      <c r="BY4367" s="47"/>
    </row>
    <row r="4368" spans="1:77" x14ac:dyDescent="0.35">
      <c r="A4368" s="45" t="s">
        <v>324</v>
      </c>
      <c r="B4368" s="46">
        <v>42344</v>
      </c>
      <c r="C4368" s="47" t="s">
        <v>325</v>
      </c>
      <c r="D4368" s="47"/>
      <c r="E4368" s="47">
        <v>519.83765625000001</v>
      </c>
      <c r="F4368" s="47">
        <v>0.284871875</v>
      </c>
      <c r="G4368" s="47">
        <v>0.32745000000000002</v>
      </c>
      <c r="H4368" s="47">
        <v>0.31848749999999998</v>
      </c>
      <c r="I4368" s="47">
        <v>0.22064375</v>
      </c>
      <c r="J4368" s="47">
        <v>0.30431874999999997</v>
      </c>
      <c r="K4368" s="47">
        <v>0.32831250000000001</v>
      </c>
      <c r="L4368" s="47">
        <v>0.25486874999999998</v>
      </c>
      <c r="M4368" s="47"/>
      <c r="N4368" s="47"/>
      <c r="O4368" s="47"/>
      <c r="P4368" s="47"/>
      <c r="Q4368" s="47"/>
      <c r="R4368" s="47"/>
      <c r="S4368" s="47"/>
      <c r="T4368" s="47"/>
      <c r="U4368" s="47"/>
      <c r="V4368" s="47"/>
      <c r="W4368" s="47"/>
      <c r="X4368" s="47"/>
      <c r="Y4368" s="47"/>
      <c r="Z4368" s="47"/>
      <c r="AA4368" s="47"/>
      <c r="AB4368" s="47"/>
      <c r="AC4368" s="47"/>
      <c r="AD4368" s="47"/>
      <c r="AE4368" s="47"/>
      <c r="AF4368" s="47"/>
      <c r="AG4368" s="47"/>
      <c r="AH4368" s="47"/>
      <c r="AI4368" s="47"/>
      <c r="AJ4368" s="47"/>
      <c r="AK4368" s="47"/>
      <c r="AL4368" s="47"/>
      <c r="AM4368" s="47"/>
      <c r="AN4368" s="47"/>
      <c r="AO4368" s="47"/>
      <c r="AP4368" s="47"/>
      <c r="AQ4368" s="47"/>
      <c r="AR4368" s="47"/>
      <c r="AS4368" s="47"/>
      <c r="AT4368" s="47"/>
      <c r="AU4368" s="47"/>
      <c r="AV4368" s="47"/>
      <c r="AW4368" s="47"/>
      <c r="AX4368" s="47"/>
      <c r="AY4368" s="47"/>
      <c r="AZ4368" s="47"/>
      <c r="BA4368" s="47"/>
      <c r="BB4368" s="47"/>
      <c r="BC4368" s="47"/>
      <c r="BD4368" s="47"/>
      <c r="BE4368" s="47"/>
      <c r="BF4368" s="47"/>
      <c r="BG4368" s="47"/>
      <c r="BH4368" s="47"/>
      <c r="BI4368" s="47"/>
      <c r="BJ4368" s="47"/>
      <c r="BK4368" s="47"/>
      <c r="BL4368" s="47"/>
      <c r="BM4368" s="47"/>
      <c r="BN4368" s="47"/>
      <c r="BO4368" s="47"/>
      <c r="BP4368" s="47"/>
      <c r="BQ4368" s="47"/>
      <c r="BR4368" s="47"/>
      <c r="BS4368" s="47"/>
      <c r="BT4368" s="47"/>
      <c r="BU4368" s="47"/>
      <c r="BV4368" s="47"/>
      <c r="BW4368" s="47"/>
      <c r="BX4368" s="47"/>
      <c r="BY4368" s="47"/>
    </row>
    <row r="4369" spans="1:77" x14ac:dyDescent="0.35">
      <c r="A4369" s="45" t="s">
        <v>324</v>
      </c>
      <c r="B4369" s="46">
        <v>42345</v>
      </c>
      <c r="C4369" s="47" t="s">
        <v>325</v>
      </c>
      <c r="D4369" s="47"/>
      <c r="E4369" s="47">
        <v>515.61562500000002</v>
      </c>
      <c r="F4369" s="47">
        <v>0.27081250000000001</v>
      </c>
      <c r="G4369" s="47">
        <v>0.32062499999999999</v>
      </c>
      <c r="H4369" s="47">
        <v>0.31513124999999997</v>
      </c>
      <c r="I4369" s="47">
        <v>0.2205375</v>
      </c>
      <c r="J4369" s="47">
        <v>0.30428125</v>
      </c>
      <c r="K4369" s="47">
        <v>0.32827499999999998</v>
      </c>
      <c r="L4369" s="47">
        <v>0.25477499999999997</v>
      </c>
      <c r="M4369" s="47"/>
      <c r="N4369" s="47"/>
      <c r="O4369" s="47"/>
      <c r="P4369" s="47"/>
      <c r="Q4369" s="47"/>
      <c r="R4369" s="47"/>
      <c r="S4369" s="47"/>
      <c r="T4369" s="47"/>
      <c r="U4369" s="47"/>
      <c r="V4369" s="47"/>
      <c r="W4369" s="47"/>
      <c r="X4369" s="47"/>
      <c r="Y4369" s="47"/>
      <c r="Z4369" s="47"/>
      <c r="AA4369" s="47"/>
      <c r="AB4369" s="47"/>
      <c r="AC4369" s="47">
        <v>0.39474907025783967</v>
      </c>
      <c r="AD4369" s="47">
        <v>0.31339957154786841</v>
      </c>
      <c r="AE4369" s="47"/>
      <c r="AF4369" s="47"/>
      <c r="AG4369" s="47"/>
      <c r="AH4369" s="47"/>
      <c r="AI4369" s="47"/>
      <c r="AJ4369" s="47"/>
      <c r="AK4369" s="47"/>
      <c r="AL4369" s="47"/>
      <c r="AM4369" s="47"/>
      <c r="AN4369" s="47"/>
      <c r="AO4369" s="47"/>
      <c r="AP4369" s="47"/>
      <c r="AQ4369" s="47"/>
      <c r="AR4369" s="47"/>
      <c r="AS4369" s="47"/>
      <c r="AT4369" s="47"/>
      <c r="AU4369" s="47"/>
      <c r="AV4369" s="47"/>
      <c r="AW4369" s="47"/>
      <c r="AX4369" s="47"/>
      <c r="AY4369" s="47"/>
      <c r="AZ4369" s="47"/>
      <c r="BA4369" s="47"/>
      <c r="BB4369" s="47"/>
      <c r="BC4369" s="47"/>
      <c r="BD4369" s="47"/>
      <c r="BE4369" s="47"/>
      <c r="BF4369" s="47"/>
      <c r="BG4369" s="47"/>
      <c r="BH4369" s="47"/>
      <c r="BI4369" s="47"/>
      <c r="BJ4369" s="47"/>
      <c r="BK4369" s="47"/>
      <c r="BL4369" s="47"/>
      <c r="BM4369" s="47"/>
      <c r="BN4369" s="47"/>
      <c r="BO4369" s="47"/>
      <c r="BP4369" s="47"/>
      <c r="BQ4369" s="47"/>
      <c r="BR4369" s="47"/>
      <c r="BS4369" s="47"/>
      <c r="BT4369" s="47"/>
      <c r="BU4369" s="47"/>
      <c r="BV4369" s="47"/>
      <c r="BW4369" s="47"/>
      <c r="BX4369" s="47"/>
      <c r="BY4369" s="47"/>
    </row>
    <row r="4370" spans="1:77" x14ac:dyDescent="0.35">
      <c r="A4370" s="45" t="s">
        <v>324</v>
      </c>
      <c r="B4370" s="46">
        <v>42346</v>
      </c>
      <c r="C4370" s="47" t="s">
        <v>325</v>
      </c>
      <c r="D4370" s="47"/>
      <c r="E4370" s="47">
        <v>510.52359375000003</v>
      </c>
      <c r="F4370" s="47">
        <v>0.25457812499999999</v>
      </c>
      <c r="G4370" s="47">
        <v>0.31254999999999999</v>
      </c>
      <c r="H4370" s="47">
        <v>0.31074374999999999</v>
      </c>
      <c r="I4370" s="47">
        <v>0.22018125</v>
      </c>
      <c r="J4370" s="47">
        <v>0.30415000000000003</v>
      </c>
      <c r="K4370" s="47">
        <v>0.32833125000000002</v>
      </c>
      <c r="L4370" s="47">
        <v>0.25477499999999997</v>
      </c>
      <c r="M4370" s="47"/>
      <c r="N4370" s="47"/>
      <c r="O4370" s="47"/>
      <c r="P4370" s="47"/>
      <c r="Q4370" s="47"/>
      <c r="R4370" s="47"/>
      <c r="S4370" s="47"/>
      <c r="T4370" s="47"/>
      <c r="U4370" s="47"/>
      <c r="V4370" s="47"/>
      <c r="W4370" s="47"/>
      <c r="X4370" s="47"/>
      <c r="Y4370" s="47"/>
      <c r="Z4370" s="47"/>
      <c r="AA4370" s="47"/>
      <c r="AB4370" s="47">
        <v>8.6999999999999993</v>
      </c>
      <c r="AC4370" s="47"/>
      <c r="AD4370" s="47"/>
      <c r="AE4370" s="47"/>
      <c r="AF4370" s="47"/>
      <c r="AG4370" s="47"/>
      <c r="AH4370" s="47">
        <v>4.0999999999999996</v>
      </c>
      <c r="AI4370" s="47">
        <v>8.6999999999999993</v>
      </c>
      <c r="AJ4370" s="47"/>
      <c r="AK4370" s="47"/>
      <c r="AL4370" s="47"/>
      <c r="AM4370" s="47"/>
      <c r="AN4370" s="47"/>
      <c r="AO4370" s="47"/>
      <c r="AP4370" s="47"/>
      <c r="AQ4370" s="47"/>
      <c r="AR4370" s="47"/>
      <c r="AS4370" s="47"/>
      <c r="AT4370" s="47"/>
      <c r="AU4370" s="47"/>
      <c r="AV4370" s="47"/>
      <c r="AW4370" s="47"/>
      <c r="AX4370" s="47"/>
      <c r="AY4370" s="47"/>
      <c r="AZ4370" s="47"/>
      <c r="BA4370" s="47"/>
      <c r="BB4370" s="47"/>
      <c r="BC4370" s="47"/>
      <c r="BD4370" s="47"/>
      <c r="BE4370" s="47"/>
      <c r="BF4370" s="47"/>
      <c r="BG4370" s="47"/>
      <c r="BH4370" s="47"/>
      <c r="BI4370" s="47"/>
      <c r="BJ4370" s="47"/>
      <c r="BK4370" s="47"/>
      <c r="BL4370" s="47"/>
      <c r="BM4370" s="47"/>
      <c r="BN4370" s="47"/>
      <c r="BO4370" s="47"/>
      <c r="BP4370" s="47"/>
      <c r="BQ4370" s="47"/>
      <c r="BR4370" s="47"/>
      <c r="BS4370" s="47"/>
      <c r="BT4370" s="47"/>
      <c r="BU4370" s="47"/>
      <c r="BV4370" s="47"/>
      <c r="BW4370" s="47"/>
      <c r="BX4370" s="47"/>
      <c r="BY4370" s="47"/>
    </row>
    <row r="4371" spans="1:77" x14ac:dyDescent="0.35">
      <c r="A4371" s="45" t="s">
        <v>324</v>
      </c>
      <c r="B4371" s="46">
        <v>42347</v>
      </c>
      <c r="C4371" s="47" t="s">
        <v>325</v>
      </c>
      <c r="D4371" s="47"/>
      <c r="E4371" s="47">
        <v>506.05828125000005</v>
      </c>
      <c r="F4371" s="47">
        <v>0.24110937500000001</v>
      </c>
      <c r="G4371" s="47">
        <v>0.3051875</v>
      </c>
      <c r="H4371" s="47">
        <v>0.30699374999999995</v>
      </c>
      <c r="I4371" s="47">
        <v>0.21975</v>
      </c>
      <c r="J4371" s="47">
        <v>0.30399375000000001</v>
      </c>
      <c r="K4371" s="47">
        <v>0.32824375</v>
      </c>
      <c r="L4371" s="47">
        <v>0.25473125000000002</v>
      </c>
      <c r="M4371" s="47"/>
      <c r="N4371" s="47"/>
      <c r="O4371" s="47"/>
      <c r="P4371" s="47"/>
      <c r="Q4371" s="47"/>
      <c r="R4371" s="47"/>
      <c r="S4371" s="47"/>
      <c r="T4371" s="47"/>
      <c r="U4371" s="47"/>
      <c r="V4371" s="47"/>
      <c r="W4371" s="47"/>
      <c r="X4371" s="47"/>
      <c r="Y4371" s="47"/>
      <c r="Z4371" s="47"/>
      <c r="AA4371" s="47"/>
      <c r="AB4371" s="47"/>
      <c r="AC4371" s="47"/>
      <c r="AD4371" s="47"/>
      <c r="AE4371" s="47"/>
      <c r="AF4371" s="47"/>
      <c r="AG4371" s="47"/>
      <c r="AH4371" s="47"/>
      <c r="AI4371" s="47"/>
      <c r="AJ4371" s="47"/>
      <c r="AK4371" s="47"/>
      <c r="AL4371" s="47"/>
      <c r="AM4371" s="47"/>
      <c r="AN4371" s="47"/>
      <c r="AO4371" s="47"/>
      <c r="AP4371" s="47"/>
      <c r="AQ4371" s="47"/>
      <c r="AR4371" s="47"/>
      <c r="AS4371" s="47"/>
      <c r="AT4371" s="47"/>
      <c r="AU4371" s="47"/>
      <c r="AV4371" s="47"/>
      <c r="AW4371" s="47"/>
      <c r="AX4371" s="47"/>
      <c r="AY4371" s="47"/>
      <c r="AZ4371" s="47"/>
      <c r="BA4371" s="47"/>
      <c r="BB4371" s="47"/>
      <c r="BC4371" s="47"/>
      <c r="BD4371" s="47"/>
      <c r="BE4371" s="47"/>
      <c r="BF4371" s="47"/>
      <c r="BG4371" s="47"/>
      <c r="BH4371" s="47"/>
      <c r="BI4371" s="47"/>
      <c r="BJ4371" s="47"/>
      <c r="BK4371" s="47"/>
      <c r="BL4371" s="47"/>
      <c r="BM4371" s="47"/>
      <c r="BN4371" s="47"/>
      <c r="BO4371" s="47"/>
      <c r="BP4371" s="47"/>
      <c r="BQ4371" s="47"/>
      <c r="BR4371" s="47"/>
      <c r="BS4371" s="47"/>
      <c r="BT4371" s="47"/>
      <c r="BU4371" s="47"/>
      <c r="BV4371" s="47"/>
      <c r="BW4371" s="47"/>
      <c r="BX4371" s="47"/>
      <c r="BY4371" s="47"/>
    </row>
    <row r="4372" spans="1:77" x14ac:dyDescent="0.35">
      <c r="A4372" s="45" t="s">
        <v>324</v>
      </c>
      <c r="B4372" s="46">
        <v>42348</v>
      </c>
      <c r="C4372" s="47" t="s">
        <v>325</v>
      </c>
      <c r="D4372" s="47"/>
      <c r="E4372" s="47">
        <v>500.00296874999992</v>
      </c>
      <c r="F4372" s="47">
        <v>0.225121875</v>
      </c>
      <c r="G4372" s="47">
        <v>0.29468125000000001</v>
      </c>
      <c r="H4372" s="47">
        <v>0.30111874999999999</v>
      </c>
      <c r="I4372" s="47">
        <v>0.21884375</v>
      </c>
      <c r="J4372" s="47">
        <v>0.30390624999999999</v>
      </c>
      <c r="K4372" s="47">
        <v>0.32819374999999995</v>
      </c>
      <c r="L4372" s="47">
        <v>0.25471250000000001</v>
      </c>
      <c r="M4372" s="47"/>
      <c r="N4372" s="47"/>
      <c r="O4372" s="47"/>
      <c r="P4372" s="47"/>
      <c r="Q4372" s="47"/>
      <c r="R4372" s="47"/>
      <c r="S4372" s="47"/>
      <c r="T4372" s="47"/>
      <c r="U4372" s="47"/>
      <c r="V4372" s="47"/>
      <c r="W4372" s="47"/>
      <c r="X4372" s="47"/>
      <c r="Y4372" s="47"/>
      <c r="Z4372" s="47"/>
      <c r="AA4372" s="47"/>
      <c r="AB4372" s="47"/>
      <c r="AC4372" s="47"/>
      <c r="AD4372" s="47"/>
      <c r="AE4372" s="47"/>
      <c r="AF4372" s="47"/>
      <c r="AG4372" s="47"/>
      <c r="AH4372" s="47"/>
      <c r="AI4372" s="47"/>
      <c r="AJ4372" s="47"/>
      <c r="AK4372" s="47"/>
      <c r="AL4372" s="47"/>
      <c r="AM4372" s="47"/>
      <c r="AN4372" s="47"/>
      <c r="AO4372" s="47"/>
      <c r="AP4372" s="47"/>
      <c r="AQ4372" s="47"/>
      <c r="AR4372" s="47"/>
      <c r="AS4372" s="47"/>
      <c r="AT4372" s="47"/>
      <c r="AU4372" s="47"/>
      <c r="AV4372" s="47"/>
      <c r="AW4372" s="47"/>
      <c r="AX4372" s="47"/>
      <c r="AY4372" s="47"/>
      <c r="AZ4372" s="47"/>
      <c r="BA4372" s="47"/>
      <c r="BB4372" s="47"/>
      <c r="BC4372" s="47"/>
      <c r="BD4372" s="47"/>
      <c r="BE4372" s="47"/>
      <c r="BF4372" s="47"/>
      <c r="BG4372" s="47"/>
      <c r="BH4372" s="47"/>
      <c r="BI4372" s="47"/>
      <c r="BJ4372" s="47"/>
      <c r="BK4372" s="47"/>
      <c r="BL4372" s="47"/>
      <c r="BM4372" s="47"/>
      <c r="BN4372" s="47"/>
      <c r="BO4372" s="47"/>
      <c r="BP4372" s="47"/>
      <c r="BQ4372" s="47"/>
      <c r="BR4372" s="47"/>
      <c r="BS4372" s="47"/>
      <c r="BT4372" s="47"/>
      <c r="BU4372" s="47"/>
      <c r="BV4372" s="47"/>
      <c r="BW4372" s="47"/>
      <c r="BX4372" s="47"/>
      <c r="BY4372" s="47"/>
    </row>
    <row r="4373" spans="1:77" x14ac:dyDescent="0.35">
      <c r="A4373" s="45" t="s">
        <v>324</v>
      </c>
      <c r="B4373" s="46">
        <v>42349</v>
      </c>
      <c r="C4373" s="47" t="s">
        <v>325</v>
      </c>
      <c r="D4373" s="47"/>
      <c r="E4373" s="47">
        <v>495.95578124999997</v>
      </c>
      <c r="F4373" s="47">
        <v>0.21442812499999997</v>
      </c>
      <c r="G4373" s="47">
        <v>0.28679375000000001</v>
      </c>
      <c r="H4373" s="47">
        <v>0.29763125000000001</v>
      </c>
      <c r="I4373" s="47">
        <v>0.21823749999999997</v>
      </c>
      <c r="J4373" s="47">
        <v>0.30393749999999997</v>
      </c>
      <c r="K4373" s="47">
        <v>0.32811875000000001</v>
      </c>
      <c r="L4373" s="47">
        <v>0.25464999999999999</v>
      </c>
      <c r="M4373" s="47"/>
      <c r="N4373" s="47"/>
      <c r="O4373" s="47"/>
      <c r="P4373" s="47"/>
      <c r="Q4373" s="47"/>
      <c r="R4373" s="47"/>
      <c r="S4373" s="47"/>
      <c r="T4373" s="47"/>
      <c r="U4373" s="47"/>
      <c r="V4373" s="47"/>
      <c r="W4373" s="47"/>
      <c r="X4373" s="47"/>
      <c r="Y4373" s="47"/>
      <c r="Z4373" s="47"/>
      <c r="AA4373" s="47"/>
      <c r="AB4373" s="47"/>
      <c r="AC4373" s="47">
        <v>0.61089440361660796</v>
      </c>
      <c r="AD4373" s="47">
        <v>0.26727912271771254</v>
      </c>
      <c r="AE4373" s="47"/>
      <c r="AF4373" s="47"/>
      <c r="AG4373" s="47"/>
      <c r="AH4373" s="47"/>
      <c r="AI4373" s="47"/>
      <c r="AJ4373" s="47"/>
      <c r="AK4373" s="47"/>
      <c r="AL4373" s="47"/>
      <c r="AM4373" s="47"/>
      <c r="AN4373" s="47"/>
      <c r="AO4373" s="47"/>
      <c r="AP4373" s="47"/>
      <c r="AQ4373" s="47"/>
      <c r="AR4373" s="47"/>
      <c r="AS4373" s="47"/>
      <c r="AT4373" s="47"/>
      <c r="AU4373" s="47"/>
      <c r="AV4373" s="47"/>
      <c r="AW4373" s="47"/>
      <c r="AX4373" s="47"/>
      <c r="AY4373" s="47"/>
      <c r="AZ4373" s="47"/>
      <c r="BA4373" s="47"/>
      <c r="BB4373" s="47"/>
      <c r="BC4373" s="47"/>
      <c r="BD4373" s="47"/>
      <c r="BE4373" s="47"/>
      <c r="BF4373" s="47"/>
      <c r="BG4373" s="47"/>
      <c r="BH4373" s="47"/>
      <c r="BI4373" s="47"/>
      <c r="BJ4373" s="47"/>
      <c r="BK4373" s="47"/>
      <c r="BL4373" s="47"/>
      <c r="BM4373" s="47"/>
      <c r="BN4373" s="47"/>
      <c r="BO4373" s="47"/>
      <c r="BP4373" s="47"/>
      <c r="BQ4373" s="47"/>
      <c r="BR4373" s="47"/>
      <c r="BS4373" s="47"/>
      <c r="BT4373" s="47"/>
      <c r="BU4373" s="47"/>
      <c r="BV4373" s="47"/>
      <c r="BW4373" s="47"/>
      <c r="BX4373" s="47"/>
      <c r="BY4373" s="47"/>
    </row>
    <row r="4374" spans="1:77" x14ac:dyDescent="0.35">
      <c r="A4374" s="45" t="s">
        <v>324</v>
      </c>
      <c r="B4374" s="46">
        <v>42350</v>
      </c>
      <c r="C4374" s="47" t="s">
        <v>325</v>
      </c>
      <c r="D4374" s="47"/>
      <c r="E4374" s="47">
        <v>492.10921875000003</v>
      </c>
      <c r="F4374" s="47">
        <v>0.205996875</v>
      </c>
      <c r="G4374" s="47">
        <v>0.27959375000000003</v>
      </c>
      <c r="H4374" s="47">
        <v>0.29373125</v>
      </c>
      <c r="I4374" s="47">
        <v>0.21748124999999999</v>
      </c>
      <c r="J4374" s="47">
        <v>0.30373125000000001</v>
      </c>
      <c r="K4374" s="47">
        <v>0.32810624999999999</v>
      </c>
      <c r="L4374" s="47">
        <v>0.25451875000000002</v>
      </c>
      <c r="M4374" s="47"/>
      <c r="N4374" s="47"/>
      <c r="O4374" s="47"/>
      <c r="P4374" s="47"/>
      <c r="Q4374" s="47"/>
      <c r="R4374" s="47"/>
      <c r="S4374" s="47"/>
      <c r="T4374" s="47"/>
      <c r="U4374" s="47"/>
      <c r="V4374" s="47"/>
      <c r="W4374" s="47"/>
      <c r="X4374" s="47"/>
      <c r="Y4374" s="47"/>
      <c r="Z4374" s="47"/>
      <c r="AA4374" s="47"/>
      <c r="AB4374" s="47"/>
      <c r="AC4374" s="47"/>
      <c r="AD4374" s="47"/>
      <c r="AE4374" s="47"/>
      <c r="AF4374" s="47"/>
      <c r="AG4374" s="47"/>
      <c r="AH4374" s="47"/>
      <c r="AI4374" s="47"/>
      <c r="AJ4374" s="47"/>
      <c r="AK4374" s="47"/>
      <c r="AL4374" s="47"/>
      <c r="AM4374" s="47"/>
      <c r="AN4374" s="47"/>
      <c r="AO4374" s="47"/>
      <c r="AP4374" s="47"/>
      <c r="AQ4374" s="47"/>
      <c r="AR4374" s="47"/>
      <c r="AS4374" s="47"/>
      <c r="AT4374" s="47"/>
      <c r="AU4374" s="47"/>
      <c r="AV4374" s="47"/>
      <c r="AW4374" s="47"/>
      <c r="AX4374" s="47"/>
      <c r="AY4374" s="47"/>
      <c r="AZ4374" s="47"/>
      <c r="BA4374" s="47"/>
      <c r="BB4374" s="47"/>
      <c r="BC4374" s="47"/>
      <c r="BD4374" s="47"/>
      <c r="BE4374" s="47"/>
      <c r="BF4374" s="47"/>
      <c r="BG4374" s="47"/>
      <c r="BH4374" s="47"/>
      <c r="BI4374" s="47"/>
      <c r="BJ4374" s="47"/>
      <c r="BK4374" s="47"/>
      <c r="BL4374" s="47"/>
      <c r="BM4374" s="47"/>
      <c r="BN4374" s="47"/>
      <c r="BO4374" s="47"/>
      <c r="BP4374" s="47"/>
      <c r="BQ4374" s="47"/>
      <c r="BR4374" s="47"/>
      <c r="BS4374" s="47"/>
      <c r="BT4374" s="47"/>
      <c r="BU4374" s="47"/>
      <c r="BV4374" s="47"/>
      <c r="BW4374" s="47"/>
      <c r="BX4374" s="47"/>
      <c r="BY4374" s="47"/>
    </row>
    <row r="4375" spans="1:77" x14ac:dyDescent="0.35">
      <c r="A4375" s="45" t="s">
        <v>324</v>
      </c>
      <c r="B4375" s="46">
        <v>42351</v>
      </c>
      <c r="C4375" s="47" t="s">
        <v>325</v>
      </c>
      <c r="D4375" s="47"/>
      <c r="E4375" s="47">
        <v>489.0440625</v>
      </c>
      <c r="F4375" s="47">
        <v>0.198875</v>
      </c>
      <c r="G4375" s="47">
        <v>0.27371875000000001</v>
      </c>
      <c r="H4375" s="47">
        <v>0.29071875000000003</v>
      </c>
      <c r="I4375" s="47">
        <v>0.21673124999999999</v>
      </c>
      <c r="J4375" s="47">
        <v>0.30370625000000001</v>
      </c>
      <c r="K4375" s="47">
        <v>0.32816875000000001</v>
      </c>
      <c r="L4375" s="47">
        <v>0.254525</v>
      </c>
      <c r="M4375" s="47"/>
      <c r="N4375" s="47"/>
      <c r="O4375" s="47"/>
      <c r="P4375" s="47"/>
      <c r="Q4375" s="47"/>
      <c r="R4375" s="47"/>
      <c r="S4375" s="47"/>
      <c r="T4375" s="47"/>
      <c r="U4375" s="47"/>
      <c r="V4375" s="47"/>
      <c r="W4375" s="47"/>
      <c r="X4375" s="47"/>
      <c r="Y4375" s="47"/>
      <c r="Z4375" s="47"/>
      <c r="AA4375" s="47"/>
      <c r="AB4375" s="47"/>
      <c r="AC4375" s="47"/>
      <c r="AD4375" s="47"/>
      <c r="AE4375" s="47"/>
      <c r="AF4375" s="47"/>
      <c r="AG4375" s="47"/>
      <c r="AH4375" s="47"/>
      <c r="AI4375" s="47"/>
      <c r="AJ4375" s="47"/>
      <c r="AK4375" s="47"/>
      <c r="AL4375" s="47"/>
      <c r="AM4375" s="47"/>
      <c r="AN4375" s="47"/>
      <c r="AO4375" s="47"/>
      <c r="AP4375" s="47"/>
      <c r="AQ4375" s="47"/>
      <c r="AR4375" s="47"/>
      <c r="AS4375" s="47"/>
      <c r="AT4375" s="47"/>
      <c r="AU4375" s="47"/>
      <c r="AV4375" s="47"/>
      <c r="AW4375" s="47"/>
      <c r="AX4375" s="47"/>
      <c r="AY4375" s="47"/>
      <c r="AZ4375" s="47"/>
      <c r="BA4375" s="47"/>
      <c r="BB4375" s="47"/>
      <c r="BC4375" s="47"/>
      <c r="BD4375" s="47"/>
      <c r="BE4375" s="47"/>
      <c r="BF4375" s="47"/>
      <c r="BG4375" s="47"/>
      <c r="BH4375" s="47"/>
      <c r="BI4375" s="47"/>
      <c r="BJ4375" s="47"/>
      <c r="BK4375" s="47"/>
      <c r="BL4375" s="47"/>
      <c r="BM4375" s="47"/>
      <c r="BN4375" s="47"/>
      <c r="BO4375" s="47"/>
      <c r="BP4375" s="47"/>
      <c r="BQ4375" s="47"/>
      <c r="BR4375" s="47"/>
      <c r="BS4375" s="47"/>
      <c r="BT4375" s="47"/>
      <c r="BU4375" s="47"/>
      <c r="BV4375" s="47"/>
      <c r="BW4375" s="47"/>
      <c r="BX4375" s="47"/>
      <c r="BY4375" s="47"/>
    </row>
    <row r="4376" spans="1:77" x14ac:dyDescent="0.35">
      <c r="A4376" s="45" t="s">
        <v>324</v>
      </c>
      <c r="B4376" s="46">
        <v>42352</v>
      </c>
      <c r="C4376" s="47" t="s">
        <v>325</v>
      </c>
      <c r="D4376" s="47"/>
      <c r="E4376" s="47">
        <v>484.51546874999997</v>
      </c>
      <c r="F4376" s="47">
        <v>0.19064062500000001</v>
      </c>
      <c r="G4376" s="47">
        <v>0.26580000000000004</v>
      </c>
      <c r="H4376" s="47">
        <v>0.28558125000000001</v>
      </c>
      <c r="I4376" s="47">
        <v>0.21534375</v>
      </c>
      <c r="J4376" s="47">
        <v>0.30334374999999997</v>
      </c>
      <c r="K4376" s="47">
        <v>0.32811249999999997</v>
      </c>
      <c r="L4376" s="47">
        <v>0.25445000000000001</v>
      </c>
      <c r="M4376" s="47"/>
      <c r="N4376" s="47"/>
      <c r="O4376" s="47"/>
      <c r="P4376" s="47"/>
      <c r="Q4376" s="47"/>
      <c r="R4376" s="47"/>
      <c r="S4376" s="47"/>
      <c r="T4376" s="47"/>
      <c r="U4376" s="47"/>
      <c r="V4376" s="47"/>
      <c r="W4376" s="47"/>
      <c r="X4376" s="47"/>
      <c r="Y4376" s="47"/>
      <c r="Z4376" s="47"/>
      <c r="AA4376" s="47"/>
      <c r="AB4376" s="47"/>
      <c r="AC4376" s="47">
        <v>0.4547681254643765</v>
      </c>
      <c r="AD4376" s="47">
        <v>0.21283444893985401</v>
      </c>
      <c r="AE4376" s="47"/>
      <c r="AF4376" s="47"/>
      <c r="AG4376" s="47"/>
      <c r="AH4376" s="47"/>
      <c r="AI4376" s="47"/>
      <c r="AJ4376" s="47"/>
      <c r="AK4376" s="47"/>
      <c r="AL4376" s="47"/>
      <c r="AM4376" s="47"/>
      <c r="AN4376" s="47"/>
      <c r="AO4376" s="47"/>
      <c r="AP4376" s="47"/>
      <c r="AQ4376" s="47"/>
      <c r="AR4376" s="47"/>
      <c r="AS4376" s="47"/>
      <c r="AT4376" s="47"/>
      <c r="AU4376" s="47"/>
      <c r="AV4376" s="47"/>
      <c r="AW4376" s="47"/>
      <c r="AX4376" s="47"/>
      <c r="AY4376" s="47"/>
      <c r="AZ4376" s="47"/>
      <c r="BA4376" s="47"/>
      <c r="BB4376" s="47"/>
      <c r="BC4376" s="47"/>
      <c r="BD4376" s="47"/>
      <c r="BE4376" s="47"/>
      <c r="BF4376" s="47"/>
      <c r="BG4376" s="47"/>
      <c r="BH4376" s="47"/>
      <c r="BI4376" s="47"/>
      <c r="BJ4376" s="47"/>
      <c r="BK4376" s="47"/>
      <c r="BL4376" s="47"/>
      <c r="BM4376" s="47"/>
      <c r="BN4376" s="47"/>
      <c r="BO4376" s="47"/>
      <c r="BP4376" s="47"/>
      <c r="BQ4376" s="47"/>
      <c r="BR4376" s="47"/>
      <c r="BS4376" s="47"/>
      <c r="BT4376" s="47"/>
      <c r="BU4376" s="47"/>
      <c r="BV4376" s="47"/>
      <c r="BW4376" s="47"/>
      <c r="BX4376" s="47"/>
      <c r="BY4376" s="47"/>
    </row>
    <row r="4377" spans="1:77" x14ac:dyDescent="0.35">
      <c r="A4377" s="45" t="s">
        <v>324</v>
      </c>
      <c r="B4377" s="46">
        <v>42353</v>
      </c>
      <c r="C4377" s="47" t="s">
        <v>325</v>
      </c>
      <c r="D4377" s="47"/>
      <c r="E4377" s="47">
        <v>480.65531249999998</v>
      </c>
      <c r="F4377" s="47">
        <v>0.18338749999999998</v>
      </c>
      <c r="G4377" s="47">
        <v>0.25860624999999998</v>
      </c>
      <c r="H4377" s="47">
        <v>0.28166875000000002</v>
      </c>
      <c r="I4377" s="47">
        <v>0.21401875000000001</v>
      </c>
      <c r="J4377" s="47">
        <v>0.30309375</v>
      </c>
      <c r="K4377" s="47">
        <v>0.32799374999999997</v>
      </c>
      <c r="L4377" s="47">
        <v>0.25441249999999999</v>
      </c>
      <c r="M4377" s="47"/>
      <c r="N4377" s="47"/>
      <c r="O4377" s="47"/>
      <c r="P4377" s="47"/>
      <c r="Q4377" s="47">
        <v>6.5376657749999989</v>
      </c>
      <c r="R4377" s="47">
        <v>530.42775000000006</v>
      </c>
      <c r="S4377" s="47">
        <v>153.42125000000001</v>
      </c>
      <c r="T4377" s="47"/>
      <c r="U4377" s="47"/>
      <c r="V4377" s="47"/>
      <c r="W4377" s="47"/>
      <c r="X4377" s="47"/>
      <c r="Y4377" s="47"/>
      <c r="Z4377" s="47"/>
      <c r="AA4377" s="47">
        <v>0</v>
      </c>
      <c r="AB4377" s="47"/>
      <c r="AC4377" s="47"/>
      <c r="AD4377" s="47"/>
      <c r="AE4377" s="47">
        <v>5.7755635644124084E-3</v>
      </c>
      <c r="AF4377" s="47">
        <v>6.1297499999999991E-2</v>
      </c>
      <c r="AG4377" s="47">
        <v>10.613249999999999</v>
      </c>
      <c r="AH4377" s="47"/>
      <c r="AI4377" s="47"/>
      <c r="AJ4377" s="47">
        <v>1.1525000000000001</v>
      </c>
      <c r="AK4377" s="47">
        <v>2.5624040988502315E-2</v>
      </c>
      <c r="AL4377" s="47">
        <v>1.7160420250000001</v>
      </c>
      <c r="AM4377" s="47">
        <v>66.97</v>
      </c>
      <c r="AN4377" s="47"/>
      <c r="AO4377" s="47"/>
      <c r="AP4377" s="47"/>
      <c r="AQ4377" s="47"/>
      <c r="AR4377" s="47"/>
      <c r="AS4377" s="47"/>
      <c r="AT4377" s="47"/>
      <c r="AU4377" s="47"/>
      <c r="AV4377" s="47"/>
      <c r="AW4377" s="47">
        <v>2.6611289</v>
      </c>
      <c r="AX4377" s="47"/>
      <c r="AY4377" s="47">
        <v>153.42125000000001</v>
      </c>
      <c r="AZ4377" s="47">
        <v>1.7345243243683646E-2</v>
      </c>
      <c r="BA4377" s="47">
        <v>7.0108027683220987E-3</v>
      </c>
      <c r="BB4377" s="47">
        <v>2.0991973499999999</v>
      </c>
      <c r="BC4377" s="47"/>
      <c r="BD4377" s="47">
        <v>299.42325</v>
      </c>
      <c r="BE4377" s="47"/>
      <c r="BF4377" s="47"/>
      <c r="BG4377" s="47"/>
      <c r="BH4377" s="47"/>
      <c r="BI4377" s="47"/>
      <c r="BJ4377" s="47"/>
      <c r="BK4377" s="47"/>
      <c r="BL4377" s="47"/>
      <c r="BM4377" s="47"/>
      <c r="BN4377" s="47"/>
      <c r="BO4377" s="47"/>
      <c r="BP4377" s="47"/>
      <c r="BQ4377" s="47"/>
      <c r="BR4377" s="47"/>
      <c r="BS4377" s="47"/>
      <c r="BT4377" s="47"/>
      <c r="BU4377" s="47"/>
      <c r="BV4377" s="47"/>
      <c r="BW4377" s="47"/>
      <c r="BX4377" s="47"/>
      <c r="BY4377" s="47"/>
    </row>
    <row r="4378" spans="1:77" x14ac:dyDescent="0.35">
      <c r="A4378" s="45" t="s">
        <v>324</v>
      </c>
      <c r="B4378" s="46">
        <v>42354</v>
      </c>
      <c r="C4378" s="47" t="s">
        <v>325</v>
      </c>
      <c r="D4378" s="47"/>
      <c r="E4378" s="47">
        <v>478.36874999999998</v>
      </c>
      <c r="F4378" s="47">
        <v>0.17928125</v>
      </c>
      <c r="G4378" s="47">
        <v>0.25393125</v>
      </c>
      <c r="H4378" s="47">
        <v>0.27934999999999999</v>
      </c>
      <c r="I4378" s="47">
        <v>0.21333750000000001</v>
      </c>
      <c r="J4378" s="47">
        <v>0.30295625000000004</v>
      </c>
      <c r="K4378" s="47">
        <v>0.32795624999999995</v>
      </c>
      <c r="L4378" s="47">
        <v>0.25435625000000001</v>
      </c>
      <c r="M4378" s="47"/>
      <c r="N4378" s="47"/>
      <c r="O4378" s="47"/>
      <c r="P4378" s="47"/>
      <c r="Q4378" s="47"/>
      <c r="R4378" s="47"/>
      <c r="S4378" s="47"/>
      <c r="T4378" s="47"/>
      <c r="U4378" s="47"/>
      <c r="V4378" s="47"/>
      <c r="W4378" s="47"/>
      <c r="X4378" s="47"/>
      <c r="Y4378" s="47"/>
      <c r="Z4378" s="47"/>
      <c r="AA4378" s="47"/>
      <c r="AB4378" s="47">
        <v>8.6999999999999993</v>
      </c>
      <c r="AC4378" s="47"/>
      <c r="AD4378" s="47"/>
      <c r="AE4378" s="47"/>
      <c r="AF4378" s="47"/>
      <c r="AG4378" s="47"/>
      <c r="AH4378" s="47">
        <v>4.5999999999999996</v>
      </c>
      <c r="AI4378" s="47">
        <v>8.6999999999999993</v>
      </c>
      <c r="AJ4378" s="47"/>
      <c r="AK4378" s="47"/>
      <c r="AL4378" s="47"/>
      <c r="AM4378" s="47"/>
      <c r="AN4378" s="47"/>
      <c r="AO4378" s="47"/>
      <c r="AP4378" s="47"/>
      <c r="AQ4378" s="47"/>
      <c r="AR4378" s="47"/>
      <c r="AS4378" s="47"/>
      <c r="AT4378" s="47"/>
      <c r="AU4378" s="47"/>
      <c r="AV4378" s="47"/>
      <c r="AW4378" s="47"/>
      <c r="AX4378" s="47"/>
      <c r="AY4378" s="47"/>
      <c r="AZ4378" s="47"/>
      <c r="BA4378" s="47"/>
      <c r="BB4378" s="47"/>
      <c r="BC4378" s="47"/>
      <c r="BD4378" s="47"/>
      <c r="BE4378" s="47"/>
      <c r="BF4378" s="47"/>
      <c r="BG4378" s="47"/>
      <c r="BH4378" s="47"/>
      <c r="BI4378" s="47"/>
      <c r="BJ4378" s="47"/>
      <c r="BK4378" s="47"/>
      <c r="BL4378" s="47"/>
      <c r="BM4378" s="47"/>
      <c r="BN4378" s="47"/>
      <c r="BO4378" s="47"/>
      <c r="BP4378" s="47"/>
      <c r="BQ4378" s="47"/>
      <c r="BR4378" s="47"/>
      <c r="BS4378" s="47"/>
      <c r="BT4378" s="47"/>
      <c r="BU4378" s="47"/>
      <c r="BV4378" s="47"/>
      <c r="BW4378" s="47"/>
      <c r="BX4378" s="47"/>
      <c r="BY4378" s="47"/>
    </row>
    <row r="4379" spans="1:77" x14ac:dyDescent="0.35">
      <c r="A4379" s="45" t="s">
        <v>324</v>
      </c>
      <c r="B4379" s="46">
        <v>42355</v>
      </c>
      <c r="C4379" s="47" t="s">
        <v>325</v>
      </c>
      <c r="D4379" s="47"/>
      <c r="E4379" s="47">
        <v>475.98328125</v>
      </c>
      <c r="F4379" s="47">
        <v>0.175853125</v>
      </c>
      <c r="G4379" s="47">
        <v>0.24935624999999997</v>
      </c>
      <c r="H4379" s="47">
        <v>0.27668749999999998</v>
      </c>
      <c r="I4379" s="47">
        <v>0.21236250000000001</v>
      </c>
      <c r="J4379" s="47">
        <v>0.30274999999999996</v>
      </c>
      <c r="K4379" s="47">
        <v>0.32787500000000003</v>
      </c>
      <c r="L4379" s="47">
        <v>0.25433125000000001</v>
      </c>
      <c r="M4379" s="47"/>
      <c r="N4379" s="47"/>
      <c r="O4379" s="47"/>
      <c r="P4379" s="47"/>
      <c r="Q4379" s="47"/>
      <c r="R4379" s="47"/>
      <c r="S4379" s="47"/>
      <c r="T4379" s="47"/>
      <c r="U4379" s="47"/>
      <c r="V4379" s="47"/>
      <c r="W4379" s="47"/>
      <c r="X4379" s="47"/>
      <c r="Y4379" s="47"/>
      <c r="Z4379" s="47"/>
      <c r="AA4379" s="47"/>
      <c r="AB4379" s="47"/>
      <c r="AC4379" s="47"/>
      <c r="AD4379" s="47"/>
      <c r="AE4379" s="47"/>
      <c r="AF4379" s="47"/>
      <c r="AG4379" s="47"/>
      <c r="AH4379" s="47"/>
      <c r="AI4379" s="47"/>
      <c r="AJ4379" s="47"/>
      <c r="AK4379" s="47"/>
      <c r="AL4379" s="47"/>
      <c r="AM4379" s="47"/>
      <c r="AN4379" s="47"/>
      <c r="AO4379" s="47"/>
      <c r="AP4379" s="47"/>
      <c r="AQ4379" s="47"/>
      <c r="AR4379" s="47"/>
      <c r="AS4379" s="47"/>
      <c r="AT4379" s="47"/>
      <c r="AU4379" s="47"/>
      <c r="AV4379" s="47"/>
      <c r="AW4379" s="47"/>
      <c r="AX4379" s="47"/>
      <c r="AY4379" s="47"/>
      <c r="AZ4379" s="47"/>
      <c r="BA4379" s="47"/>
      <c r="BB4379" s="47"/>
      <c r="BC4379" s="47"/>
      <c r="BD4379" s="47"/>
      <c r="BE4379" s="47"/>
      <c r="BF4379" s="47"/>
      <c r="BG4379" s="47"/>
      <c r="BH4379" s="47"/>
      <c r="BI4379" s="47"/>
      <c r="BJ4379" s="47"/>
      <c r="BK4379" s="47"/>
      <c r="BL4379" s="47"/>
      <c r="BM4379" s="47"/>
      <c r="BN4379" s="47"/>
      <c r="BO4379" s="47"/>
      <c r="BP4379" s="47"/>
      <c r="BQ4379" s="47"/>
      <c r="BR4379" s="47"/>
      <c r="BS4379" s="47"/>
      <c r="BT4379" s="47"/>
      <c r="BU4379" s="47"/>
      <c r="BV4379" s="47"/>
      <c r="BW4379" s="47"/>
      <c r="BX4379" s="47"/>
      <c r="BY4379" s="47"/>
    </row>
    <row r="4380" spans="1:77" x14ac:dyDescent="0.35">
      <c r="A4380" s="45" t="s">
        <v>324</v>
      </c>
      <c r="B4380" s="46">
        <v>42356</v>
      </c>
      <c r="C4380" s="47" t="s">
        <v>325</v>
      </c>
      <c r="D4380" s="47"/>
      <c r="E4380" s="47">
        <v>472.86328124999994</v>
      </c>
      <c r="F4380" s="47">
        <v>0.17164687499999998</v>
      </c>
      <c r="G4380" s="47">
        <v>0.24377499999999996</v>
      </c>
      <c r="H4380" s="47">
        <v>0.27304375000000003</v>
      </c>
      <c r="I4380" s="47">
        <v>0.21095625000000001</v>
      </c>
      <c r="J4380" s="47">
        <v>0.30246875000000001</v>
      </c>
      <c r="K4380" s="47">
        <v>0.32777499999999998</v>
      </c>
      <c r="L4380" s="47">
        <v>0.25425624999999996</v>
      </c>
      <c r="M4380" s="47"/>
      <c r="N4380" s="47"/>
      <c r="O4380" s="47"/>
      <c r="P4380" s="47"/>
      <c r="Q4380" s="47"/>
      <c r="R4380" s="47"/>
      <c r="S4380" s="47"/>
      <c r="T4380" s="47"/>
      <c r="U4380" s="47"/>
      <c r="V4380" s="47"/>
      <c r="W4380" s="47"/>
      <c r="X4380" s="47"/>
      <c r="Y4380" s="47"/>
      <c r="Z4380" s="47"/>
      <c r="AA4380" s="47"/>
      <c r="AB4380" s="47"/>
      <c r="AC4380" s="47"/>
      <c r="AD4380" s="47"/>
      <c r="AE4380" s="47"/>
      <c r="AF4380" s="47"/>
      <c r="AG4380" s="47"/>
      <c r="AH4380" s="47"/>
      <c r="AI4380" s="47"/>
      <c r="AJ4380" s="47"/>
      <c r="AK4380" s="47"/>
      <c r="AL4380" s="47"/>
      <c r="AM4380" s="47"/>
      <c r="AN4380" s="47"/>
      <c r="AO4380" s="47"/>
      <c r="AP4380" s="47"/>
      <c r="AQ4380" s="47"/>
      <c r="AR4380" s="47"/>
      <c r="AS4380" s="47"/>
      <c r="AT4380" s="47"/>
      <c r="AU4380" s="47"/>
      <c r="AV4380" s="47"/>
      <c r="AW4380" s="47"/>
      <c r="AX4380" s="47"/>
      <c r="AY4380" s="47"/>
      <c r="AZ4380" s="47"/>
      <c r="BA4380" s="47"/>
      <c r="BB4380" s="47"/>
      <c r="BC4380" s="47"/>
      <c r="BD4380" s="47"/>
      <c r="BE4380" s="47"/>
      <c r="BF4380" s="47"/>
      <c r="BG4380" s="47"/>
      <c r="BH4380" s="47"/>
      <c r="BI4380" s="47"/>
      <c r="BJ4380" s="47"/>
      <c r="BK4380" s="47"/>
      <c r="BL4380" s="47"/>
      <c r="BM4380" s="47"/>
      <c r="BN4380" s="47"/>
      <c r="BO4380" s="47"/>
      <c r="BP4380" s="47"/>
      <c r="BQ4380" s="47"/>
      <c r="BR4380" s="47"/>
      <c r="BS4380" s="47"/>
      <c r="BT4380" s="47"/>
      <c r="BU4380" s="47"/>
      <c r="BV4380" s="47"/>
      <c r="BW4380" s="47"/>
      <c r="BX4380" s="47"/>
      <c r="BY4380" s="47"/>
    </row>
    <row r="4381" spans="1:77" x14ac:dyDescent="0.35">
      <c r="A4381" s="45" t="s">
        <v>324</v>
      </c>
      <c r="B4381" s="46">
        <v>42357</v>
      </c>
      <c r="C4381" s="47" t="s">
        <v>325</v>
      </c>
      <c r="D4381" s="47"/>
      <c r="E4381" s="47">
        <v>470.63109374999999</v>
      </c>
      <c r="F4381" s="47">
        <v>0.16809062499999999</v>
      </c>
      <c r="G4381" s="47">
        <v>0.23973749999999999</v>
      </c>
      <c r="H4381" s="47">
        <v>0.27097500000000002</v>
      </c>
      <c r="I4381" s="47">
        <v>0.20987499999999998</v>
      </c>
      <c r="J4381" s="47">
        <v>0.3021625</v>
      </c>
      <c r="K4381" s="47">
        <v>0.32771249999999996</v>
      </c>
      <c r="L4381" s="47">
        <v>0.25413125000000003</v>
      </c>
      <c r="M4381" s="47"/>
      <c r="N4381" s="47"/>
      <c r="O4381" s="47"/>
      <c r="P4381" s="47"/>
      <c r="Q4381" s="47"/>
      <c r="R4381" s="47"/>
      <c r="S4381" s="47"/>
      <c r="T4381" s="47"/>
      <c r="U4381" s="47"/>
      <c r="V4381" s="47"/>
      <c r="W4381" s="47"/>
      <c r="X4381" s="47"/>
      <c r="Y4381" s="47"/>
      <c r="Z4381" s="47"/>
      <c r="AA4381" s="47"/>
      <c r="AB4381" s="47"/>
      <c r="AC4381" s="47"/>
      <c r="AD4381" s="47"/>
      <c r="AE4381" s="47"/>
      <c r="AF4381" s="47"/>
      <c r="AG4381" s="47"/>
      <c r="AH4381" s="47"/>
      <c r="AI4381" s="47"/>
      <c r="AJ4381" s="47"/>
      <c r="AK4381" s="47"/>
      <c r="AL4381" s="47"/>
      <c r="AM4381" s="47"/>
      <c r="AN4381" s="47"/>
      <c r="AO4381" s="47"/>
      <c r="AP4381" s="47"/>
      <c r="AQ4381" s="47"/>
      <c r="AR4381" s="47"/>
      <c r="AS4381" s="47"/>
      <c r="AT4381" s="47"/>
      <c r="AU4381" s="47"/>
      <c r="AV4381" s="47"/>
      <c r="AW4381" s="47"/>
      <c r="AX4381" s="47"/>
      <c r="AY4381" s="47"/>
      <c r="AZ4381" s="47"/>
      <c r="BA4381" s="47"/>
      <c r="BB4381" s="47"/>
      <c r="BC4381" s="47"/>
      <c r="BD4381" s="47"/>
      <c r="BE4381" s="47"/>
      <c r="BF4381" s="47"/>
      <c r="BG4381" s="47"/>
      <c r="BH4381" s="47"/>
      <c r="BI4381" s="47"/>
      <c r="BJ4381" s="47"/>
      <c r="BK4381" s="47"/>
      <c r="BL4381" s="47"/>
      <c r="BM4381" s="47"/>
      <c r="BN4381" s="47"/>
      <c r="BO4381" s="47"/>
      <c r="BP4381" s="47"/>
      <c r="BQ4381" s="47"/>
      <c r="BR4381" s="47"/>
      <c r="BS4381" s="47"/>
      <c r="BT4381" s="47"/>
      <c r="BU4381" s="47"/>
      <c r="BV4381" s="47"/>
      <c r="BW4381" s="47"/>
      <c r="BX4381" s="47"/>
      <c r="BY4381" s="47"/>
    </row>
    <row r="4382" spans="1:77" x14ac:dyDescent="0.35">
      <c r="A4382" s="45" t="s">
        <v>324</v>
      </c>
      <c r="B4382" s="46">
        <v>42358</v>
      </c>
      <c r="C4382" s="47" t="s">
        <v>325</v>
      </c>
      <c r="D4382" s="47"/>
      <c r="E4382" s="47">
        <v>468.35718750000001</v>
      </c>
      <c r="F4382" s="47">
        <v>0.16524374999999999</v>
      </c>
      <c r="G4382" s="47">
        <v>0.23581249999999998</v>
      </c>
      <c r="H4382" s="47">
        <v>0.2684125</v>
      </c>
      <c r="I4382" s="47">
        <v>0.20868124999999998</v>
      </c>
      <c r="J4382" s="47">
        <v>0.301875</v>
      </c>
      <c r="K4382" s="47">
        <v>0.32758749999999998</v>
      </c>
      <c r="L4382" s="47">
        <v>0.25410624999999998</v>
      </c>
      <c r="M4382" s="47"/>
      <c r="N4382" s="47"/>
      <c r="O4382" s="47"/>
      <c r="P4382" s="47"/>
      <c r="Q4382" s="47"/>
      <c r="R4382" s="47"/>
      <c r="S4382" s="47"/>
      <c r="T4382" s="47"/>
      <c r="U4382" s="47"/>
      <c r="V4382" s="47"/>
      <c r="W4382" s="47"/>
      <c r="X4382" s="47"/>
      <c r="Y4382" s="47"/>
      <c r="Z4382" s="47"/>
      <c r="AA4382" s="47"/>
      <c r="AB4382" s="47"/>
      <c r="AC4382" s="47"/>
      <c r="AD4382" s="47"/>
      <c r="AE4382" s="47"/>
      <c r="AF4382" s="47"/>
      <c r="AG4382" s="47"/>
      <c r="AH4382" s="47"/>
      <c r="AI4382" s="47"/>
      <c r="AJ4382" s="47"/>
      <c r="AK4382" s="47"/>
      <c r="AL4382" s="47"/>
      <c r="AM4382" s="47"/>
      <c r="AN4382" s="47"/>
      <c r="AO4382" s="47"/>
      <c r="AP4382" s="47"/>
      <c r="AQ4382" s="47"/>
      <c r="AR4382" s="47"/>
      <c r="AS4382" s="47"/>
      <c r="AT4382" s="47"/>
      <c r="AU4382" s="47"/>
      <c r="AV4382" s="47"/>
      <c r="AW4382" s="47"/>
      <c r="AX4382" s="47"/>
      <c r="AY4382" s="47"/>
      <c r="AZ4382" s="47"/>
      <c r="BA4382" s="47"/>
      <c r="BB4382" s="47"/>
      <c r="BC4382" s="47"/>
      <c r="BD4382" s="47"/>
      <c r="BE4382" s="47"/>
      <c r="BF4382" s="47"/>
      <c r="BG4382" s="47"/>
      <c r="BH4382" s="47"/>
      <c r="BI4382" s="47"/>
      <c r="BJ4382" s="47"/>
      <c r="BK4382" s="47"/>
      <c r="BL4382" s="47"/>
      <c r="BM4382" s="47"/>
      <c r="BN4382" s="47"/>
      <c r="BO4382" s="47"/>
      <c r="BP4382" s="47"/>
      <c r="BQ4382" s="47"/>
      <c r="BR4382" s="47"/>
      <c r="BS4382" s="47"/>
      <c r="BT4382" s="47"/>
      <c r="BU4382" s="47"/>
      <c r="BV4382" s="47"/>
      <c r="BW4382" s="47"/>
      <c r="BX4382" s="47"/>
      <c r="BY4382" s="47"/>
    </row>
    <row r="4383" spans="1:77" x14ac:dyDescent="0.35">
      <c r="A4383" s="45" t="s">
        <v>324</v>
      </c>
      <c r="B4383" s="46">
        <v>42359</v>
      </c>
      <c r="C4383" s="47" t="s">
        <v>325</v>
      </c>
      <c r="D4383" s="47"/>
      <c r="E4383" s="47">
        <v>462.984375</v>
      </c>
      <c r="F4383" s="47">
        <v>0.15739999999999998</v>
      </c>
      <c r="G4383" s="47">
        <v>0.22757499999999997</v>
      </c>
      <c r="H4383" s="47">
        <v>0.26198125</v>
      </c>
      <c r="I4383" s="47">
        <v>0.20601875</v>
      </c>
      <c r="J4383" s="47">
        <v>0.30135000000000001</v>
      </c>
      <c r="K4383" s="47">
        <v>0.32742499999999997</v>
      </c>
      <c r="L4383" s="47">
        <v>0.25401875000000002</v>
      </c>
      <c r="M4383" s="47"/>
      <c r="N4383" s="47"/>
      <c r="O4383" s="47"/>
      <c r="P4383" s="47"/>
      <c r="Q4383" s="47"/>
      <c r="R4383" s="47"/>
      <c r="S4383" s="47"/>
      <c r="T4383" s="47"/>
      <c r="U4383" s="47"/>
      <c r="V4383" s="47"/>
      <c r="W4383" s="47"/>
      <c r="X4383" s="47"/>
      <c r="Y4383" s="47"/>
      <c r="Z4383" s="47"/>
      <c r="AA4383" s="47"/>
      <c r="AB4383" s="47"/>
      <c r="AC4383" s="47">
        <v>0.37714392012507869</v>
      </c>
      <c r="AD4383" s="47">
        <v>0.25847130055785361</v>
      </c>
      <c r="AE4383" s="47"/>
      <c r="AF4383" s="47"/>
      <c r="AG4383" s="47"/>
      <c r="AH4383" s="47"/>
      <c r="AI4383" s="47"/>
      <c r="AJ4383" s="47"/>
      <c r="AK4383" s="47"/>
      <c r="AL4383" s="47"/>
      <c r="AM4383" s="47"/>
      <c r="AN4383" s="47"/>
      <c r="AO4383" s="47"/>
      <c r="AP4383" s="47"/>
      <c r="AQ4383" s="47"/>
      <c r="AR4383" s="47"/>
      <c r="AS4383" s="47"/>
      <c r="AT4383" s="47"/>
      <c r="AU4383" s="47"/>
      <c r="AV4383" s="47"/>
      <c r="AW4383" s="47"/>
      <c r="AX4383" s="47"/>
      <c r="AY4383" s="47"/>
      <c r="AZ4383" s="47"/>
      <c r="BA4383" s="47"/>
      <c r="BB4383" s="47"/>
      <c r="BC4383" s="47"/>
      <c r="BD4383" s="47"/>
      <c r="BE4383" s="47"/>
      <c r="BF4383" s="47"/>
      <c r="BG4383" s="47"/>
      <c r="BH4383" s="47"/>
      <c r="BI4383" s="47"/>
      <c r="BJ4383" s="47"/>
      <c r="BK4383" s="47"/>
      <c r="BL4383" s="47"/>
      <c r="BM4383" s="47"/>
      <c r="BN4383" s="47"/>
      <c r="BO4383" s="47"/>
      <c r="BP4383" s="47"/>
      <c r="BQ4383" s="47"/>
      <c r="BR4383" s="47"/>
      <c r="BS4383" s="47"/>
      <c r="BT4383" s="47"/>
      <c r="BU4383" s="47"/>
      <c r="BV4383" s="47"/>
      <c r="BW4383" s="47"/>
      <c r="BX4383" s="47"/>
      <c r="BY4383" s="47"/>
    </row>
    <row r="4384" spans="1:77" x14ac:dyDescent="0.35">
      <c r="A4384" s="45" t="s">
        <v>324</v>
      </c>
      <c r="B4384" s="46">
        <v>42360</v>
      </c>
      <c r="C4384" s="47" t="s">
        <v>325</v>
      </c>
      <c r="D4384" s="47"/>
      <c r="E4384" s="47">
        <v>461.50406249999997</v>
      </c>
      <c r="F4384" s="47">
        <v>0.15346874999999999</v>
      </c>
      <c r="G4384" s="47">
        <v>0.22476250000000003</v>
      </c>
      <c r="H4384" s="47">
        <v>0.26137500000000002</v>
      </c>
      <c r="I4384" s="47">
        <v>0.20546249999999999</v>
      </c>
      <c r="J4384" s="47">
        <v>0.30120000000000002</v>
      </c>
      <c r="K4384" s="47">
        <v>0.32731250000000001</v>
      </c>
      <c r="L4384" s="47">
        <v>0.25388125</v>
      </c>
      <c r="M4384" s="47"/>
      <c r="N4384" s="47"/>
      <c r="O4384" s="47"/>
      <c r="P4384" s="47"/>
      <c r="Q4384" s="47"/>
      <c r="R4384" s="47"/>
      <c r="S4384" s="47"/>
      <c r="T4384" s="47"/>
      <c r="U4384" s="47"/>
      <c r="V4384" s="47"/>
      <c r="W4384" s="47"/>
      <c r="X4384" s="47"/>
      <c r="Y4384" s="47"/>
      <c r="Z4384" s="47"/>
      <c r="AA4384" s="47"/>
      <c r="AB4384" s="47">
        <v>8.6999999999999993</v>
      </c>
      <c r="AC4384" s="47"/>
      <c r="AD4384" s="47"/>
      <c r="AE4384" s="47"/>
      <c r="AF4384" s="47"/>
      <c r="AG4384" s="47"/>
      <c r="AH4384" s="47">
        <v>4.8</v>
      </c>
      <c r="AI4384" s="47">
        <v>8.6999999999999993</v>
      </c>
      <c r="AJ4384" s="47"/>
      <c r="AK4384" s="47"/>
      <c r="AL4384" s="47"/>
      <c r="AM4384" s="47"/>
      <c r="AN4384" s="47"/>
      <c r="AO4384" s="47"/>
      <c r="AP4384" s="47"/>
      <c r="AQ4384" s="47"/>
      <c r="AR4384" s="47"/>
      <c r="AS4384" s="47"/>
      <c r="AT4384" s="47"/>
      <c r="AU4384" s="47"/>
      <c r="AV4384" s="47"/>
      <c r="AW4384" s="47"/>
      <c r="AX4384" s="47"/>
      <c r="AY4384" s="47"/>
      <c r="AZ4384" s="47"/>
      <c r="BA4384" s="47"/>
      <c r="BB4384" s="47"/>
      <c r="BC4384" s="47"/>
      <c r="BD4384" s="47"/>
      <c r="BE4384" s="47"/>
      <c r="BF4384" s="47"/>
      <c r="BG4384" s="47"/>
      <c r="BH4384" s="47"/>
      <c r="BI4384" s="47"/>
      <c r="BJ4384" s="47"/>
      <c r="BK4384" s="47"/>
      <c r="BL4384" s="47"/>
      <c r="BM4384" s="47"/>
      <c r="BN4384" s="47"/>
      <c r="BO4384" s="47"/>
      <c r="BP4384" s="47"/>
      <c r="BQ4384" s="47"/>
      <c r="BR4384" s="47"/>
      <c r="BS4384" s="47"/>
      <c r="BT4384" s="47"/>
      <c r="BU4384" s="47"/>
      <c r="BV4384" s="47"/>
      <c r="BW4384" s="47"/>
      <c r="BX4384" s="47"/>
      <c r="BY4384" s="47"/>
    </row>
    <row r="4385" spans="1:77" x14ac:dyDescent="0.35">
      <c r="A4385" s="45" t="s">
        <v>324</v>
      </c>
      <c r="B4385" s="46">
        <v>42361</v>
      </c>
      <c r="C4385" s="47" t="s">
        <v>325</v>
      </c>
      <c r="D4385" s="47"/>
      <c r="E4385" s="47">
        <v>458.72765625</v>
      </c>
      <c r="F4385" s="47">
        <v>0.15088437499999999</v>
      </c>
      <c r="G4385" s="47">
        <v>0.22031250000000002</v>
      </c>
      <c r="H4385" s="47">
        <v>0.25775625000000002</v>
      </c>
      <c r="I4385" s="47">
        <v>0.2038375</v>
      </c>
      <c r="J4385" s="47">
        <v>0.30094375000000001</v>
      </c>
      <c r="K4385" s="47">
        <v>0.32718125000000003</v>
      </c>
      <c r="L4385" s="47">
        <v>0.25377499999999997</v>
      </c>
      <c r="M4385" s="47"/>
      <c r="N4385" s="47"/>
      <c r="O4385" s="47"/>
      <c r="P4385" s="47"/>
      <c r="Q4385" s="47"/>
      <c r="R4385" s="47"/>
      <c r="S4385" s="47"/>
      <c r="T4385" s="47"/>
      <c r="U4385" s="47"/>
      <c r="V4385" s="47"/>
      <c r="W4385" s="47"/>
      <c r="X4385" s="47"/>
      <c r="Y4385" s="47"/>
      <c r="Z4385" s="47"/>
      <c r="AA4385" s="47"/>
      <c r="AB4385" s="47"/>
      <c r="AC4385" s="47"/>
      <c r="AD4385" s="47"/>
      <c r="AE4385" s="47"/>
      <c r="AF4385" s="47"/>
      <c r="AG4385" s="47"/>
      <c r="AH4385" s="47"/>
      <c r="AI4385" s="47"/>
      <c r="AJ4385" s="47"/>
      <c r="AK4385" s="47"/>
      <c r="AL4385" s="47"/>
      <c r="AM4385" s="47"/>
      <c r="AN4385" s="47"/>
      <c r="AO4385" s="47"/>
      <c r="AP4385" s="47"/>
      <c r="AQ4385" s="47"/>
      <c r="AR4385" s="47"/>
      <c r="AS4385" s="47"/>
      <c r="AT4385" s="47"/>
      <c r="AU4385" s="47"/>
      <c r="AV4385" s="47"/>
      <c r="AW4385" s="47"/>
      <c r="AX4385" s="47"/>
      <c r="AY4385" s="47"/>
      <c r="AZ4385" s="47"/>
      <c r="BA4385" s="47"/>
      <c r="BB4385" s="47"/>
      <c r="BC4385" s="47"/>
      <c r="BD4385" s="47"/>
      <c r="BE4385" s="47"/>
      <c r="BF4385" s="47"/>
      <c r="BG4385" s="47"/>
      <c r="BH4385" s="47"/>
      <c r="BI4385" s="47"/>
      <c r="BJ4385" s="47"/>
      <c r="BK4385" s="47"/>
      <c r="BL4385" s="47"/>
      <c r="BM4385" s="47"/>
      <c r="BN4385" s="47"/>
      <c r="BO4385" s="47"/>
      <c r="BP4385" s="47"/>
      <c r="BQ4385" s="47"/>
      <c r="BR4385" s="47"/>
      <c r="BS4385" s="47"/>
      <c r="BT4385" s="47"/>
      <c r="BU4385" s="47"/>
      <c r="BV4385" s="47"/>
      <c r="BW4385" s="47"/>
      <c r="BX4385" s="47"/>
      <c r="BY4385" s="47"/>
    </row>
    <row r="4386" spans="1:77" x14ac:dyDescent="0.35">
      <c r="A4386" s="45" t="s">
        <v>324</v>
      </c>
      <c r="B4386" s="46">
        <v>42362</v>
      </c>
      <c r="C4386" s="47" t="s">
        <v>325</v>
      </c>
      <c r="D4386" s="47"/>
      <c r="E4386" s="47">
        <v>491.70656249999996</v>
      </c>
      <c r="F4386" s="47">
        <v>0.28295000000000003</v>
      </c>
      <c r="G4386" s="47">
        <v>0.28853124999999996</v>
      </c>
      <c r="H4386" s="47">
        <v>0.26961874999999996</v>
      </c>
      <c r="I4386" s="47">
        <v>0.20216875000000001</v>
      </c>
      <c r="J4386" s="47">
        <v>0.3006625</v>
      </c>
      <c r="K4386" s="47">
        <v>0.32711875000000001</v>
      </c>
      <c r="L4386" s="47">
        <v>0.25371250000000001</v>
      </c>
      <c r="M4386" s="47"/>
      <c r="N4386" s="47"/>
      <c r="O4386" s="47"/>
      <c r="P4386" s="47"/>
      <c r="Q4386" s="47"/>
      <c r="R4386" s="47"/>
      <c r="S4386" s="47"/>
      <c r="T4386" s="47"/>
      <c r="U4386" s="47"/>
      <c r="V4386" s="47"/>
      <c r="W4386" s="47"/>
      <c r="X4386" s="47"/>
      <c r="Y4386" s="47"/>
      <c r="Z4386" s="47"/>
      <c r="AA4386" s="47"/>
      <c r="AB4386" s="47"/>
      <c r="AC4386" s="47"/>
      <c r="AD4386" s="47"/>
      <c r="AE4386" s="47"/>
      <c r="AF4386" s="47"/>
      <c r="AG4386" s="47"/>
      <c r="AH4386" s="47"/>
      <c r="AI4386" s="47"/>
      <c r="AJ4386" s="47"/>
      <c r="AK4386" s="47"/>
      <c r="AL4386" s="47"/>
      <c r="AM4386" s="47"/>
      <c r="AN4386" s="47"/>
      <c r="AO4386" s="47"/>
      <c r="AP4386" s="47"/>
      <c r="AQ4386" s="47"/>
      <c r="AR4386" s="47"/>
      <c r="AS4386" s="47"/>
      <c r="AT4386" s="47"/>
      <c r="AU4386" s="47"/>
      <c r="AV4386" s="47"/>
      <c r="AW4386" s="47"/>
      <c r="AX4386" s="47"/>
      <c r="AY4386" s="47"/>
      <c r="AZ4386" s="47"/>
      <c r="BA4386" s="47"/>
      <c r="BB4386" s="47"/>
      <c r="BC4386" s="47"/>
      <c r="BD4386" s="47"/>
      <c r="BE4386" s="47"/>
      <c r="BF4386" s="47"/>
      <c r="BG4386" s="47"/>
      <c r="BH4386" s="47"/>
      <c r="BI4386" s="47"/>
      <c r="BJ4386" s="47"/>
      <c r="BK4386" s="47"/>
      <c r="BL4386" s="47"/>
      <c r="BM4386" s="47"/>
      <c r="BN4386" s="47"/>
      <c r="BO4386" s="47"/>
      <c r="BP4386" s="47"/>
      <c r="BQ4386" s="47"/>
      <c r="BR4386" s="47"/>
      <c r="BS4386" s="47"/>
      <c r="BT4386" s="47"/>
      <c r="BU4386" s="47"/>
      <c r="BV4386" s="47"/>
      <c r="BW4386" s="47"/>
      <c r="BX4386" s="47"/>
      <c r="BY4386" s="47"/>
    </row>
    <row r="4387" spans="1:77" x14ac:dyDescent="0.35">
      <c r="A4387" s="45" t="s">
        <v>324</v>
      </c>
      <c r="B4387" s="46">
        <v>42363</v>
      </c>
      <c r="C4387" s="47" t="s">
        <v>325</v>
      </c>
      <c r="D4387" s="47"/>
      <c r="E4387" s="47">
        <v>486.24093749999997</v>
      </c>
      <c r="F4387" s="47">
        <v>0.2587875</v>
      </c>
      <c r="G4387" s="47">
        <v>0.28105625000000001</v>
      </c>
      <c r="H4387" s="47">
        <v>0.26887499999999998</v>
      </c>
      <c r="I4387" s="47">
        <v>0.20103124999999999</v>
      </c>
      <c r="J4387" s="47">
        <v>0.30028125</v>
      </c>
      <c r="K4387" s="47">
        <v>0.32699374999999997</v>
      </c>
      <c r="L4387" s="47">
        <v>0.25370000000000004</v>
      </c>
      <c r="M4387" s="47"/>
      <c r="N4387" s="47"/>
      <c r="O4387" s="47"/>
      <c r="P4387" s="47"/>
      <c r="Q4387" s="47"/>
      <c r="R4387" s="47"/>
      <c r="S4387" s="47"/>
      <c r="T4387" s="47"/>
      <c r="U4387" s="47"/>
      <c r="V4387" s="47"/>
      <c r="W4387" s="47"/>
      <c r="X4387" s="47"/>
      <c r="Y4387" s="47"/>
      <c r="Z4387" s="47"/>
      <c r="AA4387" s="47"/>
      <c r="AB4387" s="47"/>
      <c r="AC4387" s="47"/>
      <c r="AD4387" s="47"/>
      <c r="AE4387" s="47"/>
      <c r="AF4387" s="47"/>
      <c r="AG4387" s="47"/>
      <c r="AH4387" s="47"/>
      <c r="AI4387" s="47"/>
      <c r="AJ4387" s="47"/>
      <c r="AK4387" s="47"/>
      <c r="AL4387" s="47"/>
      <c r="AM4387" s="47"/>
      <c r="AN4387" s="47"/>
      <c r="AO4387" s="47"/>
      <c r="AP4387" s="47"/>
      <c r="AQ4387" s="47"/>
      <c r="AR4387" s="47"/>
      <c r="AS4387" s="47"/>
      <c r="AT4387" s="47"/>
      <c r="AU4387" s="47"/>
      <c r="AV4387" s="47"/>
      <c r="AW4387" s="47"/>
      <c r="AX4387" s="47"/>
      <c r="AY4387" s="47"/>
      <c r="AZ4387" s="47"/>
      <c r="BA4387" s="47"/>
      <c r="BB4387" s="47"/>
      <c r="BC4387" s="47"/>
      <c r="BD4387" s="47"/>
      <c r="BE4387" s="47"/>
      <c r="BF4387" s="47"/>
      <c r="BG4387" s="47"/>
      <c r="BH4387" s="47"/>
      <c r="BI4387" s="47"/>
      <c r="BJ4387" s="47"/>
      <c r="BK4387" s="47"/>
      <c r="BL4387" s="47"/>
      <c r="BM4387" s="47"/>
      <c r="BN4387" s="47"/>
      <c r="BO4387" s="47"/>
      <c r="BP4387" s="47"/>
      <c r="BQ4387" s="47"/>
      <c r="BR4387" s="47"/>
      <c r="BS4387" s="47"/>
      <c r="BT4387" s="47"/>
      <c r="BU4387" s="47"/>
      <c r="BV4387" s="47"/>
      <c r="BW4387" s="47"/>
      <c r="BX4387" s="47"/>
      <c r="BY4387" s="47"/>
    </row>
    <row r="4388" spans="1:77" x14ac:dyDescent="0.35">
      <c r="A4388" s="45" t="s">
        <v>324</v>
      </c>
      <c r="B4388" s="46">
        <v>42364</v>
      </c>
      <c r="C4388" s="47" t="s">
        <v>325</v>
      </c>
      <c r="D4388" s="47"/>
      <c r="E4388" s="47">
        <v>481.59421875000004</v>
      </c>
      <c r="F4388" s="47">
        <v>0.23933437499999999</v>
      </c>
      <c r="G4388" s="47">
        <v>0.27421875000000001</v>
      </c>
      <c r="H4388" s="47">
        <v>0.26806249999999998</v>
      </c>
      <c r="I4388" s="47">
        <v>0.20016249999999999</v>
      </c>
      <c r="J4388" s="47">
        <v>0.29998749999999996</v>
      </c>
      <c r="K4388" s="47">
        <v>0.3268375</v>
      </c>
      <c r="L4388" s="47">
        <v>0.25348749999999998</v>
      </c>
      <c r="M4388" s="47"/>
      <c r="N4388" s="47"/>
      <c r="O4388" s="47"/>
      <c r="P4388" s="47"/>
      <c r="Q4388" s="47"/>
      <c r="R4388" s="47"/>
      <c r="S4388" s="47"/>
      <c r="T4388" s="47"/>
      <c r="U4388" s="47"/>
      <c r="V4388" s="47"/>
      <c r="W4388" s="47"/>
      <c r="X4388" s="47"/>
      <c r="Y4388" s="47"/>
      <c r="Z4388" s="47"/>
      <c r="AA4388" s="47"/>
      <c r="AB4388" s="47"/>
      <c r="AC4388" s="47"/>
      <c r="AD4388" s="47"/>
      <c r="AE4388" s="47"/>
      <c r="AF4388" s="47"/>
      <c r="AG4388" s="47"/>
      <c r="AH4388" s="47"/>
      <c r="AI4388" s="47"/>
      <c r="AJ4388" s="47"/>
      <c r="AK4388" s="47"/>
      <c r="AL4388" s="47"/>
      <c r="AM4388" s="47"/>
      <c r="AN4388" s="47"/>
      <c r="AO4388" s="47"/>
      <c r="AP4388" s="47"/>
      <c r="AQ4388" s="47"/>
      <c r="AR4388" s="47"/>
      <c r="AS4388" s="47"/>
      <c r="AT4388" s="47"/>
      <c r="AU4388" s="47"/>
      <c r="AV4388" s="47"/>
      <c r="AW4388" s="47"/>
      <c r="AX4388" s="47"/>
      <c r="AY4388" s="47"/>
      <c r="AZ4388" s="47"/>
      <c r="BA4388" s="47"/>
      <c r="BB4388" s="47"/>
      <c r="BC4388" s="47"/>
      <c r="BD4388" s="47"/>
      <c r="BE4388" s="47"/>
      <c r="BF4388" s="47"/>
      <c r="BG4388" s="47"/>
      <c r="BH4388" s="47"/>
      <c r="BI4388" s="47"/>
      <c r="BJ4388" s="47"/>
      <c r="BK4388" s="47"/>
      <c r="BL4388" s="47"/>
      <c r="BM4388" s="47"/>
      <c r="BN4388" s="47"/>
      <c r="BO4388" s="47"/>
      <c r="BP4388" s="47"/>
      <c r="BQ4388" s="47"/>
      <c r="BR4388" s="47"/>
      <c r="BS4388" s="47"/>
      <c r="BT4388" s="47"/>
      <c r="BU4388" s="47"/>
      <c r="BV4388" s="47"/>
      <c r="BW4388" s="47"/>
      <c r="BX4388" s="47"/>
      <c r="BY4388" s="47"/>
    </row>
    <row r="4389" spans="1:77" x14ac:dyDescent="0.35">
      <c r="A4389" s="45" t="s">
        <v>324</v>
      </c>
      <c r="B4389" s="46">
        <v>42365</v>
      </c>
      <c r="C4389" s="47" t="s">
        <v>325</v>
      </c>
      <c r="D4389" s="47"/>
      <c r="E4389" s="47">
        <v>477.41062499999998</v>
      </c>
      <c r="F4389" s="47">
        <v>0.22291250000000001</v>
      </c>
      <c r="G4389" s="47">
        <v>0.26778750000000001</v>
      </c>
      <c r="H4389" s="47">
        <v>0.26688124999999996</v>
      </c>
      <c r="I4389" s="47">
        <v>0.19937500000000002</v>
      </c>
      <c r="J4389" s="47">
        <v>0.29967500000000002</v>
      </c>
      <c r="K4389" s="47">
        <v>0.32663750000000003</v>
      </c>
      <c r="L4389" s="47">
        <v>0.25345000000000001</v>
      </c>
      <c r="M4389" s="47"/>
      <c r="N4389" s="47"/>
      <c r="O4389" s="47"/>
      <c r="P4389" s="47"/>
      <c r="Q4389" s="47"/>
      <c r="R4389" s="47"/>
      <c r="S4389" s="47"/>
      <c r="T4389" s="47"/>
      <c r="U4389" s="47"/>
      <c r="V4389" s="47"/>
      <c r="W4389" s="47"/>
      <c r="X4389" s="47"/>
      <c r="Y4389" s="47"/>
      <c r="Z4389" s="47"/>
      <c r="AA4389" s="47"/>
      <c r="AB4389" s="47"/>
      <c r="AC4389" s="47"/>
      <c r="AD4389" s="47"/>
      <c r="AE4389" s="47"/>
      <c r="AF4389" s="47"/>
      <c r="AG4389" s="47"/>
      <c r="AH4389" s="47"/>
      <c r="AI4389" s="47"/>
      <c r="AJ4389" s="47"/>
      <c r="AK4389" s="47"/>
      <c r="AL4389" s="47"/>
      <c r="AM4389" s="47"/>
      <c r="AN4389" s="47"/>
      <c r="AO4389" s="47"/>
      <c r="AP4389" s="47"/>
      <c r="AQ4389" s="47"/>
      <c r="AR4389" s="47"/>
      <c r="AS4389" s="47"/>
      <c r="AT4389" s="47"/>
      <c r="AU4389" s="47"/>
      <c r="AV4389" s="47"/>
      <c r="AW4389" s="47"/>
      <c r="AX4389" s="47"/>
      <c r="AY4389" s="47"/>
      <c r="AZ4389" s="47"/>
      <c r="BA4389" s="47"/>
      <c r="BB4389" s="47"/>
      <c r="BC4389" s="47"/>
      <c r="BD4389" s="47"/>
      <c r="BE4389" s="47"/>
      <c r="BF4389" s="47"/>
      <c r="BG4389" s="47"/>
      <c r="BH4389" s="47"/>
      <c r="BI4389" s="47"/>
      <c r="BJ4389" s="47"/>
      <c r="BK4389" s="47"/>
      <c r="BL4389" s="47"/>
      <c r="BM4389" s="47"/>
      <c r="BN4389" s="47"/>
      <c r="BO4389" s="47"/>
      <c r="BP4389" s="47"/>
      <c r="BQ4389" s="47"/>
      <c r="BR4389" s="47"/>
      <c r="BS4389" s="47"/>
      <c r="BT4389" s="47"/>
      <c r="BU4389" s="47"/>
      <c r="BV4389" s="47"/>
      <c r="BW4389" s="47"/>
      <c r="BX4389" s="47"/>
      <c r="BY4389" s="47"/>
    </row>
    <row r="4390" spans="1:77" x14ac:dyDescent="0.35">
      <c r="A4390" s="45" t="s">
        <v>324</v>
      </c>
      <c r="B4390" s="46">
        <v>42366</v>
      </c>
      <c r="C4390" s="47" t="s">
        <v>325</v>
      </c>
      <c r="D4390" s="47"/>
      <c r="E4390" s="47">
        <v>473.30062500000003</v>
      </c>
      <c r="F4390" s="47">
        <v>0.20878750000000001</v>
      </c>
      <c r="G4390" s="47">
        <v>0.26114999999999999</v>
      </c>
      <c r="H4390" s="47">
        <v>0.26515625000000004</v>
      </c>
      <c r="I4390" s="47">
        <v>0.1983375</v>
      </c>
      <c r="J4390" s="47">
        <v>0.29929375000000003</v>
      </c>
      <c r="K4390" s="47">
        <v>0.32651249999999998</v>
      </c>
      <c r="L4390" s="47">
        <v>0.25340000000000001</v>
      </c>
      <c r="M4390" s="47"/>
      <c r="N4390" s="47"/>
      <c r="O4390" s="47"/>
      <c r="P4390" s="47"/>
      <c r="Q4390" s="47"/>
      <c r="R4390" s="47"/>
      <c r="S4390" s="47"/>
      <c r="T4390" s="47"/>
      <c r="U4390" s="47"/>
      <c r="V4390" s="47"/>
      <c r="W4390" s="47"/>
      <c r="X4390" s="47"/>
      <c r="Y4390" s="47"/>
      <c r="Z4390" s="47"/>
      <c r="AA4390" s="47"/>
      <c r="AB4390" s="47"/>
      <c r="AC4390" s="47"/>
      <c r="AD4390" s="47"/>
      <c r="AE4390" s="47"/>
      <c r="AF4390" s="47"/>
      <c r="AG4390" s="47"/>
      <c r="AH4390" s="47"/>
      <c r="AI4390" s="47"/>
      <c r="AJ4390" s="47"/>
      <c r="AK4390" s="47"/>
      <c r="AL4390" s="47"/>
      <c r="AM4390" s="47"/>
      <c r="AN4390" s="47"/>
      <c r="AO4390" s="47"/>
      <c r="AP4390" s="47"/>
      <c r="AQ4390" s="47"/>
      <c r="AR4390" s="47"/>
      <c r="AS4390" s="47"/>
      <c r="AT4390" s="47"/>
      <c r="AU4390" s="47"/>
      <c r="AV4390" s="47"/>
      <c r="AW4390" s="47"/>
      <c r="AX4390" s="47"/>
      <c r="AY4390" s="47"/>
      <c r="AZ4390" s="47"/>
      <c r="BA4390" s="47"/>
      <c r="BB4390" s="47"/>
      <c r="BC4390" s="47"/>
      <c r="BD4390" s="47"/>
      <c r="BE4390" s="47"/>
      <c r="BF4390" s="47"/>
      <c r="BG4390" s="47"/>
      <c r="BH4390" s="47"/>
      <c r="BI4390" s="47"/>
      <c r="BJ4390" s="47"/>
      <c r="BK4390" s="47"/>
      <c r="BL4390" s="47"/>
      <c r="BM4390" s="47"/>
      <c r="BN4390" s="47"/>
      <c r="BO4390" s="47"/>
      <c r="BP4390" s="47"/>
      <c r="BQ4390" s="47"/>
      <c r="BR4390" s="47"/>
      <c r="BS4390" s="47"/>
      <c r="BT4390" s="47"/>
      <c r="BU4390" s="47"/>
      <c r="BV4390" s="47"/>
      <c r="BW4390" s="47"/>
      <c r="BX4390" s="47"/>
      <c r="BY4390" s="47"/>
    </row>
    <row r="4391" spans="1:77" x14ac:dyDescent="0.35">
      <c r="A4391" s="45" t="s">
        <v>324</v>
      </c>
      <c r="B4391" s="46">
        <v>42367</v>
      </c>
      <c r="C4391" s="47" t="s">
        <v>325</v>
      </c>
      <c r="D4391" s="47"/>
      <c r="E4391" s="47">
        <v>469.19531250000006</v>
      </c>
      <c r="F4391" s="47">
        <v>0.19604374999999999</v>
      </c>
      <c r="G4391" s="47">
        <v>0.25408750000000002</v>
      </c>
      <c r="H4391" s="47">
        <v>0.26298125</v>
      </c>
      <c r="I4391" s="47">
        <v>0.1973375</v>
      </c>
      <c r="J4391" s="47">
        <v>0.29886875000000002</v>
      </c>
      <c r="K4391" s="47">
        <v>0.32633749999999995</v>
      </c>
      <c r="L4391" s="47">
        <v>0.25339375000000003</v>
      </c>
      <c r="M4391" s="47"/>
      <c r="N4391" s="47"/>
      <c r="O4391" s="47"/>
      <c r="P4391" s="47"/>
      <c r="Q4391" s="47"/>
      <c r="R4391" s="47"/>
      <c r="S4391" s="47"/>
      <c r="T4391" s="47"/>
      <c r="U4391" s="47"/>
      <c r="V4391" s="47"/>
      <c r="W4391" s="47"/>
      <c r="X4391" s="47"/>
      <c r="Y4391" s="47"/>
      <c r="Z4391" s="47"/>
      <c r="AA4391" s="47"/>
      <c r="AB4391" s="47"/>
      <c r="AC4391" s="47"/>
      <c r="AD4391" s="47"/>
      <c r="AE4391" s="47"/>
      <c r="AF4391" s="47"/>
      <c r="AG4391" s="47"/>
      <c r="AH4391" s="47"/>
      <c r="AI4391" s="47"/>
      <c r="AJ4391" s="47"/>
      <c r="AK4391" s="47"/>
      <c r="AL4391" s="47"/>
      <c r="AM4391" s="47"/>
      <c r="AN4391" s="47"/>
      <c r="AO4391" s="47"/>
      <c r="AP4391" s="47"/>
      <c r="AQ4391" s="47"/>
      <c r="AR4391" s="47"/>
      <c r="AS4391" s="47"/>
      <c r="AT4391" s="47"/>
      <c r="AU4391" s="47"/>
      <c r="AV4391" s="47"/>
      <c r="AW4391" s="47"/>
      <c r="AX4391" s="47"/>
      <c r="AY4391" s="47"/>
      <c r="AZ4391" s="47"/>
      <c r="BA4391" s="47"/>
      <c r="BB4391" s="47"/>
      <c r="BC4391" s="47"/>
      <c r="BD4391" s="47"/>
      <c r="BE4391" s="47"/>
      <c r="BF4391" s="47"/>
      <c r="BG4391" s="47"/>
      <c r="BH4391" s="47"/>
      <c r="BI4391" s="47"/>
      <c r="BJ4391" s="47"/>
      <c r="BK4391" s="47"/>
      <c r="BL4391" s="47"/>
      <c r="BM4391" s="47"/>
      <c r="BN4391" s="47"/>
      <c r="BO4391" s="47"/>
      <c r="BP4391" s="47"/>
      <c r="BQ4391" s="47"/>
      <c r="BR4391" s="47"/>
      <c r="BS4391" s="47"/>
      <c r="BT4391" s="47"/>
      <c r="BU4391" s="47"/>
      <c r="BV4391" s="47"/>
      <c r="BW4391" s="47"/>
      <c r="BX4391" s="47"/>
      <c r="BY4391" s="47"/>
    </row>
    <row r="4392" spans="1:77" x14ac:dyDescent="0.35">
      <c r="A4392" s="45" t="s">
        <v>324</v>
      </c>
      <c r="B4392" s="46">
        <v>42368</v>
      </c>
      <c r="C4392" s="47" t="s">
        <v>325</v>
      </c>
      <c r="D4392" s="47"/>
      <c r="E4392" s="47">
        <v>466.71937500000001</v>
      </c>
      <c r="F4392" s="47">
        <v>0.18840000000000001</v>
      </c>
      <c r="G4392" s="47">
        <v>0.2490125</v>
      </c>
      <c r="H4392" s="47">
        <v>0.26202500000000001</v>
      </c>
      <c r="I4392" s="47">
        <v>0.19685</v>
      </c>
      <c r="J4392" s="47">
        <v>0.29864999999999997</v>
      </c>
      <c r="K4392" s="47">
        <v>0.32619999999999993</v>
      </c>
      <c r="L4392" s="47">
        <v>0.25329999999999997</v>
      </c>
      <c r="M4392" s="47"/>
      <c r="N4392" s="47"/>
      <c r="O4392" s="47"/>
      <c r="P4392" s="47"/>
      <c r="Q4392" s="47"/>
      <c r="R4392" s="47"/>
      <c r="S4392" s="47"/>
      <c r="T4392" s="47"/>
      <c r="U4392" s="47"/>
      <c r="V4392" s="47"/>
      <c r="W4392" s="47"/>
      <c r="X4392" s="47"/>
      <c r="Y4392" s="47"/>
      <c r="Z4392" s="47"/>
      <c r="AA4392" s="47"/>
      <c r="AB4392" s="47">
        <v>8.6999999999999993</v>
      </c>
      <c r="AC4392" s="47">
        <v>0.53217662491243189</v>
      </c>
      <c r="AD4392" s="47">
        <v>0.22137430930238852</v>
      </c>
      <c r="AE4392" s="47"/>
      <c r="AF4392" s="47"/>
      <c r="AG4392" s="47"/>
      <c r="AH4392" s="47">
        <v>5.3</v>
      </c>
      <c r="AI4392" s="47">
        <v>8.6999999999999993</v>
      </c>
      <c r="AJ4392" s="47"/>
      <c r="AK4392" s="47"/>
      <c r="AL4392" s="47"/>
      <c r="AM4392" s="47"/>
      <c r="AN4392" s="47"/>
      <c r="AO4392" s="47"/>
      <c r="AP4392" s="47"/>
      <c r="AQ4392" s="47"/>
      <c r="AR4392" s="47"/>
      <c r="AS4392" s="47"/>
      <c r="AT4392" s="47"/>
      <c r="AU4392" s="47"/>
      <c r="AV4392" s="47"/>
      <c r="AW4392" s="47"/>
      <c r="AX4392" s="47"/>
      <c r="AY4392" s="47"/>
      <c r="AZ4392" s="47"/>
      <c r="BA4392" s="47"/>
      <c r="BB4392" s="47"/>
      <c r="BC4392" s="47"/>
      <c r="BD4392" s="47"/>
      <c r="BE4392" s="47"/>
      <c r="BF4392" s="47"/>
      <c r="BG4392" s="47"/>
      <c r="BH4392" s="47"/>
      <c r="BI4392" s="47"/>
      <c r="BJ4392" s="47"/>
      <c r="BK4392" s="47"/>
      <c r="BL4392" s="47"/>
      <c r="BM4392" s="47"/>
      <c r="BN4392" s="47"/>
      <c r="BO4392" s="47"/>
      <c r="BP4392" s="47"/>
      <c r="BQ4392" s="47"/>
      <c r="BR4392" s="47"/>
      <c r="BS4392" s="47"/>
      <c r="BT4392" s="47"/>
      <c r="BU4392" s="47"/>
      <c r="BV4392" s="47"/>
      <c r="BW4392" s="47"/>
      <c r="BX4392" s="47"/>
      <c r="BY4392" s="47"/>
    </row>
    <row r="4393" spans="1:77" x14ac:dyDescent="0.35">
      <c r="A4393" s="45" t="s">
        <v>324</v>
      </c>
      <c r="B4393" s="46">
        <v>42369</v>
      </c>
      <c r="C4393" s="47" t="s">
        <v>325</v>
      </c>
      <c r="D4393" s="47"/>
      <c r="E4393" s="47">
        <v>498.3721875</v>
      </c>
      <c r="F4393" s="47">
        <v>0.2964</v>
      </c>
      <c r="G4393" s="47">
        <v>0.31195624999999999</v>
      </c>
      <c r="H4393" s="47">
        <v>0.28355625000000001</v>
      </c>
      <c r="I4393" s="47">
        <v>0.19597500000000001</v>
      </c>
      <c r="J4393" s="47">
        <v>0.29829375000000002</v>
      </c>
      <c r="K4393" s="47">
        <v>0.326075</v>
      </c>
      <c r="L4393" s="47">
        <v>0.25316250000000001</v>
      </c>
      <c r="M4393" s="47"/>
      <c r="N4393" s="47"/>
      <c r="O4393" s="47"/>
      <c r="P4393" s="47"/>
      <c r="Q4393" s="47"/>
      <c r="R4393" s="47"/>
      <c r="S4393" s="47"/>
      <c r="T4393" s="47"/>
      <c r="U4393" s="47"/>
      <c r="V4393" s="47"/>
      <c r="W4393" s="47"/>
      <c r="X4393" s="47"/>
      <c r="Y4393" s="47"/>
      <c r="Z4393" s="47"/>
      <c r="AA4393" s="47"/>
      <c r="AB4393" s="47"/>
      <c r="AC4393" s="47"/>
      <c r="AD4393" s="47"/>
      <c r="AE4393" s="47"/>
      <c r="AF4393" s="47"/>
      <c r="AG4393" s="47"/>
      <c r="AH4393" s="47"/>
      <c r="AI4393" s="47"/>
      <c r="AJ4393" s="47"/>
      <c r="AK4393" s="47"/>
      <c r="AL4393" s="47"/>
      <c r="AM4393" s="47"/>
      <c r="AN4393" s="47"/>
      <c r="AO4393" s="47"/>
      <c r="AP4393" s="47"/>
      <c r="AQ4393" s="47"/>
      <c r="AR4393" s="47"/>
      <c r="AS4393" s="47"/>
      <c r="AT4393" s="47"/>
      <c r="AU4393" s="47"/>
      <c r="AV4393" s="47"/>
      <c r="AW4393" s="47"/>
      <c r="AX4393" s="47"/>
      <c r="AY4393" s="47"/>
      <c r="AZ4393" s="47"/>
      <c r="BA4393" s="47"/>
      <c r="BB4393" s="47"/>
      <c r="BC4393" s="47"/>
      <c r="BD4393" s="47"/>
      <c r="BE4393" s="47"/>
      <c r="BF4393" s="47"/>
      <c r="BG4393" s="47"/>
      <c r="BH4393" s="47"/>
      <c r="BI4393" s="47"/>
      <c r="BJ4393" s="47"/>
      <c r="BK4393" s="47"/>
      <c r="BL4393" s="47"/>
      <c r="BM4393" s="47"/>
      <c r="BN4393" s="47"/>
      <c r="BO4393" s="47"/>
      <c r="BP4393" s="47"/>
      <c r="BQ4393" s="47"/>
      <c r="BR4393" s="47"/>
      <c r="BS4393" s="47"/>
      <c r="BT4393" s="47"/>
      <c r="BU4393" s="47"/>
      <c r="BV4393" s="47"/>
      <c r="BW4393" s="47"/>
      <c r="BX4393" s="47"/>
      <c r="BY4393" s="47"/>
    </row>
    <row r="4394" spans="1:77" x14ac:dyDescent="0.35">
      <c r="A4394" s="45" t="s">
        <v>324</v>
      </c>
      <c r="B4394" s="46">
        <v>42370</v>
      </c>
      <c r="C4394" s="47" t="s">
        <v>325</v>
      </c>
      <c r="D4394" s="47"/>
      <c r="E4394" s="47">
        <v>493.20562500000005</v>
      </c>
      <c r="F4394" s="47">
        <v>0.27512500000000001</v>
      </c>
      <c r="G4394" s="47">
        <v>0.30448750000000002</v>
      </c>
      <c r="H4394" s="47">
        <v>0.2820125</v>
      </c>
      <c r="I4394" s="47">
        <v>0.19553749999999998</v>
      </c>
      <c r="J4394" s="47">
        <v>0.29775000000000001</v>
      </c>
      <c r="K4394" s="47">
        <v>0.32589374999999998</v>
      </c>
      <c r="L4394" s="47">
        <v>0.25301874999999996</v>
      </c>
      <c r="M4394" s="47"/>
      <c r="N4394" s="47"/>
      <c r="O4394" s="47"/>
      <c r="P4394" s="47"/>
      <c r="Q4394" s="47"/>
      <c r="R4394" s="47"/>
      <c r="S4394" s="47"/>
      <c r="T4394" s="47"/>
      <c r="U4394" s="47"/>
      <c r="V4394" s="47"/>
      <c r="W4394" s="47"/>
      <c r="X4394" s="47"/>
      <c r="Y4394" s="47"/>
      <c r="Z4394" s="47"/>
      <c r="AA4394" s="47"/>
      <c r="AB4394" s="47"/>
      <c r="AC4394" s="47"/>
      <c r="AD4394" s="47"/>
      <c r="AE4394" s="47"/>
      <c r="AF4394" s="47"/>
      <c r="AG4394" s="47"/>
      <c r="AH4394" s="47"/>
      <c r="AI4394" s="47"/>
      <c r="AJ4394" s="47"/>
      <c r="AK4394" s="47"/>
      <c r="AL4394" s="47"/>
      <c r="AM4394" s="47"/>
      <c r="AN4394" s="47"/>
      <c r="AO4394" s="47"/>
      <c r="AP4394" s="47"/>
      <c r="AQ4394" s="47"/>
      <c r="AR4394" s="47"/>
      <c r="AS4394" s="47"/>
      <c r="AT4394" s="47"/>
      <c r="AU4394" s="47"/>
      <c r="AV4394" s="47"/>
      <c r="AW4394" s="47"/>
      <c r="AX4394" s="47"/>
      <c r="AY4394" s="47"/>
      <c r="AZ4394" s="47"/>
      <c r="BA4394" s="47"/>
      <c r="BB4394" s="47"/>
      <c r="BC4394" s="47"/>
      <c r="BD4394" s="47"/>
      <c r="BE4394" s="47"/>
      <c r="BF4394" s="47"/>
      <c r="BG4394" s="47"/>
      <c r="BH4394" s="47"/>
      <c r="BI4394" s="47"/>
      <c r="BJ4394" s="47"/>
      <c r="BK4394" s="47"/>
      <c r="BL4394" s="47"/>
      <c r="BM4394" s="47"/>
      <c r="BN4394" s="47"/>
      <c r="BO4394" s="47"/>
      <c r="BP4394" s="47"/>
      <c r="BQ4394" s="47"/>
      <c r="BR4394" s="47"/>
      <c r="BS4394" s="47"/>
      <c r="BT4394" s="47"/>
      <c r="BU4394" s="47"/>
      <c r="BV4394" s="47"/>
      <c r="BW4394" s="47"/>
      <c r="BX4394" s="47"/>
      <c r="BY4394" s="47"/>
    </row>
    <row r="4395" spans="1:77" x14ac:dyDescent="0.35">
      <c r="A4395" s="45" t="s">
        <v>324</v>
      </c>
      <c r="B4395" s="46">
        <v>42371</v>
      </c>
      <c r="C4395" s="47" t="s">
        <v>325</v>
      </c>
      <c r="D4395" s="47"/>
      <c r="E4395" s="47">
        <v>491.61562499999997</v>
      </c>
      <c r="F4395" s="47">
        <v>0.26528125000000002</v>
      </c>
      <c r="G4395" s="47">
        <v>0.30055624999999997</v>
      </c>
      <c r="H4395" s="47">
        <v>0.28326249999999997</v>
      </c>
      <c r="I4395" s="47">
        <v>0.19615625</v>
      </c>
      <c r="J4395" s="47">
        <v>0.29777500000000001</v>
      </c>
      <c r="K4395" s="47">
        <v>0.32564375000000001</v>
      </c>
      <c r="L4395" s="47">
        <v>0.25296249999999998</v>
      </c>
      <c r="M4395" s="47"/>
      <c r="N4395" s="47"/>
      <c r="O4395" s="47"/>
      <c r="P4395" s="47"/>
      <c r="Q4395" s="47"/>
      <c r="R4395" s="47"/>
      <c r="S4395" s="47"/>
      <c r="T4395" s="47"/>
      <c r="U4395" s="47"/>
      <c r="V4395" s="47"/>
      <c r="W4395" s="47"/>
      <c r="X4395" s="47"/>
      <c r="Y4395" s="47"/>
      <c r="Z4395" s="47"/>
      <c r="AA4395" s="47"/>
      <c r="AB4395" s="47"/>
      <c r="AC4395" s="47"/>
      <c r="AD4395" s="47"/>
      <c r="AE4395" s="47"/>
      <c r="AF4395" s="47"/>
      <c r="AG4395" s="47"/>
      <c r="AH4395" s="47"/>
      <c r="AI4395" s="47"/>
      <c r="AJ4395" s="47"/>
      <c r="AK4395" s="47"/>
      <c r="AL4395" s="47"/>
      <c r="AM4395" s="47"/>
      <c r="AN4395" s="47"/>
      <c r="AO4395" s="47"/>
      <c r="AP4395" s="47"/>
      <c r="AQ4395" s="47"/>
      <c r="AR4395" s="47"/>
      <c r="AS4395" s="47"/>
      <c r="AT4395" s="47"/>
      <c r="AU4395" s="47"/>
      <c r="AV4395" s="47"/>
      <c r="AW4395" s="47"/>
      <c r="AX4395" s="47"/>
      <c r="AY4395" s="47"/>
      <c r="AZ4395" s="47"/>
      <c r="BA4395" s="47"/>
      <c r="BB4395" s="47"/>
      <c r="BC4395" s="47"/>
      <c r="BD4395" s="47"/>
      <c r="BE4395" s="47"/>
      <c r="BF4395" s="47"/>
      <c r="BG4395" s="47"/>
      <c r="BH4395" s="47"/>
      <c r="BI4395" s="47"/>
      <c r="BJ4395" s="47"/>
      <c r="BK4395" s="47"/>
      <c r="BL4395" s="47"/>
      <c r="BM4395" s="47"/>
      <c r="BN4395" s="47"/>
      <c r="BO4395" s="47"/>
      <c r="BP4395" s="47"/>
      <c r="BQ4395" s="47"/>
      <c r="BR4395" s="47"/>
      <c r="BS4395" s="47"/>
      <c r="BT4395" s="47"/>
      <c r="BU4395" s="47"/>
      <c r="BV4395" s="47"/>
      <c r="BW4395" s="47"/>
      <c r="BX4395" s="47"/>
      <c r="BY4395" s="47"/>
    </row>
    <row r="4396" spans="1:77" x14ac:dyDescent="0.35">
      <c r="A4396" s="45" t="s">
        <v>324</v>
      </c>
      <c r="B4396" s="46">
        <v>42372</v>
      </c>
      <c r="C4396" s="47" t="s">
        <v>325</v>
      </c>
      <c r="D4396" s="47"/>
      <c r="E4396" s="47">
        <v>490.44843750000001</v>
      </c>
      <c r="F4396" s="47">
        <v>0.25812499999999999</v>
      </c>
      <c r="G4396" s="47">
        <v>0.29783124999999999</v>
      </c>
      <c r="H4396" s="47">
        <v>0.28383124999999998</v>
      </c>
      <c r="I4396" s="47">
        <v>0.19673750000000001</v>
      </c>
      <c r="J4396" s="47">
        <v>0.29780624999999999</v>
      </c>
      <c r="K4396" s="47">
        <v>0.32560624999999999</v>
      </c>
      <c r="L4396" s="47">
        <v>0.25286874999999998</v>
      </c>
      <c r="M4396" s="47"/>
      <c r="N4396" s="47"/>
      <c r="O4396" s="47"/>
      <c r="P4396" s="47"/>
      <c r="Q4396" s="47"/>
      <c r="R4396" s="47"/>
      <c r="S4396" s="47"/>
      <c r="T4396" s="47"/>
      <c r="U4396" s="47"/>
      <c r="V4396" s="47"/>
      <c r="W4396" s="47"/>
      <c r="X4396" s="47"/>
      <c r="Y4396" s="47"/>
      <c r="Z4396" s="47"/>
      <c r="AA4396" s="47"/>
      <c r="AB4396" s="47"/>
      <c r="AC4396" s="47"/>
      <c r="AD4396" s="47"/>
      <c r="AE4396" s="47"/>
      <c r="AF4396" s="47"/>
      <c r="AG4396" s="47"/>
      <c r="AH4396" s="47"/>
      <c r="AI4396" s="47"/>
      <c r="AJ4396" s="47"/>
      <c r="AK4396" s="47"/>
      <c r="AL4396" s="47"/>
      <c r="AM4396" s="47"/>
      <c r="AN4396" s="47"/>
      <c r="AO4396" s="47"/>
      <c r="AP4396" s="47"/>
      <c r="AQ4396" s="47"/>
      <c r="AR4396" s="47"/>
      <c r="AS4396" s="47"/>
      <c r="AT4396" s="47"/>
      <c r="AU4396" s="47"/>
      <c r="AV4396" s="47"/>
      <c r="AW4396" s="47"/>
      <c r="AX4396" s="47"/>
      <c r="AY4396" s="47"/>
      <c r="AZ4396" s="47"/>
      <c r="BA4396" s="47"/>
      <c r="BB4396" s="47"/>
      <c r="BC4396" s="47"/>
      <c r="BD4396" s="47"/>
      <c r="BE4396" s="47"/>
      <c r="BF4396" s="47"/>
      <c r="BG4396" s="47"/>
      <c r="BH4396" s="47"/>
      <c r="BI4396" s="47"/>
      <c r="BJ4396" s="47"/>
      <c r="BK4396" s="47"/>
      <c r="BL4396" s="47"/>
      <c r="BM4396" s="47"/>
      <c r="BN4396" s="47"/>
      <c r="BO4396" s="47"/>
      <c r="BP4396" s="47"/>
      <c r="BQ4396" s="47"/>
      <c r="BR4396" s="47"/>
      <c r="BS4396" s="47"/>
      <c r="BT4396" s="47"/>
      <c r="BU4396" s="47"/>
      <c r="BV4396" s="47"/>
      <c r="BW4396" s="47"/>
      <c r="BX4396" s="47"/>
      <c r="BY4396" s="47"/>
    </row>
    <row r="4397" spans="1:77" x14ac:dyDescent="0.35">
      <c r="A4397" s="45" t="s">
        <v>324</v>
      </c>
      <c r="B4397" s="46">
        <v>42373</v>
      </c>
      <c r="C4397" s="47" t="s">
        <v>325</v>
      </c>
      <c r="D4397" s="47"/>
      <c r="E4397" s="47">
        <v>487.09312499999999</v>
      </c>
      <c r="F4397" s="47">
        <v>0.24611250000000001</v>
      </c>
      <c r="G4397" s="47">
        <v>0.2928</v>
      </c>
      <c r="H4397" s="47">
        <v>0.28193750000000001</v>
      </c>
      <c r="I4397" s="47">
        <v>0.1966</v>
      </c>
      <c r="J4397" s="47">
        <v>0.29746875</v>
      </c>
      <c r="K4397" s="47">
        <v>0.32548125</v>
      </c>
      <c r="L4397" s="47">
        <v>0.25269999999999998</v>
      </c>
      <c r="M4397" s="47"/>
      <c r="N4397" s="47"/>
      <c r="O4397" s="47"/>
      <c r="P4397" s="47"/>
      <c r="Q4397" s="47"/>
      <c r="R4397" s="47"/>
      <c r="S4397" s="47"/>
      <c r="T4397" s="47"/>
      <c r="U4397" s="47"/>
      <c r="V4397" s="47"/>
      <c r="W4397" s="47"/>
      <c r="X4397" s="47"/>
      <c r="Y4397" s="47"/>
      <c r="Z4397" s="47"/>
      <c r="AA4397" s="47"/>
      <c r="AB4397" s="47"/>
      <c r="AC4397" s="47"/>
      <c r="AD4397" s="47"/>
      <c r="AE4397" s="47"/>
      <c r="AF4397" s="47"/>
      <c r="AG4397" s="47"/>
      <c r="AH4397" s="47"/>
      <c r="AI4397" s="47"/>
      <c r="AJ4397" s="47"/>
      <c r="AK4397" s="47"/>
      <c r="AL4397" s="47"/>
      <c r="AM4397" s="47"/>
      <c r="AN4397" s="47"/>
      <c r="AO4397" s="47"/>
      <c r="AP4397" s="47"/>
      <c r="AQ4397" s="47"/>
      <c r="AR4397" s="47"/>
      <c r="AS4397" s="47"/>
      <c r="AT4397" s="47"/>
      <c r="AU4397" s="47"/>
      <c r="AV4397" s="47"/>
      <c r="AW4397" s="47"/>
      <c r="AX4397" s="47"/>
      <c r="AY4397" s="47"/>
      <c r="AZ4397" s="47"/>
      <c r="BA4397" s="47"/>
      <c r="BB4397" s="47"/>
      <c r="BC4397" s="47"/>
      <c r="BD4397" s="47"/>
      <c r="BE4397" s="47"/>
      <c r="BF4397" s="47"/>
      <c r="BG4397" s="47"/>
      <c r="BH4397" s="47"/>
      <c r="BI4397" s="47"/>
      <c r="BJ4397" s="47"/>
      <c r="BK4397" s="47"/>
      <c r="BL4397" s="47"/>
      <c r="BM4397" s="47"/>
      <c r="BN4397" s="47"/>
      <c r="BO4397" s="47"/>
      <c r="BP4397" s="47"/>
      <c r="BQ4397" s="47"/>
      <c r="BR4397" s="47"/>
      <c r="BS4397" s="47"/>
      <c r="BT4397" s="47"/>
      <c r="BU4397" s="47"/>
      <c r="BV4397" s="47"/>
      <c r="BW4397" s="47"/>
      <c r="BX4397" s="47"/>
      <c r="BY4397" s="47"/>
    </row>
    <row r="4398" spans="1:77" x14ac:dyDescent="0.35">
      <c r="A4398" s="45" t="s">
        <v>324</v>
      </c>
      <c r="B4398" s="46">
        <v>42374</v>
      </c>
      <c r="C4398" s="47" t="s">
        <v>325</v>
      </c>
      <c r="D4398" s="47"/>
      <c r="E4398" s="47">
        <v>483.22734375000005</v>
      </c>
      <c r="F4398" s="47">
        <v>0.23345312500000001</v>
      </c>
      <c r="G4398" s="47">
        <v>0.28648750000000001</v>
      </c>
      <c r="H4398" s="47">
        <v>0.27939375</v>
      </c>
      <c r="I4398" s="47">
        <v>0.19619375</v>
      </c>
      <c r="J4398" s="47">
        <v>0.29720625000000001</v>
      </c>
      <c r="K4398" s="47">
        <v>0.32535625000000001</v>
      </c>
      <c r="L4398" s="47">
        <v>0.25263750000000001</v>
      </c>
      <c r="M4398" s="47"/>
      <c r="N4398" s="47"/>
      <c r="O4398" s="47"/>
      <c r="P4398" s="47"/>
      <c r="Q4398" s="47"/>
      <c r="R4398" s="47"/>
      <c r="S4398" s="47"/>
      <c r="T4398" s="47"/>
      <c r="U4398" s="47"/>
      <c r="V4398" s="47"/>
      <c r="W4398" s="47"/>
      <c r="X4398" s="47"/>
      <c r="Y4398" s="47"/>
      <c r="Z4398" s="47"/>
      <c r="AA4398" s="47"/>
      <c r="AB4398" s="47"/>
      <c r="AC4398" s="47"/>
      <c r="AD4398" s="47">
        <v>0.22011297840095151</v>
      </c>
      <c r="AE4398" s="47"/>
      <c r="AF4398" s="47"/>
      <c r="AG4398" s="47"/>
      <c r="AH4398" s="47"/>
      <c r="AI4398" s="47"/>
      <c r="AJ4398" s="47"/>
      <c r="AK4398" s="47"/>
      <c r="AL4398" s="47"/>
      <c r="AM4398" s="47"/>
      <c r="AN4398" s="47"/>
      <c r="AO4398" s="47"/>
      <c r="AP4398" s="47"/>
      <c r="AQ4398" s="47"/>
      <c r="AR4398" s="47"/>
      <c r="AS4398" s="47"/>
      <c r="AT4398" s="47"/>
      <c r="AU4398" s="47"/>
      <c r="AV4398" s="47"/>
      <c r="AW4398" s="47"/>
      <c r="AX4398" s="47"/>
      <c r="AY4398" s="47"/>
      <c r="AZ4398" s="47"/>
      <c r="BA4398" s="47"/>
      <c r="BB4398" s="47"/>
      <c r="BC4398" s="47"/>
      <c r="BD4398" s="47"/>
      <c r="BE4398" s="47"/>
      <c r="BF4398" s="47"/>
      <c r="BG4398" s="47"/>
      <c r="BH4398" s="47"/>
      <c r="BI4398" s="47"/>
      <c r="BJ4398" s="47"/>
      <c r="BK4398" s="47"/>
      <c r="BL4398" s="47"/>
      <c r="BM4398" s="47"/>
      <c r="BN4398" s="47"/>
      <c r="BO4398" s="47"/>
      <c r="BP4398" s="47"/>
      <c r="BQ4398" s="47"/>
      <c r="BR4398" s="47"/>
      <c r="BS4398" s="47"/>
      <c r="BT4398" s="47"/>
      <c r="BU4398" s="47"/>
      <c r="BV4398" s="47"/>
      <c r="BW4398" s="47"/>
      <c r="BX4398" s="47"/>
      <c r="BY4398" s="47"/>
    </row>
    <row r="4399" spans="1:77" x14ac:dyDescent="0.35">
      <c r="A4399" s="45" t="s">
        <v>324</v>
      </c>
      <c r="B4399" s="46">
        <v>42375</v>
      </c>
      <c r="C4399" s="47" t="s">
        <v>325</v>
      </c>
      <c r="D4399" s="47"/>
      <c r="E4399" s="47">
        <v>479.31281250000006</v>
      </c>
      <c r="F4399" s="47">
        <v>0.22094999999999998</v>
      </c>
      <c r="G4399" s="47">
        <v>0.27998125000000001</v>
      </c>
      <c r="H4399" s="47">
        <v>0.27715000000000001</v>
      </c>
      <c r="I4399" s="47">
        <v>0.19581875000000001</v>
      </c>
      <c r="J4399" s="47">
        <v>0.29678125</v>
      </c>
      <c r="K4399" s="47">
        <v>0.32511875000000001</v>
      </c>
      <c r="L4399" s="47">
        <v>0.25237500000000002</v>
      </c>
      <c r="M4399" s="47"/>
      <c r="N4399" s="47"/>
      <c r="O4399" s="47"/>
      <c r="P4399" s="47"/>
      <c r="Q4399" s="47">
        <v>7.6987436000000002</v>
      </c>
      <c r="R4399" s="47">
        <v>644.62025000000006</v>
      </c>
      <c r="S4399" s="47">
        <v>422.73699999999997</v>
      </c>
      <c r="T4399" s="47"/>
      <c r="U4399" s="47">
        <v>5.9170603000000002</v>
      </c>
      <c r="V4399" s="47">
        <v>1.5850460524476223E-2</v>
      </c>
      <c r="W4399" s="47"/>
      <c r="X4399" s="47">
        <v>4.9601044249999999</v>
      </c>
      <c r="Y4399" s="47"/>
      <c r="Z4399" s="47"/>
      <c r="AA4399" s="47">
        <v>312.93124999999998</v>
      </c>
      <c r="AB4399" s="47">
        <v>8.6999999999999993</v>
      </c>
      <c r="AC4399" s="47">
        <v>0.44677102826742132</v>
      </c>
      <c r="AD4399" s="47"/>
      <c r="AE4399" s="47">
        <v>6.1870781261692742E-3</v>
      </c>
      <c r="AF4399" s="47">
        <v>8.2677925000000013E-2</v>
      </c>
      <c r="AG4399" s="47">
        <v>13.363</v>
      </c>
      <c r="AH4399" s="47">
        <v>5.3</v>
      </c>
      <c r="AI4399" s="47">
        <v>8.6999999999999993</v>
      </c>
      <c r="AJ4399" s="47">
        <v>0.61499999999999999</v>
      </c>
      <c r="AK4399" s="47">
        <v>2.0401180292365997E-2</v>
      </c>
      <c r="AL4399" s="47">
        <v>0.80072082499999997</v>
      </c>
      <c r="AM4399" s="47">
        <v>39.248750000000001</v>
      </c>
      <c r="AN4399" s="47"/>
      <c r="AO4399" s="47"/>
      <c r="AP4399" s="47"/>
      <c r="AQ4399" s="47"/>
      <c r="AR4399" s="47"/>
      <c r="AS4399" s="47"/>
      <c r="AT4399" s="47"/>
      <c r="AU4399" s="47"/>
      <c r="AV4399" s="47"/>
      <c r="AW4399" s="47">
        <v>0.95695587500000001</v>
      </c>
      <c r="AX4399" s="47"/>
      <c r="AY4399" s="47">
        <v>109.80574999999999</v>
      </c>
      <c r="AZ4399" s="47">
        <v>8.7149887414821187E-3</v>
      </c>
      <c r="BA4399" s="47">
        <v>5.3067678256528712E-3</v>
      </c>
      <c r="BB4399" s="47">
        <v>0.89828454999999996</v>
      </c>
      <c r="BC4399" s="47"/>
      <c r="BD4399" s="47">
        <v>169.2715</v>
      </c>
      <c r="BE4399" s="47"/>
      <c r="BF4399" s="47"/>
      <c r="BG4399" s="47"/>
      <c r="BH4399" s="47"/>
      <c r="BI4399" s="47"/>
      <c r="BJ4399" s="47"/>
      <c r="BK4399" s="47"/>
      <c r="BL4399" s="47"/>
      <c r="BM4399" s="47"/>
      <c r="BN4399" s="47"/>
      <c r="BO4399" s="47"/>
      <c r="BP4399" s="47"/>
      <c r="BQ4399" s="47"/>
      <c r="BR4399" s="47"/>
      <c r="BS4399" s="47"/>
      <c r="BT4399" s="47"/>
      <c r="BU4399" s="47"/>
      <c r="BV4399" s="47"/>
      <c r="BW4399" s="47"/>
      <c r="BX4399" s="47"/>
      <c r="BY4399" s="47"/>
    </row>
    <row r="4400" spans="1:77" x14ac:dyDescent="0.35">
      <c r="A4400" s="45" t="s">
        <v>324</v>
      </c>
      <c r="B4400" s="46">
        <v>42376</v>
      </c>
      <c r="C4400" s="47" t="s">
        <v>325</v>
      </c>
      <c r="D4400" s="47"/>
      <c r="E4400" s="47">
        <v>509.57812499999994</v>
      </c>
      <c r="F4400" s="47">
        <v>0.32087500000000002</v>
      </c>
      <c r="G4400" s="47">
        <v>0.34273750000000003</v>
      </c>
      <c r="H4400" s="47">
        <v>0.29667499999999997</v>
      </c>
      <c r="I4400" s="47">
        <v>0.19650000000000001</v>
      </c>
      <c r="J4400" s="47">
        <v>0.29648125000000003</v>
      </c>
      <c r="K4400" s="47">
        <v>0.32487500000000002</v>
      </c>
      <c r="L4400" s="47">
        <v>0.25225625000000002</v>
      </c>
      <c r="M4400" s="47"/>
      <c r="N4400" s="47"/>
      <c r="O4400" s="47"/>
      <c r="P4400" s="47"/>
      <c r="Q4400" s="47"/>
      <c r="R4400" s="47"/>
      <c r="S4400" s="47"/>
      <c r="T4400" s="47"/>
      <c r="U4400" s="47"/>
      <c r="V4400" s="47"/>
      <c r="W4400" s="47"/>
      <c r="X4400" s="47"/>
      <c r="Y4400" s="47"/>
      <c r="Z4400" s="47"/>
      <c r="AA4400" s="47"/>
      <c r="AB4400" s="47"/>
      <c r="AC4400" s="47"/>
      <c r="AD4400" s="47"/>
      <c r="AE4400" s="47"/>
      <c r="AF4400" s="47"/>
      <c r="AG4400" s="47"/>
      <c r="AH4400" s="47"/>
      <c r="AI4400" s="47"/>
      <c r="AJ4400" s="47"/>
      <c r="AK4400" s="47"/>
      <c r="AL4400" s="47"/>
      <c r="AM4400" s="47"/>
      <c r="AN4400" s="47"/>
      <c r="AO4400" s="47"/>
      <c r="AP4400" s="47"/>
      <c r="AQ4400" s="47"/>
      <c r="AR4400" s="47"/>
      <c r="AS4400" s="47"/>
      <c r="AT4400" s="47"/>
      <c r="AU4400" s="47"/>
      <c r="AV4400" s="47"/>
      <c r="AW4400" s="47"/>
      <c r="AX4400" s="47"/>
      <c r="AY4400" s="47"/>
      <c r="AZ4400" s="47"/>
      <c r="BA4400" s="47"/>
      <c r="BB4400" s="47"/>
      <c r="BC4400" s="47"/>
      <c r="BD4400" s="47"/>
      <c r="BE4400" s="47"/>
      <c r="BF4400" s="47"/>
      <c r="BG4400" s="47"/>
      <c r="BH4400" s="47"/>
      <c r="BI4400" s="47"/>
      <c r="BJ4400" s="47"/>
      <c r="BK4400" s="47"/>
      <c r="BL4400" s="47"/>
      <c r="BM4400" s="47"/>
      <c r="BN4400" s="47"/>
      <c r="BO4400" s="47"/>
      <c r="BP4400" s="47"/>
      <c r="BQ4400" s="47"/>
      <c r="BR4400" s="47"/>
      <c r="BS4400" s="47"/>
      <c r="BT4400" s="47"/>
      <c r="BU4400" s="47"/>
      <c r="BV4400" s="47"/>
      <c r="BW4400" s="47"/>
      <c r="BX4400" s="47"/>
      <c r="BY4400" s="47"/>
    </row>
    <row r="4401" spans="1:77" x14ac:dyDescent="0.35">
      <c r="A4401" s="45" t="s">
        <v>324</v>
      </c>
      <c r="B4401" s="46">
        <v>42377</v>
      </c>
      <c r="C4401" s="47" t="s">
        <v>325</v>
      </c>
      <c r="D4401" s="47"/>
      <c r="E4401" s="47">
        <v>508.40296875000007</v>
      </c>
      <c r="F4401" s="47">
        <v>0.30314687499999998</v>
      </c>
      <c r="G4401" s="47">
        <v>0.33688125000000002</v>
      </c>
      <c r="H4401" s="47">
        <v>0.30433749999999998</v>
      </c>
      <c r="I4401" s="47">
        <v>0.19741249999999999</v>
      </c>
      <c r="J4401" s="47">
        <v>0.29613125000000001</v>
      </c>
      <c r="K4401" s="47">
        <v>0.32468125000000003</v>
      </c>
      <c r="L4401" s="47">
        <v>0.25209999999999999</v>
      </c>
      <c r="M4401" s="47"/>
      <c r="N4401" s="47"/>
      <c r="O4401" s="47"/>
      <c r="P4401" s="47"/>
      <c r="Q4401" s="47"/>
      <c r="R4401" s="47"/>
      <c r="S4401" s="47"/>
      <c r="T4401" s="47"/>
      <c r="U4401" s="47"/>
      <c r="V4401" s="47"/>
      <c r="W4401" s="47"/>
      <c r="X4401" s="47"/>
      <c r="Y4401" s="47"/>
      <c r="Z4401" s="47"/>
      <c r="AA4401" s="47"/>
      <c r="AB4401" s="47"/>
      <c r="AC4401" s="47"/>
      <c r="AD4401" s="47"/>
      <c r="AE4401" s="47"/>
      <c r="AF4401" s="47"/>
      <c r="AG4401" s="47"/>
      <c r="AH4401" s="47"/>
      <c r="AI4401" s="47"/>
      <c r="AJ4401" s="47"/>
      <c r="AK4401" s="47"/>
      <c r="AL4401" s="47"/>
      <c r="AM4401" s="47"/>
      <c r="AN4401" s="47"/>
      <c r="AO4401" s="47"/>
      <c r="AP4401" s="47"/>
      <c r="AQ4401" s="47"/>
      <c r="AR4401" s="47"/>
      <c r="AS4401" s="47"/>
      <c r="AT4401" s="47"/>
      <c r="AU4401" s="47"/>
      <c r="AV4401" s="47"/>
      <c r="AW4401" s="47"/>
      <c r="AX4401" s="47"/>
      <c r="AY4401" s="47"/>
      <c r="AZ4401" s="47"/>
      <c r="BA4401" s="47"/>
      <c r="BB4401" s="47"/>
      <c r="BC4401" s="47"/>
      <c r="BD4401" s="47"/>
      <c r="BE4401" s="47"/>
      <c r="BF4401" s="47"/>
      <c r="BG4401" s="47"/>
      <c r="BH4401" s="47"/>
      <c r="BI4401" s="47"/>
      <c r="BJ4401" s="47"/>
      <c r="BK4401" s="47"/>
      <c r="BL4401" s="47"/>
      <c r="BM4401" s="47"/>
      <c r="BN4401" s="47"/>
      <c r="BO4401" s="47"/>
      <c r="BP4401" s="47"/>
      <c r="BQ4401" s="47"/>
      <c r="BR4401" s="47"/>
      <c r="BS4401" s="47"/>
      <c r="BT4401" s="47"/>
      <c r="BU4401" s="47"/>
      <c r="BV4401" s="47"/>
      <c r="BW4401" s="47"/>
      <c r="BX4401" s="47"/>
      <c r="BY4401" s="47"/>
    </row>
    <row r="4402" spans="1:77" x14ac:dyDescent="0.35">
      <c r="A4402" s="45" t="s">
        <v>324</v>
      </c>
      <c r="B4402" s="46">
        <v>42378</v>
      </c>
      <c r="C4402" s="47" t="s">
        <v>325</v>
      </c>
      <c r="D4402" s="47"/>
      <c r="E4402" s="47">
        <v>505.63078124999993</v>
      </c>
      <c r="F4402" s="47">
        <v>0.28897187499999999</v>
      </c>
      <c r="G4402" s="47">
        <v>0.33002500000000001</v>
      </c>
      <c r="H4402" s="47">
        <v>0.30531874999999997</v>
      </c>
      <c r="I4402" s="47">
        <v>0.19820625000000003</v>
      </c>
      <c r="J4402" s="47">
        <v>0.29595625000000003</v>
      </c>
      <c r="K4402" s="47">
        <v>0.32456249999999998</v>
      </c>
      <c r="L4402" s="47">
        <v>0.25189375000000003</v>
      </c>
      <c r="M4402" s="47"/>
      <c r="N4402" s="47"/>
      <c r="O4402" s="47"/>
      <c r="P4402" s="47"/>
      <c r="Q4402" s="47"/>
      <c r="R4402" s="47"/>
      <c r="S4402" s="47"/>
      <c r="T4402" s="47"/>
      <c r="U4402" s="47"/>
      <c r="V4402" s="47"/>
      <c r="W4402" s="47"/>
      <c r="X4402" s="47"/>
      <c r="Y4402" s="47"/>
      <c r="Z4402" s="47"/>
      <c r="AA4402" s="47"/>
      <c r="AB4402" s="47"/>
      <c r="AC4402" s="47"/>
      <c r="AD4402" s="47"/>
      <c r="AE4402" s="47"/>
      <c r="AF4402" s="47"/>
      <c r="AG4402" s="47"/>
      <c r="AH4402" s="47"/>
      <c r="AI4402" s="47"/>
      <c r="AJ4402" s="47"/>
      <c r="AK4402" s="47"/>
      <c r="AL4402" s="47"/>
      <c r="AM4402" s="47"/>
      <c r="AN4402" s="47"/>
      <c r="AO4402" s="47"/>
      <c r="AP4402" s="47"/>
      <c r="AQ4402" s="47"/>
      <c r="AR4402" s="47"/>
      <c r="AS4402" s="47"/>
      <c r="AT4402" s="47"/>
      <c r="AU4402" s="47"/>
      <c r="AV4402" s="47"/>
      <c r="AW4402" s="47"/>
      <c r="AX4402" s="47"/>
      <c r="AY4402" s="47"/>
      <c r="AZ4402" s="47"/>
      <c r="BA4402" s="47"/>
      <c r="BB4402" s="47"/>
      <c r="BC4402" s="47"/>
      <c r="BD4402" s="47"/>
      <c r="BE4402" s="47"/>
      <c r="BF4402" s="47"/>
      <c r="BG4402" s="47"/>
      <c r="BH4402" s="47"/>
      <c r="BI4402" s="47"/>
      <c r="BJ4402" s="47"/>
      <c r="BK4402" s="47"/>
      <c r="BL4402" s="47"/>
      <c r="BM4402" s="47"/>
      <c r="BN4402" s="47"/>
      <c r="BO4402" s="47"/>
      <c r="BP4402" s="47"/>
      <c r="BQ4402" s="47"/>
      <c r="BR4402" s="47"/>
      <c r="BS4402" s="47"/>
      <c r="BT4402" s="47"/>
      <c r="BU4402" s="47"/>
      <c r="BV4402" s="47"/>
      <c r="BW4402" s="47"/>
      <c r="BX4402" s="47"/>
      <c r="BY4402" s="47"/>
    </row>
    <row r="4403" spans="1:77" x14ac:dyDescent="0.35">
      <c r="A4403" s="45" t="s">
        <v>324</v>
      </c>
      <c r="B4403" s="46">
        <v>42379</v>
      </c>
      <c r="C4403" s="47" t="s">
        <v>325</v>
      </c>
      <c r="D4403" s="47"/>
      <c r="E4403" s="47">
        <v>502.00171875000001</v>
      </c>
      <c r="F4403" s="47">
        <v>0.27483437500000002</v>
      </c>
      <c r="G4403" s="47">
        <v>0.32296875000000003</v>
      </c>
      <c r="H4403" s="47">
        <v>0.30374999999999996</v>
      </c>
      <c r="I4403" s="47">
        <v>0.19874375</v>
      </c>
      <c r="J4403" s="47">
        <v>0.29579374999999997</v>
      </c>
      <c r="K4403" s="47">
        <v>0.32434374999999999</v>
      </c>
      <c r="L4403" s="47">
        <v>0.25180625000000001</v>
      </c>
      <c r="M4403" s="47"/>
      <c r="N4403" s="47"/>
      <c r="O4403" s="47"/>
      <c r="P4403" s="47"/>
      <c r="Q4403" s="47"/>
      <c r="R4403" s="47"/>
      <c r="S4403" s="47"/>
      <c r="T4403" s="47"/>
      <c r="U4403" s="47"/>
      <c r="V4403" s="47"/>
      <c r="W4403" s="47"/>
      <c r="X4403" s="47"/>
      <c r="Y4403" s="47"/>
      <c r="Z4403" s="47"/>
      <c r="AA4403" s="47"/>
      <c r="AB4403" s="47"/>
      <c r="AC4403" s="47"/>
      <c r="AD4403" s="47"/>
      <c r="AE4403" s="47"/>
      <c r="AF4403" s="47"/>
      <c r="AG4403" s="47"/>
      <c r="AH4403" s="47"/>
      <c r="AI4403" s="47"/>
      <c r="AJ4403" s="47"/>
      <c r="AK4403" s="47"/>
      <c r="AL4403" s="47"/>
      <c r="AM4403" s="47"/>
      <c r="AN4403" s="47"/>
      <c r="AO4403" s="47"/>
      <c r="AP4403" s="47"/>
      <c r="AQ4403" s="47"/>
      <c r="AR4403" s="47"/>
      <c r="AS4403" s="47"/>
      <c r="AT4403" s="47"/>
      <c r="AU4403" s="47"/>
      <c r="AV4403" s="47"/>
      <c r="AW4403" s="47"/>
      <c r="AX4403" s="47"/>
      <c r="AY4403" s="47"/>
      <c r="AZ4403" s="47"/>
      <c r="BA4403" s="47"/>
      <c r="BB4403" s="47"/>
      <c r="BC4403" s="47"/>
      <c r="BD4403" s="47"/>
      <c r="BE4403" s="47"/>
      <c r="BF4403" s="47"/>
      <c r="BG4403" s="47"/>
      <c r="BH4403" s="47"/>
      <c r="BI4403" s="47"/>
      <c r="BJ4403" s="47"/>
      <c r="BK4403" s="47"/>
      <c r="BL4403" s="47"/>
      <c r="BM4403" s="47"/>
      <c r="BN4403" s="47"/>
      <c r="BO4403" s="47"/>
      <c r="BP4403" s="47"/>
      <c r="BQ4403" s="47"/>
      <c r="BR4403" s="47"/>
      <c r="BS4403" s="47"/>
      <c r="BT4403" s="47"/>
      <c r="BU4403" s="47"/>
      <c r="BV4403" s="47"/>
      <c r="BW4403" s="47"/>
      <c r="BX4403" s="47"/>
      <c r="BY4403" s="47"/>
    </row>
    <row r="4404" spans="1:77" x14ac:dyDescent="0.35">
      <c r="A4404" s="45" t="s">
        <v>324</v>
      </c>
      <c r="B4404" s="46">
        <v>42380</v>
      </c>
      <c r="C4404" s="47" t="s">
        <v>325</v>
      </c>
      <c r="D4404" s="47"/>
      <c r="E4404" s="47">
        <v>498.30515624999998</v>
      </c>
      <c r="F4404" s="47">
        <v>0.26120937499999997</v>
      </c>
      <c r="G4404" s="47">
        <v>0.31641249999999999</v>
      </c>
      <c r="H4404" s="47">
        <v>0.30161874999999999</v>
      </c>
      <c r="I4404" s="47">
        <v>0.19902500000000001</v>
      </c>
      <c r="J4404" s="47">
        <v>0.29567500000000002</v>
      </c>
      <c r="K4404" s="47">
        <v>0.32429374999999999</v>
      </c>
      <c r="L4404" s="47">
        <v>0.25159375</v>
      </c>
      <c r="M4404" s="47"/>
      <c r="N4404" s="47"/>
      <c r="O4404" s="47"/>
      <c r="P4404" s="47"/>
      <c r="Q4404" s="47"/>
      <c r="R4404" s="47"/>
      <c r="S4404" s="47"/>
      <c r="T4404" s="47"/>
      <c r="U4404" s="47"/>
      <c r="V4404" s="47"/>
      <c r="W4404" s="47"/>
      <c r="X4404" s="47"/>
      <c r="Y4404" s="47"/>
      <c r="Z4404" s="47"/>
      <c r="AA4404" s="47"/>
      <c r="AB4404" s="47"/>
      <c r="AC4404" s="47">
        <v>0.4027369119517959</v>
      </c>
      <c r="AD4404" s="47">
        <v>0.22185635675395651</v>
      </c>
      <c r="AE4404" s="47"/>
      <c r="AF4404" s="47"/>
      <c r="AG4404" s="47"/>
      <c r="AH4404" s="47"/>
      <c r="AI4404" s="47"/>
      <c r="AJ4404" s="47"/>
      <c r="AK4404" s="47"/>
      <c r="AL4404" s="47"/>
      <c r="AM4404" s="47"/>
      <c r="AN4404" s="47"/>
      <c r="AO4404" s="47"/>
      <c r="AP4404" s="47"/>
      <c r="AQ4404" s="47"/>
      <c r="AR4404" s="47"/>
      <c r="AS4404" s="47"/>
      <c r="AT4404" s="47"/>
      <c r="AU4404" s="47"/>
      <c r="AV4404" s="47"/>
      <c r="AW4404" s="47"/>
      <c r="AX4404" s="47"/>
      <c r="AY4404" s="47"/>
      <c r="AZ4404" s="47"/>
      <c r="BA4404" s="47"/>
      <c r="BB4404" s="47"/>
      <c r="BC4404" s="47"/>
      <c r="BD4404" s="47"/>
      <c r="BE4404" s="47"/>
      <c r="BF4404" s="47"/>
      <c r="BG4404" s="47"/>
      <c r="BH4404" s="47"/>
      <c r="BI4404" s="47"/>
      <c r="BJ4404" s="47"/>
      <c r="BK4404" s="47"/>
      <c r="BL4404" s="47"/>
      <c r="BM4404" s="47"/>
      <c r="BN4404" s="47"/>
      <c r="BO4404" s="47"/>
      <c r="BP4404" s="47"/>
      <c r="BQ4404" s="47"/>
      <c r="BR4404" s="47"/>
      <c r="BS4404" s="47"/>
      <c r="BT4404" s="47"/>
      <c r="BU4404" s="47"/>
      <c r="BV4404" s="47"/>
      <c r="BW4404" s="47"/>
      <c r="BX4404" s="47"/>
      <c r="BY4404" s="47"/>
    </row>
    <row r="4405" spans="1:77" x14ac:dyDescent="0.35">
      <c r="A4405" s="45" t="s">
        <v>324</v>
      </c>
      <c r="B4405" s="46">
        <v>42381</v>
      </c>
      <c r="C4405" s="47" t="s">
        <v>325</v>
      </c>
      <c r="D4405" s="47"/>
      <c r="E4405" s="47">
        <v>493.44328125000004</v>
      </c>
      <c r="F4405" s="47">
        <v>0.246559375</v>
      </c>
      <c r="G4405" s="47">
        <v>0.30815000000000003</v>
      </c>
      <c r="H4405" s="47">
        <v>0.29776875000000003</v>
      </c>
      <c r="I4405" s="47">
        <v>0.19900625</v>
      </c>
      <c r="J4405" s="47">
        <v>0.29531249999999998</v>
      </c>
      <c r="K4405" s="47">
        <v>0.32398125</v>
      </c>
      <c r="L4405" s="47">
        <v>0.25138749999999999</v>
      </c>
      <c r="M4405" s="47"/>
      <c r="N4405" s="47"/>
      <c r="O4405" s="47"/>
      <c r="P4405" s="47"/>
      <c r="Q4405" s="47"/>
      <c r="R4405" s="47"/>
      <c r="S4405" s="47"/>
      <c r="T4405" s="47"/>
      <c r="U4405" s="47"/>
      <c r="V4405" s="47"/>
      <c r="W4405" s="47"/>
      <c r="X4405" s="47"/>
      <c r="Y4405" s="47"/>
      <c r="Z4405" s="47"/>
      <c r="AA4405" s="47"/>
      <c r="AB4405" s="47"/>
      <c r="AC4405" s="47"/>
      <c r="AD4405" s="47"/>
      <c r="AE4405" s="47"/>
      <c r="AF4405" s="47"/>
      <c r="AG4405" s="47"/>
      <c r="AH4405" s="47"/>
      <c r="AI4405" s="47"/>
      <c r="AJ4405" s="47"/>
      <c r="AK4405" s="47"/>
      <c r="AL4405" s="47"/>
      <c r="AM4405" s="47"/>
      <c r="AN4405" s="47"/>
      <c r="AO4405" s="47"/>
      <c r="AP4405" s="47"/>
      <c r="AQ4405" s="47"/>
      <c r="AR4405" s="47"/>
      <c r="AS4405" s="47"/>
      <c r="AT4405" s="47"/>
      <c r="AU4405" s="47"/>
      <c r="AV4405" s="47"/>
      <c r="AW4405" s="47"/>
      <c r="AX4405" s="47"/>
      <c r="AY4405" s="47"/>
      <c r="AZ4405" s="47"/>
      <c r="BA4405" s="47"/>
      <c r="BB4405" s="47"/>
      <c r="BC4405" s="47"/>
      <c r="BD4405" s="47"/>
      <c r="BE4405" s="47"/>
      <c r="BF4405" s="47"/>
      <c r="BG4405" s="47"/>
      <c r="BH4405" s="47"/>
      <c r="BI4405" s="47"/>
      <c r="BJ4405" s="47"/>
      <c r="BK4405" s="47"/>
      <c r="BL4405" s="47"/>
      <c r="BM4405" s="47"/>
      <c r="BN4405" s="47"/>
      <c r="BO4405" s="47"/>
      <c r="BP4405" s="47"/>
      <c r="BQ4405" s="47"/>
      <c r="BR4405" s="47"/>
      <c r="BS4405" s="47"/>
      <c r="BT4405" s="47"/>
      <c r="BU4405" s="47"/>
      <c r="BV4405" s="47"/>
      <c r="BW4405" s="47"/>
      <c r="BX4405" s="47"/>
      <c r="BY4405" s="47"/>
    </row>
    <row r="4406" spans="1:77" x14ac:dyDescent="0.35">
      <c r="A4406" s="45" t="s">
        <v>324</v>
      </c>
      <c r="B4406" s="46">
        <v>42382</v>
      </c>
      <c r="C4406" s="47" t="s">
        <v>325</v>
      </c>
      <c r="D4406" s="47"/>
      <c r="E4406" s="47">
        <v>490.61015624999999</v>
      </c>
      <c r="F4406" s="47">
        <v>0.235853125</v>
      </c>
      <c r="G4406" s="47">
        <v>0.30226874999999997</v>
      </c>
      <c r="H4406" s="47">
        <v>0.29647499999999999</v>
      </c>
      <c r="I4406" s="47">
        <v>0.19951874999999999</v>
      </c>
      <c r="J4406" s="47">
        <v>0.29533124999999999</v>
      </c>
      <c r="K4406" s="47">
        <v>0.32378124999999996</v>
      </c>
      <c r="L4406" s="47">
        <v>0.25119999999999998</v>
      </c>
      <c r="M4406" s="47"/>
      <c r="N4406" s="47"/>
      <c r="O4406" s="47"/>
      <c r="P4406" s="47"/>
      <c r="Q4406" s="47"/>
      <c r="R4406" s="47"/>
      <c r="S4406" s="47"/>
      <c r="T4406" s="47"/>
      <c r="U4406" s="47"/>
      <c r="V4406" s="47"/>
      <c r="W4406" s="47"/>
      <c r="X4406" s="47"/>
      <c r="Y4406" s="47"/>
      <c r="Z4406" s="47"/>
      <c r="AA4406" s="47"/>
      <c r="AB4406" s="47">
        <v>8.6999999999999993</v>
      </c>
      <c r="AC4406" s="47"/>
      <c r="AD4406" s="47"/>
      <c r="AE4406" s="47"/>
      <c r="AF4406" s="47"/>
      <c r="AG4406" s="47"/>
      <c r="AH4406" s="47">
        <v>5.8</v>
      </c>
      <c r="AI4406" s="47">
        <v>8.6999999999999993</v>
      </c>
      <c r="AJ4406" s="47"/>
      <c r="AK4406" s="47"/>
      <c r="AL4406" s="47"/>
      <c r="AM4406" s="47"/>
      <c r="AN4406" s="47"/>
      <c r="AO4406" s="47"/>
      <c r="AP4406" s="47"/>
      <c r="AQ4406" s="47"/>
      <c r="AR4406" s="47"/>
      <c r="AS4406" s="47"/>
      <c r="AT4406" s="47"/>
      <c r="AU4406" s="47"/>
      <c r="AV4406" s="47"/>
      <c r="AW4406" s="47"/>
      <c r="AX4406" s="47"/>
      <c r="AY4406" s="47"/>
      <c r="AZ4406" s="47"/>
      <c r="BA4406" s="47"/>
      <c r="BB4406" s="47"/>
      <c r="BC4406" s="47"/>
      <c r="BD4406" s="47"/>
      <c r="BE4406" s="47"/>
      <c r="BF4406" s="47"/>
      <c r="BG4406" s="47"/>
      <c r="BH4406" s="47"/>
      <c r="BI4406" s="47"/>
      <c r="BJ4406" s="47"/>
      <c r="BK4406" s="47"/>
      <c r="BL4406" s="47"/>
      <c r="BM4406" s="47"/>
      <c r="BN4406" s="47"/>
      <c r="BO4406" s="47"/>
      <c r="BP4406" s="47"/>
      <c r="BQ4406" s="47"/>
      <c r="BR4406" s="47"/>
      <c r="BS4406" s="47"/>
      <c r="BT4406" s="47"/>
      <c r="BU4406" s="47"/>
      <c r="BV4406" s="47"/>
      <c r="BW4406" s="47"/>
      <c r="BX4406" s="47"/>
      <c r="BY4406" s="47"/>
    </row>
    <row r="4407" spans="1:77" x14ac:dyDescent="0.35">
      <c r="A4407" s="45" t="s">
        <v>324</v>
      </c>
      <c r="B4407" s="46">
        <v>42383</v>
      </c>
      <c r="C4407" s="47" t="s">
        <v>325</v>
      </c>
      <c r="D4407" s="47"/>
      <c r="E4407" s="47">
        <v>486.89296874999997</v>
      </c>
      <c r="F4407" s="47">
        <v>0.22545937499999999</v>
      </c>
      <c r="G4407" s="47">
        <v>0.29531875000000002</v>
      </c>
      <c r="H4407" s="47">
        <v>0.29315000000000002</v>
      </c>
      <c r="I4407" s="47">
        <v>0.19946249999999999</v>
      </c>
      <c r="J4407" s="47">
        <v>0.29519375000000003</v>
      </c>
      <c r="K4407" s="47">
        <v>0.32371875</v>
      </c>
      <c r="L4407" s="47">
        <v>0.25106249999999997</v>
      </c>
      <c r="M4407" s="47"/>
      <c r="N4407" s="47"/>
      <c r="O4407" s="47"/>
      <c r="P4407" s="47"/>
      <c r="Q4407" s="47"/>
      <c r="R4407" s="47"/>
      <c r="S4407" s="47"/>
      <c r="T4407" s="47"/>
      <c r="U4407" s="47"/>
      <c r="V4407" s="47"/>
      <c r="W4407" s="47"/>
      <c r="X4407" s="47"/>
      <c r="Y4407" s="47"/>
      <c r="Z4407" s="47"/>
      <c r="AA4407" s="47"/>
      <c r="AB4407" s="47"/>
      <c r="AC4407" s="47">
        <v>0.46280289094674809</v>
      </c>
      <c r="AD4407" s="47">
        <v>0.16341376419663972</v>
      </c>
      <c r="AE4407" s="47"/>
      <c r="AF4407" s="47"/>
      <c r="AG4407" s="47"/>
      <c r="AH4407" s="47"/>
      <c r="AI4407" s="47"/>
      <c r="AJ4407" s="47"/>
      <c r="AK4407" s="47"/>
      <c r="AL4407" s="47"/>
      <c r="AM4407" s="47"/>
      <c r="AN4407" s="47"/>
      <c r="AO4407" s="47"/>
      <c r="AP4407" s="47"/>
      <c r="AQ4407" s="47"/>
      <c r="AR4407" s="47"/>
      <c r="AS4407" s="47"/>
      <c r="AT4407" s="47"/>
      <c r="AU4407" s="47"/>
      <c r="AV4407" s="47"/>
      <c r="AW4407" s="47"/>
      <c r="AX4407" s="47"/>
      <c r="AY4407" s="47"/>
      <c r="AZ4407" s="47"/>
      <c r="BA4407" s="47"/>
      <c r="BB4407" s="47"/>
      <c r="BC4407" s="47"/>
      <c r="BD4407" s="47"/>
      <c r="BE4407" s="47"/>
      <c r="BF4407" s="47"/>
      <c r="BG4407" s="47"/>
      <c r="BH4407" s="47"/>
      <c r="BI4407" s="47"/>
      <c r="BJ4407" s="47"/>
      <c r="BK4407" s="47"/>
      <c r="BL4407" s="47"/>
      <c r="BM4407" s="47"/>
      <c r="BN4407" s="47"/>
      <c r="BO4407" s="47"/>
      <c r="BP4407" s="47"/>
      <c r="BQ4407" s="47"/>
      <c r="BR4407" s="47"/>
      <c r="BS4407" s="47"/>
      <c r="BT4407" s="47"/>
      <c r="BU4407" s="47"/>
      <c r="BV4407" s="47"/>
      <c r="BW4407" s="47"/>
      <c r="BX4407" s="47"/>
      <c r="BY4407" s="47"/>
    </row>
    <row r="4408" spans="1:77" x14ac:dyDescent="0.35">
      <c r="A4408" s="45" t="s">
        <v>324</v>
      </c>
      <c r="B4408" s="46">
        <v>42384</v>
      </c>
      <c r="C4408" s="47" t="s">
        <v>325</v>
      </c>
      <c r="D4408" s="47"/>
      <c r="E4408" s="47">
        <v>483.48</v>
      </c>
      <c r="F4408" s="47">
        <v>0.21618750000000003</v>
      </c>
      <c r="G4408" s="47">
        <v>0.28865000000000002</v>
      </c>
      <c r="H4408" s="47">
        <v>0.29025000000000001</v>
      </c>
      <c r="I4408" s="47">
        <v>0.19952500000000001</v>
      </c>
      <c r="J4408" s="47">
        <v>0.29510000000000003</v>
      </c>
      <c r="K4408" s="47">
        <v>0.32345625</v>
      </c>
      <c r="L4408" s="47">
        <v>0.25085000000000002</v>
      </c>
      <c r="M4408" s="47"/>
      <c r="N4408" s="47"/>
      <c r="O4408" s="47"/>
      <c r="P4408" s="47"/>
      <c r="Q4408" s="47"/>
      <c r="R4408" s="47"/>
      <c r="S4408" s="47"/>
      <c r="T4408" s="47"/>
      <c r="U4408" s="47"/>
      <c r="V4408" s="47"/>
      <c r="W4408" s="47"/>
      <c r="X4408" s="47"/>
      <c r="Y4408" s="47"/>
      <c r="Z4408" s="47"/>
      <c r="AA4408" s="47"/>
      <c r="AB4408" s="47"/>
      <c r="AC4408" s="47"/>
      <c r="AD4408" s="47"/>
      <c r="AE4408" s="47"/>
      <c r="AF4408" s="47"/>
      <c r="AG4408" s="47"/>
      <c r="AH4408" s="47"/>
      <c r="AI4408" s="47"/>
      <c r="AJ4408" s="47"/>
      <c r="AK4408" s="47"/>
      <c r="AL4408" s="47"/>
      <c r="AM4408" s="47"/>
      <c r="AN4408" s="47"/>
      <c r="AO4408" s="47"/>
      <c r="AP4408" s="47"/>
      <c r="AQ4408" s="47"/>
      <c r="AR4408" s="47"/>
      <c r="AS4408" s="47"/>
      <c r="AT4408" s="47"/>
      <c r="AU4408" s="47"/>
      <c r="AV4408" s="47"/>
      <c r="AW4408" s="47"/>
      <c r="AX4408" s="47"/>
      <c r="AY4408" s="47"/>
      <c r="AZ4408" s="47"/>
      <c r="BA4408" s="47"/>
      <c r="BB4408" s="47"/>
      <c r="BC4408" s="47"/>
      <c r="BD4408" s="47"/>
      <c r="BE4408" s="47"/>
      <c r="BF4408" s="47"/>
      <c r="BG4408" s="47"/>
      <c r="BH4408" s="47"/>
      <c r="BI4408" s="47"/>
      <c r="BJ4408" s="47"/>
      <c r="BK4408" s="47"/>
      <c r="BL4408" s="47"/>
      <c r="BM4408" s="47"/>
      <c r="BN4408" s="47"/>
      <c r="BO4408" s="47"/>
      <c r="BP4408" s="47"/>
      <c r="BQ4408" s="47"/>
      <c r="BR4408" s="47"/>
      <c r="BS4408" s="47"/>
      <c r="BT4408" s="47"/>
      <c r="BU4408" s="47"/>
      <c r="BV4408" s="47"/>
      <c r="BW4408" s="47"/>
      <c r="BX4408" s="47"/>
      <c r="BY4408" s="47"/>
    </row>
    <row r="4409" spans="1:77" x14ac:dyDescent="0.35">
      <c r="A4409" s="45" t="s">
        <v>324</v>
      </c>
      <c r="B4409" s="46">
        <v>42385</v>
      </c>
      <c r="C4409" s="47" t="s">
        <v>325</v>
      </c>
      <c r="D4409" s="47"/>
      <c r="E4409" s="47">
        <v>481.84453125000005</v>
      </c>
      <c r="F4409" s="47">
        <v>0.21117812499999999</v>
      </c>
      <c r="G4409" s="47">
        <v>0.28463125</v>
      </c>
      <c r="H4409" s="47">
        <v>0.28919375000000003</v>
      </c>
      <c r="I4409" s="47">
        <v>0.19978124999999999</v>
      </c>
      <c r="J4409" s="47">
        <v>0.29514375000000004</v>
      </c>
      <c r="K4409" s="47">
        <v>0.32339999999999997</v>
      </c>
      <c r="L4409" s="47">
        <v>0.25072499999999998</v>
      </c>
      <c r="M4409" s="47"/>
      <c r="N4409" s="47"/>
      <c r="O4409" s="47"/>
      <c r="P4409" s="47"/>
      <c r="Q4409" s="47"/>
      <c r="R4409" s="47"/>
      <c r="S4409" s="47"/>
      <c r="T4409" s="47"/>
      <c r="U4409" s="47"/>
      <c r="V4409" s="47"/>
      <c r="W4409" s="47"/>
      <c r="X4409" s="47"/>
      <c r="Y4409" s="47"/>
      <c r="Z4409" s="47"/>
      <c r="AA4409" s="47"/>
      <c r="AB4409" s="47"/>
      <c r="AC4409" s="47"/>
      <c r="AD4409" s="47"/>
      <c r="AE4409" s="47"/>
      <c r="AF4409" s="47"/>
      <c r="AG4409" s="47"/>
      <c r="AH4409" s="47"/>
      <c r="AI4409" s="47"/>
      <c r="AJ4409" s="47"/>
      <c r="AK4409" s="47"/>
      <c r="AL4409" s="47"/>
      <c r="AM4409" s="47"/>
      <c r="AN4409" s="47"/>
      <c r="AO4409" s="47"/>
      <c r="AP4409" s="47"/>
      <c r="AQ4409" s="47"/>
      <c r="AR4409" s="47"/>
      <c r="AS4409" s="47"/>
      <c r="AT4409" s="47"/>
      <c r="AU4409" s="47"/>
      <c r="AV4409" s="47"/>
      <c r="AW4409" s="47"/>
      <c r="AX4409" s="47"/>
      <c r="AY4409" s="47"/>
      <c r="AZ4409" s="47"/>
      <c r="BA4409" s="47"/>
      <c r="BB4409" s="47"/>
      <c r="BC4409" s="47"/>
      <c r="BD4409" s="47"/>
      <c r="BE4409" s="47"/>
      <c r="BF4409" s="47"/>
      <c r="BG4409" s="47"/>
      <c r="BH4409" s="47"/>
      <c r="BI4409" s="47"/>
      <c r="BJ4409" s="47"/>
      <c r="BK4409" s="47"/>
      <c r="BL4409" s="47"/>
      <c r="BM4409" s="47"/>
      <c r="BN4409" s="47"/>
      <c r="BO4409" s="47"/>
      <c r="BP4409" s="47"/>
      <c r="BQ4409" s="47"/>
      <c r="BR4409" s="47"/>
      <c r="BS4409" s="47"/>
      <c r="BT4409" s="47"/>
      <c r="BU4409" s="47"/>
      <c r="BV4409" s="47"/>
      <c r="BW4409" s="47"/>
      <c r="BX4409" s="47"/>
      <c r="BY4409" s="47"/>
    </row>
    <row r="4410" spans="1:77" x14ac:dyDescent="0.35">
      <c r="A4410" s="45" t="s">
        <v>324</v>
      </c>
      <c r="B4410" s="46">
        <v>42386</v>
      </c>
      <c r="C4410" s="47" t="s">
        <v>325</v>
      </c>
      <c r="D4410" s="47"/>
      <c r="E4410" s="47">
        <v>480.68671875000007</v>
      </c>
      <c r="F4410" s="47">
        <v>0.20802187500000002</v>
      </c>
      <c r="G4410" s="47">
        <v>0.28151874999999998</v>
      </c>
      <c r="H4410" s="47">
        <v>0.28831249999999997</v>
      </c>
      <c r="I4410" s="47">
        <v>0.20018125000000001</v>
      </c>
      <c r="J4410" s="47">
        <v>0.29517499999999997</v>
      </c>
      <c r="K4410" s="47">
        <v>0.32328124999999996</v>
      </c>
      <c r="L4410" s="47">
        <v>0.25056875000000001</v>
      </c>
      <c r="M4410" s="47"/>
      <c r="N4410" s="47"/>
      <c r="O4410" s="47"/>
      <c r="P4410" s="47"/>
      <c r="Q4410" s="47"/>
      <c r="R4410" s="47"/>
      <c r="S4410" s="47"/>
      <c r="T4410" s="47"/>
      <c r="U4410" s="47"/>
      <c r="V4410" s="47"/>
      <c r="W4410" s="47"/>
      <c r="X4410" s="47"/>
      <c r="Y4410" s="47"/>
      <c r="Z4410" s="47"/>
      <c r="AA4410" s="47"/>
      <c r="AB4410" s="47"/>
      <c r="AC4410" s="47"/>
      <c r="AD4410" s="47"/>
      <c r="AE4410" s="47"/>
      <c r="AF4410" s="47"/>
      <c r="AG4410" s="47"/>
      <c r="AH4410" s="47"/>
      <c r="AI4410" s="47"/>
      <c r="AJ4410" s="47"/>
      <c r="AK4410" s="47"/>
      <c r="AL4410" s="47"/>
      <c r="AM4410" s="47"/>
      <c r="AN4410" s="47"/>
      <c r="AO4410" s="47"/>
      <c r="AP4410" s="47"/>
      <c r="AQ4410" s="47"/>
      <c r="AR4410" s="47"/>
      <c r="AS4410" s="47"/>
      <c r="AT4410" s="47"/>
      <c r="AU4410" s="47"/>
      <c r="AV4410" s="47"/>
      <c r="AW4410" s="47"/>
      <c r="AX4410" s="47"/>
      <c r="AY4410" s="47"/>
      <c r="AZ4410" s="47"/>
      <c r="BA4410" s="47"/>
      <c r="BB4410" s="47"/>
      <c r="BC4410" s="47"/>
      <c r="BD4410" s="47"/>
      <c r="BE4410" s="47"/>
      <c r="BF4410" s="47"/>
      <c r="BG4410" s="47"/>
      <c r="BH4410" s="47"/>
      <c r="BI4410" s="47"/>
      <c r="BJ4410" s="47"/>
      <c r="BK4410" s="47"/>
      <c r="BL4410" s="47"/>
      <c r="BM4410" s="47"/>
      <c r="BN4410" s="47"/>
      <c r="BO4410" s="47"/>
      <c r="BP4410" s="47"/>
      <c r="BQ4410" s="47"/>
      <c r="BR4410" s="47"/>
      <c r="BS4410" s="47"/>
      <c r="BT4410" s="47"/>
      <c r="BU4410" s="47"/>
      <c r="BV4410" s="47"/>
      <c r="BW4410" s="47"/>
      <c r="BX4410" s="47"/>
      <c r="BY4410" s="47"/>
    </row>
    <row r="4411" spans="1:77" x14ac:dyDescent="0.35">
      <c r="A4411" s="45" t="s">
        <v>324</v>
      </c>
      <c r="B4411" s="46">
        <v>42387</v>
      </c>
      <c r="C4411" s="47" t="s">
        <v>325</v>
      </c>
      <c r="D4411" s="47"/>
      <c r="E4411" s="47">
        <v>479.65031250000004</v>
      </c>
      <c r="F4411" s="47">
        <v>0.20561875000000002</v>
      </c>
      <c r="G4411" s="47">
        <v>0.27890000000000004</v>
      </c>
      <c r="H4411" s="47">
        <v>0.287275</v>
      </c>
      <c r="I4411" s="47">
        <v>0.20040625000000001</v>
      </c>
      <c r="J4411" s="47">
        <v>0.29528750000000004</v>
      </c>
      <c r="K4411" s="47">
        <v>0.32324375</v>
      </c>
      <c r="L4411" s="47">
        <v>0.25036249999999999</v>
      </c>
      <c r="M4411" s="47"/>
      <c r="N4411" s="47"/>
      <c r="O4411" s="47"/>
      <c r="P4411" s="47"/>
      <c r="Q4411" s="47"/>
      <c r="R4411" s="47"/>
      <c r="S4411" s="47"/>
      <c r="T4411" s="47"/>
      <c r="U4411" s="47"/>
      <c r="V4411" s="47"/>
      <c r="W4411" s="47"/>
      <c r="X4411" s="47"/>
      <c r="Y4411" s="47"/>
      <c r="Z4411" s="47"/>
      <c r="AA4411" s="47"/>
      <c r="AB4411" s="47"/>
      <c r="AC4411" s="47"/>
      <c r="AD4411" s="47"/>
      <c r="AE4411" s="47"/>
      <c r="AF4411" s="47"/>
      <c r="AG4411" s="47"/>
      <c r="AH4411" s="47"/>
      <c r="AI4411" s="47"/>
      <c r="AJ4411" s="47"/>
      <c r="AK4411" s="47"/>
      <c r="AL4411" s="47"/>
      <c r="AM4411" s="47"/>
      <c r="AN4411" s="47"/>
      <c r="AO4411" s="47"/>
      <c r="AP4411" s="47"/>
      <c r="AQ4411" s="47"/>
      <c r="AR4411" s="47"/>
      <c r="AS4411" s="47"/>
      <c r="AT4411" s="47"/>
      <c r="AU4411" s="47"/>
      <c r="AV4411" s="47"/>
      <c r="AW4411" s="47"/>
      <c r="AX4411" s="47"/>
      <c r="AY4411" s="47"/>
      <c r="AZ4411" s="47"/>
      <c r="BA4411" s="47"/>
      <c r="BB4411" s="47"/>
      <c r="BC4411" s="47"/>
      <c r="BD4411" s="47"/>
      <c r="BE4411" s="47"/>
      <c r="BF4411" s="47"/>
      <c r="BG4411" s="47"/>
      <c r="BH4411" s="47"/>
      <c r="BI4411" s="47"/>
      <c r="BJ4411" s="47"/>
      <c r="BK4411" s="47"/>
      <c r="BL4411" s="47"/>
      <c r="BM4411" s="47"/>
      <c r="BN4411" s="47"/>
      <c r="BO4411" s="47"/>
      <c r="BP4411" s="47"/>
      <c r="BQ4411" s="47"/>
      <c r="BR4411" s="47"/>
      <c r="BS4411" s="47"/>
      <c r="BT4411" s="47"/>
      <c r="BU4411" s="47"/>
      <c r="BV4411" s="47"/>
      <c r="BW4411" s="47"/>
      <c r="BX4411" s="47"/>
      <c r="BY4411" s="47"/>
    </row>
    <row r="4412" spans="1:77" x14ac:dyDescent="0.35">
      <c r="A4412" s="45" t="s">
        <v>324</v>
      </c>
      <c r="B4412" s="46">
        <v>42388</v>
      </c>
      <c r="C4412" s="47" t="s">
        <v>325</v>
      </c>
      <c r="D4412" s="47"/>
      <c r="E4412" s="47">
        <v>478.3964062500001</v>
      </c>
      <c r="F4412" s="47">
        <v>0.20284687500000001</v>
      </c>
      <c r="G4412" s="47">
        <v>0.27615000000000001</v>
      </c>
      <c r="H4412" s="47">
        <v>0.28601874999999999</v>
      </c>
      <c r="I4412" s="47">
        <v>0.200575</v>
      </c>
      <c r="J4412" s="47">
        <v>0.295325</v>
      </c>
      <c r="K4412" s="47">
        <v>0.323075</v>
      </c>
      <c r="L4412" s="47">
        <v>0.25016249999999995</v>
      </c>
      <c r="M4412" s="47"/>
      <c r="N4412" s="47"/>
      <c r="O4412" s="47"/>
      <c r="P4412" s="47"/>
      <c r="Q4412" s="47"/>
      <c r="R4412" s="47"/>
      <c r="S4412" s="47"/>
      <c r="T4412" s="47"/>
      <c r="U4412" s="47"/>
      <c r="V4412" s="47"/>
      <c r="W4412" s="47"/>
      <c r="X4412" s="47"/>
      <c r="Y4412" s="47"/>
      <c r="Z4412" s="47"/>
      <c r="AA4412" s="47"/>
      <c r="AB4412" s="47">
        <v>8.6999999999999993</v>
      </c>
      <c r="AC4412" s="47">
        <v>0.5005917485843282</v>
      </c>
      <c r="AD4412" s="47">
        <v>0.10548828295338117</v>
      </c>
      <c r="AE4412" s="47"/>
      <c r="AF4412" s="47"/>
      <c r="AG4412" s="47"/>
      <c r="AH4412" s="47">
        <v>6.8</v>
      </c>
      <c r="AI4412" s="47">
        <v>8.6999999999999993</v>
      </c>
      <c r="AJ4412" s="47"/>
      <c r="AK4412" s="47"/>
      <c r="AL4412" s="47"/>
      <c r="AM4412" s="47"/>
      <c r="AN4412" s="47"/>
      <c r="AO4412" s="47"/>
      <c r="AP4412" s="47"/>
      <c r="AQ4412" s="47"/>
      <c r="AR4412" s="47"/>
      <c r="AS4412" s="47"/>
      <c r="AT4412" s="47"/>
      <c r="AU4412" s="47"/>
      <c r="AV4412" s="47"/>
      <c r="AW4412" s="47"/>
      <c r="AX4412" s="47"/>
      <c r="AY4412" s="47"/>
      <c r="AZ4412" s="47"/>
      <c r="BA4412" s="47"/>
      <c r="BB4412" s="47"/>
      <c r="BC4412" s="47"/>
      <c r="BD4412" s="47"/>
      <c r="BE4412" s="47"/>
      <c r="BF4412" s="47"/>
      <c r="BG4412" s="47"/>
      <c r="BH4412" s="47"/>
      <c r="BI4412" s="47"/>
      <c r="BJ4412" s="47"/>
      <c r="BK4412" s="47"/>
      <c r="BL4412" s="47"/>
      <c r="BM4412" s="47"/>
      <c r="BN4412" s="47"/>
      <c r="BO4412" s="47"/>
      <c r="BP4412" s="47"/>
      <c r="BQ4412" s="47"/>
      <c r="BR4412" s="47"/>
      <c r="BS4412" s="47"/>
      <c r="BT4412" s="47"/>
      <c r="BU4412" s="47"/>
      <c r="BV4412" s="47"/>
      <c r="BW4412" s="47"/>
      <c r="BX4412" s="47"/>
      <c r="BY4412" s="47"/>
    </row>
    <row r="4413" spans="1:77" x14ac:dyDescent="0.35">
      <c r="A4413" s="45" t="s">
        <v>324</v>
      </c>
      <c r="B4413" s="46">
        <v>42389</v>
      </c>
      <c r="C4413" s="47" t="s">
        <v>325</v>
      </c>
      <c r="D4413" s="47"/>
      <c r="E4413" s="47">
        <v>476.16843749999998</v>
      </c>
      <c r="F4413" s="47">
        <v>0.19914375000000001</v>
      </c>
      <c r="G4413" s="47">
        <v>0.27252500000000002</v>
      </c>
      <c r="H4413" s="47">
        <v>0.28325624999999999</v>
      </c>
      <c r="I4413" s="47">
        <v>0.20023125</v>
      </c>
      <c r="J4413" s="47">
        <v>0.29500000000000004</v>
      </c>
      <c r="K4413" s="47">
        <v>0.32287500000000002</v>
      </c>
      <c r="L4413" s="47">
        <v>0.25003125000000004</v>
      </c>
      <c r="M4413" s="47"/>
      <c r="N4413" s="47"/>
      <c r="O4413" s="47"/>
      <c r="P4413" s="47"/>
      <c r="Q4413" s="47"/>
      <c r="R4413" s="47"/>
      <c r="S4413" s="47"/>
      <c r="T4413" s="47"/>
      <c r="U4413" s="47"/>
      <c r="V4413" s="47"/>
      <c r="W4413" s="47"/>
      <c r="X4413" s="47"/>
      <c r="Y4413" s="47"/>
      <c r="Z4413" s="47"/>
      <c r="AA4413" s="47"/>
      <c r="AB4413" s="47"/>
      <c r="AC4413" s="47"/>
      <c r="AD4413" s="47"/>
      <c r="AE4413" s="47"/>
      <c r="AF4413" s="47"/>
      <c r="AG4413" s="47"/>
      <c r="AH4413" s="47"/>
      <c r="AI4413" s="47"/>
      <c r="AJ4413" s="47"/>
      <c r="AK4413" s="47"/>
      <c r="AL4413" s="47"/>
      <c r="AM4413" s="47"/>
      <c r="AN4413" s="47"/>
      <c r="AO4413" s="47"/>
      <c r="AP4413" s="47"/>
      <c r="AQ4413" s="47"/>
      <c r="AR4413" s="47"/>
      <c r="AS4413" s="47"/>
      <c r="AT4413" s="47"/>
      <c r="AU4413" s="47"/>
      <c r="AV4413" s="47"/>
      <c r="AW4413" s="47"/>
      <c r="AX4413" s="47"/>
      <c r="AY4413" s="47"/>
      <c r="AZ4413" s="47"/>
      <c r="BA4413" s="47"/>
      <c r="BB4413" s="47"/>
      <c r="BC4413" s="47"/>
      <c r="BD4413" s="47"/>
      <c r="BE4413" s="47"/>
      <c r="BF4413" s="47"/>
      <c r="BG4413" s="47"/>
      <c r="BH4413" s="47"/>
      <c r="BI4413" s="47"/>
      <c r="BJ4413" s="47"/>
      <c r="BK4413" s="47"/>
      <c r="BL4413" s="47"/>
      <c r="BM4413" s="47"/>
      <c r="BN4413" s="47"/>
      <c r="BO4413" s="47"/>
      <c r="BP4413" s="47"/>
      <c r="BQ4413" s="47"/>
      <c r="BR4413" s="47"/>
      <c r="BS4413" s="47"/>
      <c r="BT4413" s="47"/>
      <c r="BU4413" s="47"/>
      <c r="BV4413" s="47"/>
      <c r="BW4413" s="47"/>
      <c r="BX4413" s="47"/>
      <c r="BY4413" s="47"/>
    </row>
    <row r="4414" spans="1:77" x14ac:dyDescent="0.35">
      <c r="A4414" s="45" t="s">
        <v>324</v>
      </c>
      <c r="B4414" s="46">
        <v>42390</v>
      </c>
      <c r="C4414" s="47" t="s">
        <v>325</v>
      </c>
      <c r="D4414" s="47"/>
      <c r="E4414" s="47">
        <v>473.38875000000002</v>
      </c>
      <c r="F4414" s="47">
        <v>0.19382499999999997</v>
      </c>
      <c r="G4414" s="47">
        <v>0.26777499999999999</v>
      </c>
      <c r="H4414" s="47">
        <v>0.28014375000000002</v>
      </c>
      <c r="I4414" s="47">
        <v>0.19953124999999999</v>
      </c>
      <c r="J4414" s="47">
        <v>0.29492499999999999</v>
      </c>
      <c r="K4414" s="47">
        <v>0.32271875</v>
      </c>
      <c r="L4414" s="47">
        <v>0.24984374999999998</v>
      </c>
      <c r="M4414" s="47"/>
      <c r="N4414" s="47"/>
      <c r="O4414" s="47"/>
      <c r="P4414" s="47"/>
      <c r="Q4414" s="47"/>
      <c r="R4414" s="47"/>
      <c r="S4414" s="47"/>
      <c r="T4414" s="47"/>
      <c r="U4414" s="47"/>
      <c r="V4414" s="47"/>
      <c r="W4414" s="47"/>
      <c r="X4414" s="47"/>
      <c r="Y4414" s="47"/>
      <c r="Z4414" s="47"/>
      <c r="AA4414" s="47"/>
      <c r="AB4414" s="47"/>
      <c r="AC4414" s="47"/>
      <c r="AD4414" s="47"/>
      <c r="AE4414" s="47"/>
      <c r="AF4414" s="47"/>
      <c r="AG4414" s="47"/>
      <c r="AH4414" s="47"/>
      <c r="AI4414" s="47"/>
      <c r="AJ4414" s="47"/>
      <c r="AK4414" s="47"/>
      <c r="AL4414" s="47"/>
      <c r="AM4414" s="47"/>
      <c r="AN4414" s="47"/>
      <c r="AO4414" s="47"/>
      <c r="AP4414" s="47"/>
      <c r="AQ4414" s="47"/>
      <c r="AR4414" s="47"/>
      <c r="AS4414" s="47"/>
      <c r="AT4414" s="47"/>
      <c r="AU4414" s="47"/>
      <c r="AV4414" s="47"/>
      <c r="AW4414" s="47"/>
      <c r="AX4414" s="47"/>
      <c r="AY4414" s="47"/>
      <c r="AZ4414" s="47"/>
      <c r="BA4414" s="47"/>
      <c r="BB4414" s="47"/>
      <c r="BC4414" s="47"/>
      <c r="BD4414" s="47"/>
      <c r="BE4414" s="47"/>
      <c r="BF4414" s="47"/>
      <c r="BG4414" s="47"/>
      <c r="BH4414" s="47"/>
      <c r="BI4414" s="47"/>
      <c r="BJ4414" s="47"/>
      <c r="BK4414" s="47"/>
      <c r="BL4414" s="47"/>
      <c r="BM4414" s="47"/>
      <c r="BN4414" s="47"/>
      <c r="BO4414" s="47"/>
      <c r="BP4414" s="47"/>
      <c r="BQ4414" s="47"/>
      <c r="BR4414" s="47"/>
      <c r="BS4414" s="47"/>
      <c r="BT4414" s="47"/>
      <c r="BU4414" s="47"/>
      <c r="BV4414" s="47"/>
      <c r="BW4414" s="47"/>
      <c r="BX4414" s="47"/>
      <c r="BY4414" s="47"/>
    </row>
    <row r="4415" spans="1:77" x14ac:dyDescent="0.35">
      <c r="A4415" s="45" t="s">
        <v>324</v>
      </c>
      <c r="B4415" s="46">
        <v>42391</v>
      </c>
      <c r="C4415" s="47" t="s">
        <v>325</v>
      </c>
      <c r="D4415" s="47"/>
      <c r="E4415" s="47">
        <v>470.65124999999995</v>
      </c>
      <c r="F4415" s="47">
        <v>0.18860624999999998</v>
      </c>
      <c r="G4415" s="47">
        <v>0.26299375000000003</v>
      </c>
      <c r="H4415" s="47">
        <v>0.27725625000000004</v>
      </c>
      <c r="I4415" s="47">
        <v>0.19893749999999999</v>
      </c>
      <c r="J4415" s="47">
        <v>0.29459999999999997</v>
      </c>
      <c r="K4415" s="47">
        <v>0.32259375000000001</v>
      </c>
      <c r="L4415" s="47">
        <v>0.24964999999999998</v>
      </c>
      <c r="M4415" s="47"/>
      <c r="N4415" s="47"/>
      <c r="O4415" s="47"/>
      <c r="P4415" s="47"/>
      <c r="Q4415" s="47"/>
      <c r="R4415" s="47"/>
      <c r="S4415" s="47"/>
      <c r="T4415" s="47"/>
      <c r="U4415" s="47"/>
      <c r="V4415" s="47"/>
      <c r="W4415" s="47"/>
      <c r="X4415" s="47"/>
      <c r="Y4415" s="47"/>
      <c r="Z4415" s="47"/>
      <c r="AA4415" s="47"/>
      <c r="AB4415" s="47"/>
      <c r="AC4415" s="47">
        <v>0.39306664227317006</v>
      </c>
      <c r="AD4415" s="47">
        <v>4.7688555150676291E-2</v>
      </c>
      <c r="AE4415" s="47"/>
      <c r="AF4415" s="47"/>
      <c r="AG4415" s="47"/>
      <c r="AH4415" s="47"/>
      <c r="AI4415" s="47"/>
      <c r="AJ4415" s="47"/>
      <c r="AK4415" s="47"/>
      <c r="AL4415" s="47"/>
      <c r="AM4415" s="47"/>
      <c r="AN4415" s="47"/>
      <c r="AO4415" s="47"/>
      <c r="AP4415" s="47"/>
      <c r="AQ4415" s="47"/>
      <c r="AR4415" s="47"/>
      <c r="AS4415" s="47"/>
      <c r="AT4415" s="47"/>
      <c r="AU4415" s="47"/>
      <c r="AV4415" s="47"/>
      <c r="AW4415" s="47"/>
      <c r="AX4415" s="47"/>
      <c r="AY4415" s="47"/>
      <c r="AZ4415" s="47"/>
      <c r="BA4415" s="47"/>
      <c r="BB4415" s="47"/>
      <c r="BC4415" s="47"/>
      <c r="BD4415" s="47"/>
      <c r="BE4415" s="47"/>
      <c r="BF4415" s="47"/>
      <c r="BG4415" s="47"/>
      <c r="BH4415" s="47"/>
      <c r="BI4415" s="47"/>
      <c r="BJ4415" s="47"/>
      <c r="BK4415" s="47"/>
      <c r="BL4415" s="47"/>
      <c r="BM4415" s="47"/>
      <c r="BN4415" s="47"/>
      <c r="BO4415" s="47"/>
      <c r="BP4415" s="47"/>
      <c r="BQ4415" s="47"/>
      <c r="BR4415" s="47"/>
      <c r="BS4415" s="47"/>
      <c r="BT4415" s="47"/>
      <c r="BU4415" s="47"/>
      <c r="BV4415" s="47"/>
      <c r="BW4415" s="47"/>
      <c r="BX4415" s="47"/>
      <c r="BY4415" s="47"/>
    </row>
    <row r="4416" spans="1:77" x14ac:dyDescent="0.35">
      <c r="A4416" s="45" t="s">
        <v>324</v>
      </c>
      <c r="B4416" s="46">
        <v>42392</v>
      </c>
      <c r="C4416" s="47" t="s">
        <v>325</v>
      </c>
      <c r="D4416" s="47"/>
      <c r="E4416" s="47">
        <v>468.55734374999997</v>
      </c>
      <c r="F4416" s="47">
        <v>0.18359687499999999</v>
      </c>
      <c r="G4416" s="47">
        <v>0.25881874999999999</v>
      </c>
      <c r="H4416" s="47">
        <v>0.27550624999999995</v>
      </c>
      <c r="I4416" s="47">
        <v>0.19863124999999998</v>
      </c>
      <c r="J4416" s="47">
        <v>0.29448750000000001</v>
      </c>
      <c r="K4416" s="47">
        <v>0.32245625</v>
      </c>
      <c r="L4416" s="47">
        <v>0.24956874999999998</v>
      </c>
      <c r="M4416" s="47"/>
      <c r="N4416" s="47"/>
      <c r="O4416" s="47"/>
      <c r="P4416" s="47"/>
      <c r="Q4416" s="47"/>
      <c r="R4416" s="47"/>
      <c r="S4416" s="47"/>
      <c r="T4416" s="47"/>
      <c r="U4416" s="47"/>
      <c r="V4416" s="47"/>
      <c r="W4416" s="47"/>
      <c r="X4416" s="47"/>
      <c r="Y4416" s="47"/>
      <c r="Z4416" s="47"/>
      <c r="AA4416" s="47"/>
      <c r="AB4416" s="47"/>
      <c r="AC4416" s="47"/>
      <c r="AD4416" s="47"/>
      <c r="AE4416" s="47"/>
      <c r="AF4416" s="47"/>
      <c r="AG4416" s="47"/>
      <c r="AH4416" s="47"/>
      <c r="AI4416" s="47"/>
      <c r="AJ4416" s="47"/>
      <c r="AK4416" s="47"/>
      <c r="AL4416" s="47"/>
      <c r="AM4416" s="47"/>
      <c r="AN4416" s="47"/>
      <c r="AO4416" s="47"/>
      <c r="AP4416" s="47"/>
      <c r="AQ4416" s="47"/>
      <c r="AR4416" s="47"/>
      <c r="AS4416" s="47"/>
      <c r="AT4416" s="47"/>
      <c r="AU4416" s="47"/>
      <c r="AV4416" s="47"/>
      <c r="AW4416" s="47"/>
      <c r="AX4416" s="47"/>
      <c r="AY4416" s="47"/>
      <c r="AZ4416" s="47"/>
      <c r="BA4416" s="47"/>
      <c r="BB4416" s="47"/>
      <c r="BC4416" s="47"/>
      <c r="BD4416" s="47"/>
      <c r="BE4416" s="47"/>
      <c r="BF4416" s="47"/>
      <c r="BG4416" s="47"/>
      <c r="BH4416" s="47"/>
      <c r="BI4416" s="47"/>
      <c r="BJ4416" s="47"/>
      <c r="BK4416" s="47"/>
      <c r="BL4416" s="47"/>
      <c r="BM4416" s="47"/>
      <c r="BN4416" s="47"/>
      <c r="BO4416" s="47"/>
      <c r="BP4416" s="47"/>
      <c r="BQ4416" s="47"/>
      <c r="BR4416" s="47"/>
      <c r="BS4416" s="47"/>
      <c r="BT4416" s="47"/>
      <c r="BU4416" s="47"/>
      <c r="BV4416" s="47"/>
      <c r="BW4416" s="47"/>
      <c r="BX4416" s="47"/>
      <c r="BY4416" s="47"/>
    </row>
    <row r="4417" spans="1:77" x14ac:dyDescent="0.35">
      <c r="A4417" s="45" t="s">
        <v>324</v>
      </c>
      <c r="B4417" s="46">
        <v>42393</v>
      </c>
      <c r="C4417" s="47" t="s">
        <v>325</v>
      </c>
      <c r="D4417" s="47"/>
      <c r="E4417" s="47">
        <v>467.19515625000003</v>
      </c>
      <c r="F4417" s="47">
        <v>0.17972187500000003</v>
      </c>
      <c r="G4417" s="47">
        <v>0.25522499999999998</v>
      </c>
      <c r="H4417" s="47">
        <v>0.27461875000000002</v>
      </c>
      <c r="I4417" s="47">
        <v>0.19886875000000001</v>
      </c>
      <c r="J4417" s="47">
        <v>0.29462500000000003</v>
      </c>
      <c r="K4417" s="47">
        <v>0.32240000000000002</v>
      </c>
      <c r="L4417" s="47">
        <v>0.24933125</v>
      </c>
      <c r="M4417" s="47"/>
      <c r="N4417" s="47"/>
      <c r="O4417" s="47"/>
      <c r="P4417" s="47"/>
      <c r="Q4417" s="47"/>
      <c r="R4417" s="47"/>
      <c r="S4417" s="47"/>
      <c r="T4417" s="47"/>
      <c r="U4417" s="47"/>
      <c r="V4417" s="47"/>
      <c r="W4417" s="47"/>
      <c r="X4417" s="47"/>
      <c r="Y4417" s="47"/>
      <c r="Z4417" s="47"/>
      <c r="AA4417" s="47"/>
      <c r="AB4417" s="47"/>
      <c r="AC4417" s="47"/>
      <c r="AD4417" s="47"/>
      <c r="AE4417" s="47"/>
      <c r="AF4417" s="47"/>
      <c r="AG4417" s="47"/>
      <c r="AH4417" s="47"/>
      <c r="AI4417" s="47"/>
      <c r="AJ4417" s="47"/>
      <c r="AK4417" s="47"/>
      <c r="AL4417" s="47"/>
      <c r="AM4417" s="47"/>
      <c r="AN4417" s="47"/>
      <c r="AO4417" s="47"/>
      <c r="AP4417" s="47"/>
      <c r="AQ4417" s="47"/>
      <c r="AR4417" s="47"/>
      <c r="AS4417" s="47"/>
      <c r="AT4417" s="47"/>
      <c r="AU4417" s="47"/>
      <c r="AV4417" s="47"/>
      <c r="AW4417" s="47"/>
      <c r="AX4417" s="47"/>
      <c r="AY4417" s="47"/>
      <c r="AZ4417" s="47"/>
      <c r="BA4417" s="47"/>
      <c r="BB4417" s="47"/>
      <c r="BC4417" s="47"/>
      <c r="BD4417" s="47"/>
      <c r="BE4417" s="47"/>
      <c r="BF4417" s="47"/>
      <c r="BG4417" s="47"/>
      <c r="BH4417" s="47"/>
      <c r="BI4417" s="47"/>
      <c r="BJ4417" s="47"/>
      <c r="BK4417" s="47"/>
      <c r="BL4417" s="47"/>
      <c r="BM4417" s="47"/>
      <c r="BN4417" s="47"/>
      <c r="BO4417" s="47"/>
      <c r="BP4417" s="47"/>
      <c r="BQ4417" s="47"/>
      <c r="BR4417" s="47"/>
      <c r="BS4417" s="47"/>
      <c r="BT4417" s="47"/>
      <c r="BU4417" s="47"/>
      <c r="BV4417" s="47"/>
      <c r="BW4417" s="47"/>
      <c r="BX4417" s="47"/>
      <c r="BY4417" s="47"/>
    </row>
    <row r="4418" spans="1:77" x14ac:dyDescent="0.35">
      <c r="A4418" s="45" t="s">
        <v>324</v>
      </c>
      <c r="B4418" s="46">
        <v>42394</v>
      </c>
      <c r="C4418" s="47" t="s">
        <v>325</v>
      </c>
      <c r="D4418" s="47"/>
      <c r="E4418" s="47">
        <v>465.92484374999998</v>
      </c>
      <c r="F4418" s="47">
        <v>0.177221875</v>
      </c>
      <c r="G4418" s="47">
        <v>0.25218125000000002</v>
      </c>
      <c r="H4418" s="47">
        <v>0.27344374999999999</v>
      </c>
      <c r="I4418" s="47">
        <v>0.19861875000000001</v>
      </c>
      <c r="J4418" s="47">
        <v>0.29473749999999999</v>
      </c>
      <c r="K4418" s="47">
        <v>0.32239374999999998</v>
      </c>
      <c r="L4418" s="47">
        <v>0.24918750000000001</v>
      </c>
      <c r="M4418" s="47"/>
      <c r="N4418" s="47"/>
      <c r="O4418" s="47"/>
      <c r="P4418" s="47"/>
      <c r="Q4418" s="47"/>
      <c r="R4418" s="47"/>
      <c r="S4418" s="47"/>
      <c r="T4418" s="47"/>
      <c r="U4418" s="47"/>
      <c r="V4418" s="47"/>
      <c r="W4418" s="47"/>
      <c r="X4418" s="47"/>
      <c r="Y4418" s="47"/>
      <c r="Z4418" s="47"/>
      <c r="AA4418" s="47"/>
      <c r="AB4418" s="47"/>
      <c r="AC4418" s="47">
        <v>0.46191844152389916</v>
      </c>
      <c r="AD4418" s="47">
        <v>2.1972203605186813E-2</v>
      </c>
      <c r="AE4418" s="47"/>
      <c r="AF4418" s="47"/>
      <c r="AG4418" s="47"/>
      <c r="AH4418" s="47"/>
      <c r="AI4418" s="47"/>
      <c r="AJ4418" s="47"/>
      <c r="AK4418" s="47"/>
      <c r="AL4418" s="47"/>
      <c r="AM4418" s="47"/>
      <c r="AN4418" s="47"/>
      <c r="AO4418" s="47"/>
      <c r="AP4418" s="47"/>
      <c r="AQ4418" s="47"/>
      <c r="AR4418" s="47"/>
      <c r="AS4418" s="47"/>
      <c r="AT4418" s="47"/>
      <c r="AU4418" s="47"/>
      <c r="AV4418" s="47"/>
      <c r="AW4418" s="47"/>
      <c r="AX4418" s="47"/>
      <c r="AY4418" s="47"/>
      <c r="AZ4418" s="47"/>
      <c r="BA4418" s="47"/>
      <c r="BB4418" s="47"/>
      <c r="BC4418" s="47"/>
      <c r="BD4418" s="47"/>
      <c r="BE4418" s="47"/>
      <c r="BF4418" s="47"/>
      <c r="BG4418" s="47"/>
      <c r="BH4418" s="47"/>
      <c r="BI4418" s="47"/>
      <c r="BJ4418" s="47"/>
      <c r="BK4418" s="47"/>
      <c r="BL4418" s="47"/>
      <c r="BM4418" s="47"/>
      <c r="BN4418" s="47"/>
      <c r="BO4418" s="47"/>
      <c r="BP4418" s="47"/>
      <c r="BQ4418" s="47"/>
      <c r="BR4418" s="47"/>
      <c r="BS4418" s="47"/>
      <c r="BT4418" s="47"/>
      <c r="BU4418" s="47"/>
      <c r="BV4418" s="47"/>
      <c r="BW4418" s="47"/>
      <c r="BX4418" s="47"/>
      <c r="BY4418" s="47"/>
    </row>
    <row r="4419" spans="1:77" x14ac:dyDescent="0.35">
      <c r="A4419" s="45" t="s">
        <v>324</v>
      </c>
      <c r="B4419" s="46">
        <v>42395</v>
      </c>
      <c r="C4419" s="47" t="s">
        <v>325</v>
      </c>
      <c r="D4419" s="47"/>
      <c r="E4419" s="47">
        <v>465.04031250000003</v>
      </c>
      <c r="F4419" s="47">
        <v>0.17477500000000001</v>
      </c>
      <c r="G4419" s="47">
        <v>0.24964375</v>
      </c>
      <c r="H4419" s="47">
        <v>0.27249374999999998</v>
      </c>
      <c r="I4419" s="47">
        <v>0.19885625000000001</v>
      </c>
      <c r="J4419" s="47">
        <v>0.29498124999999997</v>
      </c>
      <c r="K4419" s="47">
        <v>0.32242500000000002</v>
      </c>
      <c r="L4419" s="47">
        <v>0.24916874999999999</v>
      </c>
      <c r="M4419" s="47"/>
      <c r="N4419" s="47"/>
      <c r="O4419" s="47"/>
      <c r="P4419" s="47"/>
      <c r="Q4419" s="47"/>
      <c r="R4419" s="47"/>
      <c r="S4419" s="47"/>
      <c r="T4419" s="47"/>
      <c r="U4419" s="47"/>
      <c r="V4419" s="47"/>
      <c r="W4419" s="47"/>
      <c r="X4419" s="47"/>
      <c r="Y4419" s="47"/>
      <c r="Z4419" s="47"/>
      <c r="AA4419" s="47"/>
      <c r="AB4419" s="47"/>
      <c r="AC4419" s="47"/>
      <c r="AD4419" s="47"/>
      <c r="AE4419" s="47"/>
      <c r="AF4419" s="47"/>
      <c r="AG4419" s="47"/>
      <c r="AH4419" s="47"/>
      <c r="AI4419" s="47"/>
      <c r="AJ4419" s="47"/>
      <c r="AK4419" s="47"/>
      <c r="AL4419" s="47"/>
      <c r="AM4419" s="47"/>
      <c r="AN4419" s="47"/>
      <c r="AO4419" s="47"/>
      <c r="AP4419" s="47"/>
      <c r="AQ4419" s="47"/>
      <c r="AR4419" s="47"/>
      <c r="AS4419" s="47"/>
      <c r="AT4419" s="47"/>
      <c r="AU4419" s="47"/>
      <c r="AV4419" s="47"/>
      <c r="AW4419" s="47"/>
      <c r="AX4419" s="47"/>
      <c r="AY4419" s="47"/>
      <c r="AZ4419" s="47"/>
      <c r="BA4419" s="47"/>
      <c r="BB4419" s="47"/>
      <c r="BC4419" s="47"/>
      <c r="BD4419" s="47"/>
      <c r="BE4419" s="47"/>
      <c r="BF4419" s="47"/>
      <c r="BG4419" s="47"/>
      <c r="BH4419" s="47"/>
      <c r="BI4419" s="47"/>
      <c r="BJ4419" s="47"/>
      <c r="BK4419" s="47"/>
      <c r="BL4419" s="47"/>
      <c r="BM4419" s="47"/>
      <c r="BN4419" s="47"/>
      <c r="BO4419" s="47"/>
      <c r="BP4419" s="47"/>
      <c r="BQ4419" s="47"/>
      <c r="BR4419" s="47"/>
      <c r="BS4419" s="47"/>
      <c r="BT4419" s="47"/>
      <c r="BU4419" s="47"/>
      <c r="BV4419" s="47"/>
      <c r="BW4419" s="47"/>
      <c r="BX4419" s="47"/>
      <c r="BY4419" s="47"/>
    </row>
    <row r="4420" spans="1:77" x14ac:dyDescent="0.35">
      <c r="A4420" s="45" t="s">
        <v>324</v>
      </c>
      <c r="B4420" s="46">
        <v>42396</v>
      </c>
      <c r="C4420" s="47" t="s">
        <v>325</v>
      </c>
      <c r="D4420" s="47"/>
      <c r="E4420" s="47">
        <v>464.14734374999995</v>
      </c>
      <c r="F4420" s="47">
        <v>0.173446875</v>
      </c>
      <c r="G4420" s="47">
        <v>0.24754375000000001</v>
      </c>
      <c r="H4420" s="47">
        <v>0.27131875</v>
      </c>
      <c r="I4420" s="47">
        <v>0.19873125</v>
      </c>
      <c r="J4420" s="47">
        <v>0.29501875</v>
      </c>
      <c r="K4420" s="47">
        <v>0.32255624999999999</v>
      </c>
      <c r="L4420" s="47">
        <v>0.24903750000000002</v>
      </c>
      <c r="M4420" s="47"/>
      <c r="N4420" s="47"/>
      <c r="O4420" s="47"/>
      <c r="P4420" s="47">
        <v>1.4</v>
      </c>
      <c r="Q4420" s="47"/>
      <c r="R4420" s="47"/>
      <c r="S4420" s="47"/>
      <c r="T4420" s="47"/>
      <c r="U4420" s="47"/>
      <c r="V4420" s="47"/>
      <c r="W4420" s="47"/>
      <c r="X4420" s="47"/>
      <c r="Y4420" s="47"/>
      <c r="Z4420" s="47"/>
      <c r="AA4420" s="47"/>
      <c r="AB4420" s="47">
        <v>8.6999999999999993</v>
      </c>
      <c r="AC4420" s="47"/>
      <c r="AD4420" s="47"/>
      <c r="AE4420" s="47"/>
      <c r="AF4420" s="47"/>
      <c r="AG4420" s="47"/>
      <c r="AH4420" s="47">
        <v>7.95</v>
      </c>
      <c r="AI4420" s="47">
        <v>8.6999999999999993</v>
      </c>
      <c r="AJ4420" s="47"/>
      <c r="AK4420" s="47"/>
      <c r="AL4420" s="47"/>
      <c r="AM4420" s="47"/>
      <c r="AN4420" s="47"/>
      <c r="AO4420" s="47"/>
      <c r="AP4420" s="47"/>
      <c r="AQ4420" s="47"/>
      <c r="AR4420" s="47"/>
      <c r="AS4420" s="47"/>
      <c r="AT4420" s="47"/>
      <c r="AU4420" s="47"/>
      <c r="AV4420" s="47"/>
      <c r="AW4420" s="47"/>
      <c r="AX4420" s="47"/>
      <c r="AY4420" s="47"/>
      <c r="AZ4420" s="47"/>
      <c r="BA4420" s="47"/>
      <c r="BB4420" s="47"/>
      <c r="BC4420" s="47"/>
      <c r="BD4420" s="47"/>
      <c r="BE4420" s="47"/>
      <c r="BF4420" s="47"/>
      <c r="BG4420" s="47"/>
      <c r="BH4420" s="47"/>
      <c r="BI4420" s="47"/>
      <c r="BJ4420" s="47"/>
      <c r="BK4420" s="47"/>
      <c r="BL4420" s="47"/>
      <c r="BM4420" s="47"/>
      <c r="BN4420" s="47"/>
      <c r="BO4420" s="47"/>
      <c r="BP4420" s="47"/>
      <c r="BQ4420" s="47"/>
      <c r="BR4420" s="47"/>
      <c r="BS4420" s="47"/>
      <c r="BT4420" s="47"/>
      <c r="BU4420" s="47"/>
      <c r="BV4420" s="47"/>
      <c r="BW4420" s="47"/>
      <c r="BX4420" s="47"/>
      <c r="BY4420" s="47"/>
    </row>
    <row r="4421" spans="1:77" x14ac:dyDescent="0.35">
      <c r="A4421" s="45" t="s">
        <v>324</v>
      </c>
      <c r="B4421" s="46">
        <v>42397</v>
      </c>
      <c r="C4421" s="47" t="s">
        <v>325</v>
      </c>
      <c r="D4421" s="47"/>
      <c r="E4421" s="47">
        <v>463.27640625000004</v>
      </c>
      <c r="F4421" s="47">
        <v>0.17251562500000001</v>
      </c>
      <c r="G4421" s="47">
        <v>0.24581874999999997</v>
      </c>
      <c r="H4421" s="47">
        <v>0.27010625000000005</v>
      </c>
      <c r="I4421" s="47">
        <v>0.19848750000000001</v>
      </c>
      <c r="J4421" s="47">
        <v>0.29501250000000001</v>
      </c>
      <c r="K4421" s="47">
        <v>0.32248125</v>
      </c>
      <c r="L4421" s="47">
        <v>0.249</v>
      </c>
      <c r="M4421" s="47"/>
      <c r="N4421" s="47"/>
      <c r="O4421" s="47"/>
      <c r="P4421" s="47"/>
      <c r="Q4421" s="47"/>
      <c r="R4421" s="47"/>
      <c r="S4421" s="47"/>
      <c r="T4421" s="47"/>
      <c r="U4421" s="47"/>
      <c r="V4421" s="47"/>
      <c r="W4421" s="47"/>
      <c r="X4421" s="47"/>
      <c r="Y4421" s="47"/>
      <c r="Z4421" s="47"/>
      <c r="AA4421" s="47"/>
      <c r="AB4421" s="47"/>
      <c r="AC4421" s="47"/>
      <c r="AD4421" s="47"/>
      <c r="AE4421" s="47"/>
      <c r="AF4421" s="47"/>
      <c r="AG4421" s="47"/>
      <c r="AH4421" s="47"/>
      <c r="AI4421" s="47"/>
      <c r="AJ4421" s="47"/>
      <c r="AK4421" s="47"/>
      <c r="AL4421" s="47"/>
      <c r="AM4421" s="47"/>
      <c r="AN4421" s="47"/>
      <c r="AO4421" s="47"/>
      <c r="AP4421" s="47"/>
      <c r="AQ4421" s="47"/>
      <c r="AR4421" s="47"/>
      <c r="AS4421" s="47"/>
      <c r="AT4421" s="47"/>
      <c r="AU4421" s="47"/>
      <c r="AV4421" s="47"/>
      <c r="AW4421" s="47"/>
      <c r="AX4421" s="47"/>
      <c r="AY4421" s="47"/>
      <c r="AZ4421" s="47"/>
      <c r="BA4421" s="47"/>
      <c r="BB4421" s="47"/>
      <c r="BC4421" s="47"/>
      <c r="BD4421" s="47"/>
      <c r="BE4421" s="47"/>
      <c r="BF4421" s="47"/>
      <c r="BG4421" s="47"/>
      <c r="BH4421" s="47"/>
      <c r="BI4421" s="47"/>
      <c r="BJ4421" s="47"/>
      <c r="BK4421" s="47"/>
      <c r="BL4421" s="47"/>
      <c r="BM4421" s="47"/>
      <c r="BN4421" s="47"/>
      <c r="BO4421" s="47"/>
      <c r="BP4421" s="47"/>
      <c r="BQ4421" s="47"/>
      <c r="BR4421" s="47"/>
      <c r="BS4421" s="47"/>
      <c r="BT4421" s="47"/>
      <c r="BU4421" s="47"/>
      <c r="BV4421" s="47"/>
      <c r="BW4421" s="47"/>
      <c r="BX4421" s="47"/>
      <c r="BY4421" s="47"/>
    </row>
    <row r="4422" spans="1:77" x14ac:dyDescent="0.35">
      <c r="A4422" s="45" t="s">
        <v>324</v>
      </c>
      <c r="B4422" s="46">
        <v>42398</v>
      </c>
      <c r="C4422" s="47" t="s">
        <v>325</v>
      </c>
      <c r="D4422" s="47"/>
      <c r="E4422" s="47">
        <v>462.34265625</v>
      </c>
      <c r="F4422" s="47">
        <v>0.171684375</v>
      </c>
      <c r="G4422" s="47">
        <v>0.24433749999999999</v>
      </c>
      <c r="H4422" s="47">
        <v>0.26902500000000001</v>
      </c>
      <c r="I4422" s="47">
        <v>0.19809374999999999</v>
      </c>
      <c r="J4422" s="47">
        <v>0.29486249999999997</v>
      </c>
      <c r="K4422" s="47">
        <v>0.32241874999999998</v>
      </c>
      <c r="L4422" s="47">
        <v>0.24873125000000001</v>
      </c>
      <c r="M4422" s="47"/>
      <c r="N4422" s="47"/>
      <c r="O4422" s="47"/>
      <c r="P4422" s="47"/>
      <c r="Q4422" s="47"/>
      <c r="R4422" s="47"/>
      <c r="S4422" s="47"/>
      <c r="T4422" s="47"/>
      <c r="U4422" s="47"/>
      <c r="V4422" s="47"/>
      <c r="W4422" s="47"/>
      <c r="X4422" s="47"/>
      <c r="Y4422" s="47"/>
      <c r="Z4422" s="47"/>
      <c r="AA4422" s="47"/>
      <c r="AB4422" s="47"/>
      <c r="AC4422" s="47"/>
      <c r="AD4422" s="47">
        <v>1.4828751257120763E-2</v>
      </c>
      <c r="AE4422" s="47"/>
      <c r="AF4422" s="47"/>
      <c r="AG4422" s="47"/>
      <c r="AH4422" s="47"/>
      <c r="AI4422" s="47"/>
      <c r="AJ4422" s="47"/>
      <c r="AK4422" s="47"/>
      <c r="AL4422" s="47"/>
      <c r="AM4422" s="47"/>
      <c r="AN4422" s="47"/>
      <c r="AO4422" s="47"/>
      <c r="AP4422" s="47"/>
      <c r="AQ4422" s="47"/>
      <c r="AR4422" s="47"/>
      <c r="AS4422" s="47"/>
      <c r="AT4422" s="47"/>
      <c r="AU4422" s="47"/>
      <c r="AV4422" s="47"/>
      <c r="AW4422" s="47"/>
      <c r="AX4422" s="47"/>
      <c r="AY4422" s="47"/>
      <c r="AZ4422" s="47"/>
      <c r="BA4422" s="47"/>
      <c r="BB4422" s="47"/>
      <c r="BC4422" s="47"/>
      <c r="BD4422" s="47"/>
      <c r="BE4422" s="47"/>
      <c r="BF4422" s="47"/>
      <c r="BG4422" s="47"/>
      <c r="BH4422" s="47"/>
      <c r="BI4422" s="47"/>
      <c r="BJ4422" s="47"/>
      <c r="BK4422" s="47"/>
      <c r="BL4422" s="47"/>
      <c r="BM4422" s="47"/>
      <c r="BN4422" s="47"/>
      <c r="BO4422" s="47"/>
      <c r="BP4422" s="47"/>
      <c r="BQ4422" s="47"/>
      <c r="BR4422" s="47"/>
      <c r="BS4422" s="47"/>
      <c r="BT4422" s="47"/>
      <c r="BU4422" s="47"/>
      <c r="BV4422" s="47"/>
      <c r="BW4422" s="47"/>
      <c r="BX4422" s="47"/>
      <c r="BY4422" s="47"/>
    </row>
    <row r="4423" spans="1:77" x14ac:dyDescent="0.35">
      <c r="A4423" s="45" t="s">
        <v>324</v>
      </c>
      <c r="B4423" s="46">
        <v>42399</v>
      </c>
      <c r="C4423" s="47" t="s">
        <v>325</v>
      </c>
      <c r="D4423" s="47"/>
      <c r="E4423" s="47">
        <v>461.48765624999999</v>
      </c>
      <c r="F4423" s="47">
        <v>0.16979687500000001</v>
      </c>
      <c r="G4423" s="47">
        <v>0.2427125</v>
      </c>
      <c r="H4423" s="47">
        <v>0.26832499999999998</v>
      </c>
      <c r="I4423" s="47">
        <v>0.19791875000000003</v>
      </c>
      <c r="J4423" s="47">
        <v>0.29476249999999998</v>
      </c>
      <c r="K4423" s="47">
        <v>0.32220625000000003</v>
      </c>
      <c r="L4423" s="47">
        <v>0.24882499999999996</v>
      </c>
      <c r="M4423" s="47"/>
      <c r="N4423" s="47"/>
      <c r="O4423" s="47"/>
      <c r="P4423" s="47"/>
      <c r="Q4423" s="47"/>
      <c r="R4423" s="47"/>
      <c r="S4423" s="47"/>
      <c r="T4423" s="47"/>
      <c r="U4423" s="47"/>
      <c r="V4423" s="47"/>
      <c r="W4423" s="47"/>
      <c r="X4423" s="47"/>
      <c r="Y4423" s="47"/>
      <c r="Z4423" s="47"/>
      <c r="AA4423" s="47"/>
      <c r="AB4423" s="47"/>
      <c r="AC4423" s="47"/>
      <c r="AD4423" s="47"/>
      <c r="AE4423" s="47"/>
      <c r="AF4423" s="47"/>
      <c r="AG4423" s="47"/>
      <c r="AH4423" s="47"/>
      <c r="AI4423" s="47"/>
      <c r="AJ4423" s="47"/>
      <c r="AK4423" s="47"/>
      <c r="AL4423" s="47"/>
      <c r="AM4423" s="47"/>
      <c r="AN4423" s="47"/>
      <c r="AO4423" s="47"/>
      <c r="AP4423" s="47"/>
      <c r="AQ4423" s="47"/>
      <c r="AR4423" s="47"/>
      <c r="AS4423" s="47"/>
      <c r="AT4423" s="47"/>
      <c r="AU4423" s="47"/>
      <c r="AV4423" s="47"/>
      <c r="AW4423" s="47"/>
      <c r="AX4423" s="47"/>
      <c r="AY4423" s="47"/>
      <c r="AZ4423" s="47"/>
      <c r="BA4423" s="47"/>
      <c r="BB4423" s="47"/>
      <c r="BC4423" s="47"/>
      <c r="BD4423" s="47"/>
      <c r="BE4423" s="47"/>
      <c r="BF4423" s="47"/>
      <c r="BG4423" s="47"/>
      <c r="BH4423" s="47"/>
      <c r="BI4423" s="47"/>
      <c r="BJ4423" s="47"/>
      <c r="BK4423" s="47"/>
      <c r="BL4423" s="47"/>
      <c r="BM4423" s="47"/>
      <c r="BN4423" s="47"/>
      <c r="BO4423" s="47"/>
      <c r="BP4423" s="47"/>
      <c r="BQ4423" s="47"/>
      <c r="BR4423" s="47"/>
      <c r="BS4423" s="47"/>
      <c r="BT4423" s="47"/>
      <c r="BU4423" s="47"/>
      <c r="BV4423" s="47"/>
      <c r="BW4423" s="47"/>
      <c r="BX4423" s="47"/>
      <c r="BY4423" s="47"/>
    </row>
    <row r="4424" spans="1:77" x14ac:dyDescent="0.35">
      <c r="A4424" s="45" t="s">
        <v>324</v>
      </c>
      <c r="B4424" s="46">
        <v>42400</v>
      </c>
      <c r="C4424" s="47" t="s">
        <v>325</v>
      </c>
      <c r="D4424" s="47"/>
      <c r="E4424" s="47">
        <v>460.57781250000005</v>
      </c>
      <c r="F4424" s="47">
        <v>0.16847500000000001</v>
      </c>
      <c r="G4424" s="47">
        <v>0.24123125000000001</v>
      </c>
      <c r="H4424" s="47">
        <v>0.26739375000000004</v>
      </c>
      <c r="I4424" s="47">
        <v>0.19754374999999999</v>
      </c>
      <c r="J4424" s="47">
        <v>0.29469374999999998</v>
      </c>
      <c r="K4424" s="47">
        <v>0.32213124999999998</v>
      </c>
      <c r="L4424" s="47">
        <v>0.24864375</v>
      </c>
      <c r="M4424" s="47"/>
      <c r="N4424" s="47"/>
      <c r="O4424" s="47"/>
      <c r="P4424" s="47"/>
      <c r="Q4424" s="47"/>
      <c r="R4424" s="47"/>
      <c r="S4424" s="47"/>
      <c r="T4424" s="47"/>
      <c r="U4424" s="47"/>
      <c r="V4424" s="47"/>
      <c r="W4424" s="47"/>
      <c r="X4424" s="47"/>
      <c r="Y4424" s="47"/>
      <c r="Z4424" s="47"/>
      <c r="AA4424" s="47"/>
      <c r="AB4424" s="47"/>
      <c r="AC4424" s="47"/>
      <c r="AD4424" s="47"/>
      <c r="AE4424" s="47"/>
      <c r="AF4424" s="47"/>
      <c r="AG4424" s="47"/>
      <c r="AH4424" s="47"/>
      <c r="AI4424" s="47"/>
      <c r="AJ4424" s="47"/>
      <c r="AK4424" s="47"/>
      <c r="AL4424" s="47"/>
      <c r="AM4424" s="47"/>
      <c r="AN4424" s="47"/>
      <c r="AO4424" s="47"/>
      <c r="AP4424" s="47"/>
      <c r="AQ4424" s="47"/>
      <c r="AR4424" s="47"/>
      <c r="AS4424" s="47"/>
      <c r="AT4424" s="47"/>
      <c r="AU4424" s="47"/>
      <c r="AV4424" s="47"/>
      <c r="AW4424" s="47"/>
      <c r="AX4424" s="47"/>
      <c r="AY4424" s="47"/>
      <c r="AZ4424" s="47"/>
      <c r="BA4424" s="47"/>
      <c r="BB4424" s="47"/>
      <c r="BC4424" s="47"/>
      <c r="BD4424" s="47"/>
      <c r="BE4424" s="47"/>
      <c r="BF4424" s="47"/>
      <c r="BG4424" s="47"/>
      <c r="BH4424" s="47"/>
      <c r="BI4424" s="47"/>
      <c r="BJ4424" s="47"/>
      <c r="BK4424" s="47"/>
      <c r="BL4424" s="47"/>
      <c r="BM4424" s="47"/>
      <c r="BN4424" s="47"/>
      <c r="BO4424" s="47"/>
      <c r="BP4424" s="47"/>
      <c r="BQ4424" s="47"/>
      <c r="BR4424" s="47"/>
      <c r="BS4424" s="47"/>
      <c r="BT4424" s="47"/>
      <c r="BU4424" s="47"/>
      <c r="BV4424" s="47"/>
      <c r="BW4424" s="47"/>
      <c r="BX4424" s="47"/>
      <c r="BY4424" s="47"/>
    </row>
    <row r="4425" spans="1:77" x14ac:dyDescent="0.35">
      <c r="A4425" s="45" t="s">
        <v>324</v>
      </c>
      <c r="B4425" s="46">
        <v>42401</v>
      </c>
      <c r="C4425" s="47" t="s">
        <v>325</v>
      </c>
      <c r="D4425" s="47"/>
      <c r="E4425" s="47">
        <v>459.77484374999995</v>
      </c>
      <c r="F4425" s="47">
        <v>0.167134375</v>
      </c>
      <c r="G4425" s="47">
        <v>0.24014375000000002</v>
      </c>
      <c r="H4425" s="47">
        <v>0.26668124999999998</v>
      </c>
      <c r="I4425" s="47">
        <v>0.19731874999999999</v>
      </c>
      <c r="J4425" s="47">
        <v>0.29457499999999998</v>
      </c>
      <c r="K4425" s="47">
        <v>0.32193125</v>
      </c>
      <c r="L4425" s="47">
        <v>0.24843750000000001</v>
      </c>
      <c r="M4425" s="47"/>
      <c r="N4425" s="47"/>
      <c r="O4425" s="47"/>
      <c r="P4425" s="47"/>
      <c r="Q4425" s="47"/>
      <c r="R4425" s="47"/>
      <c r="S4425" s="47"/>
      <c r="T4425" s="47"/>
      <c r="U4425" s="47"/>
      <c r="V4425" s="47"/>
      <c r="W4425" s="47"/>
      <c r="X4425" s="47"/>
      <c r="Y4425" s="47"/>
      <c r="Z4425" s="47"/>
      <c r="AA4425" s="47"/>
      <c r="AB4425" s="47"/>
      <c r="AC4425" s="47">
        <v>0.40771394432590186</v>
      </c>
      <c r="AD4425" s="47">
        <v>5.2224627509644115E-4</v>
      </c>
      <c r="AE4425" s="47"/>
      <c r="AF4425" s="47"/>
      <c r="AG4425" s="47"/>
      <c r="AH4425" s="47"/>
      <c r="AI4425" s="47"/>
      <c r="AJ4425" s="47"/>
      <c r="AK4425" s="47"/>
      <c r="AL4425" s="47"/>
      <c r="AM4425" s="47"/>
      <c r="AN4425" s="47"/>
      <c r="AO4425" s="47"/>
      <c r="AP4425" s="47"/>
      <c r="AQ4425" s="47"/>
      <c r="AR4425" s="47"/>
      <c r="AS4425" s="47"/>
      <c r="AT4425" s="47"/>
      <c r="AU4425" s="47"/>
      <c r="AV4425" s="47"/>
      <c r="AW4425" s="47"/>
      <c r="AX4425" s="47"/>
      <c r="AY4425" s="47"/>
      <c r="AZ4425" s="47"/>
      <c r="BA4425" s="47"/>
      <c r="BB4425" s="47"/>
      <c r="BC4425" s="47"/>
      <c r="BD4425" s="47"/>
      <c r="BE4425" s="47"/>
      <c r="BF4425" s="47"/>
      <c r="BG4425" s="47"/>
      <c r="BH4425" s="47"/>
      <c r="BI4425" s="47"/>
      <c r="BJ4425" s="47"/>
      <c r="BK4425" s="47"/>
      <c r="BL4425" s="47"/>
      <c r="BM4425" s="47"/>
      <c r="BN4425" s="47"/>
      <c r="BO4425" s="47"/>
      <c r="BP4425" s="47"/>
      <c r="BQ4425" s="47"/>
      <c r="BR4425" s="47"/>
      <c r="BS4425" s="47"/>
      <c r="BT4425" s="47"/>
      <c r="BU4425" s="47"/>
      <c r="BV4425" s="47"/>
      <c r="BW4425" s="47"/>
      <c r="BX4425" s="47"/>
      <c r="BY4425" s="47"/>
    </row>
    <row r="4426" spans="1:77" x14ac:dyDescent="0.35">
      <c r="A4426" s="45" t="s">
        <v>324</v>
      </c>
      <c r="B4426" s="46">
        <v>42402</v>
      </c>
      <c r="C4426" s="47" t="s">
        <v>325</v>
      </c>
      <c r="D4426" s="47"/>
      <c r="E4426" s="47">
        <v>458.99531250000001</v>
      </c>
      <c r="F4426" s="47">
        <v>0.16555625000000002</v>
      </c>
      <c r="G4426" s="47">
        <v>0.23896250000000002</v>
      </c>
      <c r="H4426" s="47">
        <v>0.26607500000000001</v>
      </c>
      <c r="I4426" s="47">
        <v>0.19708124999999999</v>
      </c>
      <c r="J4426" s="47">
        <v>0.29443749999999996</v>
      </c>
      <c r="K4426" s="47">
        <v>0.32188125000000001</v>
      </c>
      <c r="L4426" s="47">
        <v>0.24825</v>
      </c>
      <c r="M4426" s="47"/>
      <c r="N4426" s="47"/>
      <c r="O4426" s="47"/>
      <c r="P4426" s="47"/>
      <c r="Q4426" s="47"/>
      <c r="R4426" s="47"/>
      <c r="S4426" s="47"/>
      <c r="T4426" s="47"/>
      <c r="U4426" s="47"/>
      <c r="V4426" s="47"/>
      <c r="W4426" s="47"/>
      <c r="X4426" s="47"/>
      <c r="Y4426" s="47"/>
      <c r="Z4426" s="47"/>
      <c r="AA4426" s="47"/>
      <c r="AB4426" s="47"/>
      <c r="AC4426" s="47"/>
      <c r="AD4426" s="47"/>
      <c r="AE4426" s="47"/>
      <c r="AF4426" s="47"/>
      <c r="AG4426" s="47"/>
      <c r="AH4426" s="47"/>
      <c r="AI4426" s="47"/>
      <c r="AJ4426" s="47"/>
      <c r="AK4426" s="47"/>
      <c r="AL4426" s="47"/>
      <c r="AM4426" s="47"/>
      <c r="AN4426" s="47"/>
      <c r="AO4426" s="47"/>
      <c r="AP4426" s="47"/>
      <c r="AQ4426" s="47"/>
      <c r="AR4426" s="47"/>
      <c r="AS4426" s="47"/>
      <c r="AT4426" s="47"/>
      <c r="AU4426" s="47"/>
      <c r="AV4426" s="47"/>
      <c r="AW4426" s="47"/>
      <c r="AX4426" s="47"/>
      <c r="AY4426" s="47"/>
      <c r="AZ4426" s="47"/>
      <c r="BA4426" s="47"/>
      <c r="BB4426" s="47"/>
      <c r="BC4426" s="47"/>
      <c r="BD4426" s="47"/>
      <c r="BE4426" s="47"/>
      <c r="BF4426" s="47"/>
      <c r="BG4426" s="47"/>
      <c r="BH4426" s="47"/>
      <c r="BI4426" s="47"/>
      <c r="BJ4426" s="47"/>
      <c r="BK4426" s="47"/>
      <c r="BL4426" s="47"/>
      <c r="BM4426" s="47"/>
      <c r="BN4426" s="47"/>
      <c r="BO4426" s="47"/>
      <c r="BP4426" s="47"/>
      <c r="BQ4426" s="47"/>
      <c r="BR4426" s="47"/>
      <c r="BS4426" s="47"/>
      <c r="BT4426" s="47"/>
      <c r="BU4426" s="47"/>
      <c r="BV4426" s="47"/>
      <c r="BW4426" s="47"/>
      <c r="BX4426" s="47"/>
      <c r="BY4426" s="47"/>
    </row>
    <row r="4427" spans="1:77" x14ac:dyDescent="0.35">
      <c r="A4427" s="45" t="s">
        <v>324</v>
      </c>
      <c r="B4427" s="46">
        <v>42403</v>
      </c>
      <c r="C4427" s="47" t="s">
        <v>325</v>
      </c>
      <c r="D4427" s="47"/>
      <c r="E4427" s="47">
        <v>458.42062499999997</v>
      </c>
      <c r="F4427" s="47">
        <v>0.16320625</v>
      </c>
      <c r="G4427" s="47">
        <v>0.23743124999999998</v>
      </c>
      <c r="H4427" s="47">
        <v>0.26582500000000003</v>
      </c>
      <c r="I4427" s="47">
        <v>0.19731875000000001</v>
      </c>
      <c r="J4427" s="47">
        <v>0.29464374999999998</v>
      </c>
      <c r="K4427" s="47">
        <v>0.3218375</v>
      </c>
      <c r="L4427" s="47">
        <v>0.24812500000000001</v>
      </c>
      <c r="M4427" s="47"/>
      <c r="N4427" s="47"/>
      <c r="O4427" s="47"/>
      <c r="P4427" s="47"/>
      <c r="Q4427" s="47"/>
      <c r="R4427" s="47"/>
      <c r="S4427" s="47"/>
      <c r="T4427" s="47"/>
      <c r="U4427" s="47"/>
      <c r="V4427" s="47"/>
      <c r="W4427" s="47"/>
      <c r="X4427" s="47"/>
      <c r="Y4427" s="47"/>
      <c r="Z4427" s="47"/>
      <c r="AA4427" s="47"/>
      <c r="AB4427" s="47">
        <v>8.6999999999999993</v>
      </c>
      <c r="AC4427" s="47"/>
      <c r="AD4427" s="47"/>
      <c r="AE4427" s="47"/>
      <c r="AF4427" s="47"/>
      <c r="AG4427" s="47"/>
      <c r="AH4427" s="47">
        <v>8.35</v>
      </c>
      <c r="AI4427" s="47">
        <v>8.6999999999999993</v>
      </c>
      <c r="AJ4427" s="47"/>
      <c r="AK4427" s="47"/>
      <c r="AL4427" s="47"/>
      <c r="AM4427" s="47"/>
      <c r="AN4427" s="47"/>
      <c r="AO4427" s="47"/>
      <c r="AP4427" s="47"/>
      <c r="AQ4427" s="47"/>
      <c r="AR4427" s="47"/>
      <c r="AS4427" s="47"/>
      <c r="AT4427" s="47"/>
      <c r="AU4427" s="47"/>
      <c r="AV4427" s="47"/>
      <c r="AW4427" s="47"/>
      <c r="AX4427" s="47"/>
      <c r="AY4427" s="47"/>
      <c r="AZ4427" s="47"/>
      <c r="BA4427" s="47"/>
      <c r="BB4427" s="47"/>
      <c r="BC4427" s="47"/>
      <c r="BD4427" s="47"/>
      <c r="BE4427" s="47"/>
      <c r="BF4427" s="47"/>
      <c r="BG4427" s="47"/>
      <c r="BH4427" s="47"/>
      <c r="BI4427" s="47"/>
      <c r="BJ4427" s="47"/>
      <c r="BK4427" s="47"/>
      <c r="BL4427" s="47"/>
      <c r="BM4427" s="47"/>
      <c r="BN4427" s="47"/>
      <c r="BO4427" s="47"/>
      <c r="BP4427" s="47"/>
      <c r="BQ4427" s="47"/>
      <c r="BR4427" s="47"/>
      <c r="BS4427" s="47"/>
      <c r="BT4427" s="47"/>
      <c r="BU4427" s="47"/>
      <c r="BV4427" s="47"/>
      <c r="BW4427" s="47"/>
      <c r="BX4427" s="47"/>
      <c r="BY4427" s="47"/>
    </row>
    <row r="4428" spans="1:77" x14ac:dyDescent="0.35">
      <c r="A4428" s="45" t="s">
        <v>324</v>
      </c>
      <c r="B4428" s="46">
        <v>42404</v>
      </c>
      <c r="C4428" s="47" t="s">
        <v>325</v>
      </c>
      <c r="D4428" s="47"/>
      <c r="E4428" s="47">
        <v>457.55953125000002</v>
      </c>
      <c r="F4428" s="47">
        <v>0.16134062499999999</v>
      </c>
      <c r="G4428" s="47">
        <v>0.23583124999999999</v>
      </c>
      <c r="H4428" s="47">
        <v>0.26510625000000004</v>
      </c>
      <c r="I4428" s="47">
        <v>0.19717499999999999</v>
      </c>
      <c r="J4428" s="47">
        <v>0.29455624999999996</v>
      </c>
      <c r="K4428" s="47">
        <v>0.32173125000000002</v>
      </c>
      <c r="L4428" s="47">
        <v>0.24804374999999998</v>
      </c>
      <c r="M4428" s="47"/>
      <c r="N4428" s="47"/>
      <c r="O4428" s="47"/>
      <c r="P4428" s="47"/>
      <c r="Q4428" s="47"/>
      <c r="R4428" s="47"/>
      <c r="S4428" s="47"/>
      <c r="T4428" s="47"/>
      <c r="U4428" s="47"/>
      <c r="V4428" s="47"/>
      <c r="W4428" s="47"/>
      <c r="X4428" s="47"/>
      <c r="Y4428" s="47"/>
      <c r="Z4428" s="47"/>
      <c r="AA4428" s="47"/>
      <c r="AB4428" s="47"/>
      <c r="AC4428" s="47"/>
      <c r="AD4428" s="47"/>
      <c r="AE4428" s="47"/>
      <c r="AF4428" s="47"/>
      <c r="AG4428" s="47"/>
      <c r="AH4428" s="47"/>
      <c r="AI4428" s="47"/>
      <c r="AJ4428" s="47"/>
      <c r="AK4428" s="47"/>
      <c r="AL4428" s="47"/>
      <c r="AM4428" s="47"/>
      <c r="AN4428" s="47"/>
      <c r="AO4428" s="47"/>
      <c r="AP4428" s="47"/>
      <c r="AQ4428" s="47"/>
      <c r="AR4428" s="47"/>
      <c r="AS4428" s="47"/>
      <c r="AT4428" s="47"/>
      <c r="AU4428" s="47"/>
      <c r="AV4428" s="47"/>
      <c r="AW4428" s="47"/>
      <c r="AX4428" s="47"/>
      <c r="AY4428" s="47"/>
      <c r="AZ4428" s="47"/>
      <c r="BA4428" s="47"/>
      <c r="BB4428" s="47"/>
      <c r="BC4428" s="47"/>
      <c r="BD4428" s="47"/>
      <c r="BE4428" s="47"/>
      <c r="BF4428" s="47"/>
      <c r="BG4428" s="47"/>
      <c r="BH4428" s="47"/>
      <c r="BI4428" s="47"/>
      <c r="BJ4428" s="47"/>
      <c r="BK4428" s="47"/>
      <c r="BL4428" s="47"/>
      <c r="BM4428" s="47"/>
      <c r="BN4428" s="47"/>
      <c r="BO4428" s="47"/>
      <c r="BP4428" s="47"/>
      <c r="BQ4428" s="47"/>
      <c r="BR4428" s="47"/>
      <c r="BS4428" s="47"/>
      <c r="BT4428" s="47"/>
      <c r="BU4428" s="47"/>
      <c r="BV4428" s="47"/>
      <c r="BW4428" s="47"/>
      <c r="BX4428" s="47"/>
      <c r="BY4428" s="47"/>
    </row>
    <row r="4429" spans="1:77" x14ac:dyDescent="0.35">
      <c r="A4429" s="45" t="s">
        <v>324</v>
      </c>
      <c r="B4429" s="46">
        <v>42405</v>
      </c>
      <c r="C4429" s="47" t="s">
        <v>325</v>
      </c>
      <c r="D4429" s="47"/>
      <c r="E4429" s="47">
        <v>456.82546874999997</v>
      </c>
      <c r="F4429" s="47">
        <v>0.15826562499999999</v>
      </c>
      <c r="G4429" s="47">
        <v>0.23377499999999998</v>
      </c>
      <c r="H4429" s="47">
        <v>0.26479999999999998</v>
      </c>
      <c r="I4429" s="47">
        <v>0.19743125</v>
      </c>
      <c r="J4429" s="47">
        <v>0.29473125</v>
      </c>
      <c r="K4429" s="47">
        <v>0.32181874999999999</v>
      </c>
      <c r="L4429" s="47">
        <v>0.24795</v>
      </c>
      <c r="M4429" s="47"/>
      <c r="N4429" s="47"/>
      <c r="O4429" s="47"/>
      <c r="P4429" s="47"/>
      <c r="Q4429" s="47"/>
      <c r="R4429" s="47"/>
      <c r="S4429" s="47"/>
      <c r="T4429" s="47"/>
      <c r="U4429" s="47"/>
      <c r="V4429" s="47"/>
      <c r="W4429" s="47"/>
      <c r="X4429" s="47"/>
      <c r="Y4429" s="47"/>
      <c r="Z4429" s="47"/>
      <c r="AA4429" s="47"/>
      <c r="AB4429" s="47"/>
      <c r="AC4429" s="47"/>
      <c r="AD4429" s="47"/>
      <c r="AE4429" s="47"/>
      <c r="AF4429" s="47"/>
      <c r="AG4429" s="47"/>
      <c r="AH4429" s="47"/>
      <c r="AI4429" s="47"/>
      <c r="AJ4429" s="47"/>
      <c r="AK4429" s="47"/>
      <c r="AL4429" s="47"/>
      <c r="AM4429" s="47"/>
      <c r="AN4429" s="47"/>
      <c r="AO4429" s="47"/>
      <c r="AP4429" s="47"/>
      <c r="AQ4429" s="47"/>
      <c r="AR4429" s="47"/>
      <c r="AS4429" s="47"/>
      <c r="AT4429" s="47"/>
      <c r="AU4429" s="47"/>
      <c r="AV4429" s="47"/>
      <c r="AW4429" s="47"/>
      <c r="AX4429" s="47"/>
      <c r="AY4429" s="47"/>
      <c r="AZ4429" s="47"/>
      <c r="BA4429" s="47"/>
      <c r="BB4429" s="47"/>
      <c r="BC4429" s="47"/>
      <c r="BD4429" s="47"/>
      <c r="BE4429" s="47"/>
      <c r="BF4429" s="47"/>
      <c r="BG4429" s="47"/>
      <c r="BH4429" s="47"/>
      <c r="BI4429" s="47"/>
      <c r="BJ4429" s="47"/>
      <c r="BK4429" s="47"/>
      <c r="BL4429" s="47"/>
      <c r="BM4429" s="47"/>
      <c r="BN4429" s="47"/>
      <c r="BO4429" s="47"/>
      <c r="BP4429" s="47"/>
      <c r="BQ4429" s="47"/>
      <c r="BR4429" s="47"/>
      <c r="BS4429" s="47"/>
      <c r="BT4429" s="47"/>
      <c r="BU4429" s="47"/>
      <c r="BV4429" s="47"/>
      <c r="BW4429" s="47"/>
      <c r="BX4429" s="47"/>
      <c r="BY4429" s="47"/>
    </row>
    <row r="4430" spans="1:77" x14ac:dyDescent="0.35">
      <c r="A4430" s="45" t="s">
        <v>324</v>
      </c>
      <c r="B4430" s="46">
        <v>42406</v>
      </c>
      <c r="C4430" s="47" t="s">
        <v>325</v>
      </c>
      <c r="D4430" s="47"/>
      <c r="E4430" s="47">
        <v>456.04734374999998</v>
      </c>
      <c r="F4430" s="47">
        <v>0.156465625</v>
      </c>
      <c r="G4430" s="47">
        <v>0.23173749999999999</v>
      </c>
      <c r="H4430" s="47">
        <v>0.26382500000000003</v>
      </c>
      <c r="I4430" s="47">
        <v>0.19744999999999999</v>
      </c>
      <c r="J4430" s="47">
        <v>0.29498750000000001</v>
      </c>
      <c r="K4430" s="47">
        <v>0.32195000000000001</v>
      </c>
      <c r="L4430" s="47">
        <v>0.24784374999999997</v>
      </c>
      <c r="M4430" s="47"/>
      <c r="N4430" s="47"/>
      <c r="O4430" s="47"/>
      <c r="P4430" s="47"/>
      <c r="Q4430" s="47"/>
      <c r="R4430" s="47"/>
      <c r="S4430" s="47"/>
      <c r="T4430" s="47"/>
      <c r="U4430" s="47"/>
      <c r="V4430" s="47"/>
      <c r="W4430" s="47"/>
      <c r="X4430" s="47"/>
      <c r="Y4430" s="47"/>
      <c r="Z4430" s="47"/>
      <c r="AA4430" s="47"/>
      <c r="AB4430" s="47"/>
      <c r="AC4430" s="47"/>
      <c r="AD4430" s="47"/>
      <c r="AE4430" s="47"/>
      <c r="AF4430" s="47"/>
      <c r="AG4430" s="47"/>
      <c r="AH4430" s="47"/>
      <c r="AI4430" s="47"/>
      <c r="AJ4430" s="47"/>
      <c r="AK4430" s="47"/>
      <c r="AL4430" s="47"/>
      <c r="AM4430" s="47"/>
      <c r="AN4430" s="47"/>
      <c r="AO4430" s="47"/>
      <c r="AP4430" s="47"/>
      <c r="AQ4430" s="47"/>
      <c r="AR4430" s="47"/>
      <c r="AS4430" s="47"/>
      <c r="AT4430" s="47"/>
      <c r="AU4430" s="47"/>
      <c r="AV4430" s="47"/>
      <c r="AW4430" s="47"/>
      <c r="AX4430" s="47"/>
      <c r="AY4430" s="47"/>
      <c r="AZ4430" s="47"/>
      <c r="BA4430" s="47"/>
      <c r="BB4430" s="47"/>
      <c r="BC4430" s="47"/>
      <c r="BD4430" s="47"/>
      <c r="BE4430" s="47"/>
      <c r="BF4430" s="47"/>
      <c r="BG4430" s="47"/>
      <c r="BH4430" s="47"/>
      <c r="BI4430" s="47"/>
      <c r="BJ4430" s="47"/>
      <c r="BK4430" s="47"/>
      <c r="BL4430" s="47"/>
      <c r="BM4430" s="47"/>
      <c r="BN4430" s="47"/>
      <c r="BO4430" s="47"/>
      <c r="BP4430" s="47"/>
      <c r="BQ4430" s="47"/>
      <c r="BR4430" s="47"/>
      <c r="BS4430" s="47"/>
      <c r="BT4430" s="47"/>
      <c r="BU4430" s="47"/>
      <c r="BV4430" s="47"/>
      <c r="BW4430" s="47"/>
      <c r="BX4430" s="47"/>
      <c r="BY4430" s="47"/>
    </row>
    <row r="4431" spans="1:77" x14ac:dyDescent="0.35">
      <c r="A4431" s="45" t="s">
        <v>324</v>
      </c>
      <c r="B4431" s="46">
        <v>42407</v>
      </c>
      <c r="C4431" s="47" t="s">
        <v>325</v>
      </c>
      <c r="D4431" s="47"/>
      <c r="E4431" s="47">
        <v>455.23031250000003</v>
      </c>
      <c r="F4431" s="47">
        <v>0.15507500000000002</v>
      </c>
      <c r="G4431" s="47">
        <v>0.22994375</v>
      </c>
      <c r="H4431" s="47">
        <v>0.26291875000000003</v>
      </c>
      <c r="I4431" s="47">
        <v>0.19723750000000001</v>
      </c>
      <c r="J4431" s="47">
        <v>0.29505625000000002</v>
      </c>
      <c r="K4431" s="47">
        <v>0.32201249999999998</v>
      </c>
      <c r="L4431" s="47">
        <v>0.24770000000000003</v>
      </c>
      <c r="M4431" s="47"/>
      <c r="N4431" s="47"/>
      <c r="O4431" s="47"/>
      <c r="P4431" s="47"/>
      <c r="Q4431" s="47"/>
      <c r="R4431" s="47"/>
      <c r="S4431" s="47"/>
      <c r="T4431" s="47"/>
      <c r="U4431" s="47"/>
      <c r="V4431" s="47"/>
      <c r="W4431" s="47"/>
      <c r="X4431" s="47"/>
      <c r="Y4431" s="47"/>
      <c r="Z4431" s="47"/>
      <c r="AA4431" s="47"/>
      <c r="AB4431" s="47"/>
      <c r="AC4431" s="47"/>
      <c r="AD4431" s="47"/>
      <c r="AE4431" s="47"/>
      <c r="AF4431" s="47"/>
      <c r="AG4431" s="47"/>
      <c r="AH4431" s="47"/>
      <c r="AI4431" s="47"/>
      <c r="AJ4431" s="47"/>
      <c r="AK4431" s="47"/>
      <c r="AL4431" s="47"/>
      <c r="AM4431" s="47"/>
      <c r="AN4431" s="47"/>
      <c r="AO4431" s="47"/>
      <c r="AP4431" s="47"/>
      <c r="AQ4431" s="47"/>
      <c r="AR4431" s="47"/>
      <c r="AS4431" s="47"/>
      <c r="AT4431" s="47"/>
      <c r="AU4431" s="47"/>
      <c r="AV4431" s="47"/>
      <c r="AW4431" s="47"/>
      <c r="AX4431" s="47"/>
      <c r="AY4431" s="47"/>
      <c r="AZ4431" s="47"/>
      <c r="BA4431" s="47"/>
      <c r="BB4431" s="47"/>
      <c r="BC4431" s="47"/>
      <c r="BD4431" s="47"/>
      <c r="BE4431" s="47"/>
      <c r="BF4431" s="47"/>
      <c r="BG4431" s="47"/>
      <c r="BH4431" s="47"/>
      <c r="BI4431" s="47"/>
      <c r="BJ4431" s="47"/>
      <c r="BK4431" s="47"/>
      <c r="BL4431" s="47"/>
      <c r="BM4431" s="47"/>
      <c r="BN4431" s="47"/>
      <c r="BO4431" s="47"/>
      <c r="BP4431" s="47"/>
      <c r="BQ4431" s="47"/>
      <c r="BR4431" s="47"/>
      <c r="BS4431" s="47"/>
      <c r="BT4431" s="47"/>
      <c r="BU4431" s="47"/>
      <c r="BV4431" s="47"/>
      <c r="BW4431" s="47"/>
      <c r="BX4431" s="47"/>
      <c r="BY4431" s="47"/>
    </row>
    <row r="4432" spans="1:77" x14ac:dyDescent="0.35">
      <c r="A4432" s="45" t="s">
        <v>324</v>
      </c>
      <c r="B4432" s="46">
        <v>42408</v>
      </c>
      <c r="C4432" s="47" t="s">
        <v>325</v>
      </c>
      <c r="D4432" s="47"/>
      <c r="E4432" s="47">
        <v>454.50609374999993</v>
      </c>
      <c r="F4432" s="47">
        <v>0.15413437499999999</v>
      </c>
      <c r="G4432" s="47">
        <v>0.22863125000000001</v>
      </c>
      <c r="H4432" s="47">
        <v>0.26190624999999995</v>
      </c>
      <c r="I4432" s="47">
        <v>0.19708124999999999</v>
      </c>
      <c r="J4432" s="47">
        <v>0.29503125000000002</v>
      </c>
      <c r="K4432" s="47">
        <v>0.32199374999999997</v>
      </c>
      <c r="L4432" s="47">
        <v>0.24762500000000001</v>
      </c>
      <c r="M4432" s="47"/>
      <c r="N4432" s="47"/>
      <c r="O4432" s="47"/>
      <c r="P4432" s="47"/>
      <c r="Q4432" s="47"/>
      <c r="R4432" s="47"/>
      <c r="S4432" s="47"/>
      <c r="T4432" s="47"/>
      <c r="U4432" s="47"/>
      <c r="V4432" s="47"/>
      <c r="W4432" s="47"/>
      <c r="X4432" s="47"/>
      <c r="Y4432" s="47"/>
      <c r="Z4432" s="47"/>
      <c r="AA4432" s="47"/>
      <c r="AB4432" s="47"/>
      <c r="AC4432" s="47"/>
      <c r="AD4432" s="47"/>
      <c r="AE4432" s="47"/>
      <c r="AF4432" s="47"/>
      <c r="AG4432" s="47"/>
      <c r="AH4432" s="47"/>
      <c r="AI4432" s="47"/>
      <c r="AJ4432" s="47"/>
      <c r="AK4432" s="47"/>
      <c r="AL4432" s="47"/>
      <c r="AM4432" s="47"/>
      <c r="AN4432" s="47"/>
      <c r="AO4432" s="47"/>
      <c r="AP4432" s="47"/>
      <c r="AQ4432" s="47"/>
      <c r="AR4432" s="47"/>
      <c r="AS4432" s="47"/>
      <c r="AT4432" s="47"/>
      <c r="AU4432" s="47"/>
      <c r="AV4432" s="47"/>
      <c r="AW4432" s="47"/>
      <c r="AX4432" s="47"/>
      <c r="AY4432" s="47"/>
      <c r="AZ4432" s="47"/>
      <c r="BA4432" s="47"/>
      <c r="BB4432" s="47"/>
      <c r="BC4432" s="47"/>
      <c r="BD4432" s="47"/>
      <c r="BE4432" s="47"/>
      <c r="BF4432" s="47"/>
      <c r="BG4432" s="47"/>
      <c r="BH4432" s="47"/>
      <c r="BI4432" s="47"/>
      <c r="BJ4432" s="47"/>
      <c r="BK4432" s="47"/>
      <c r="BL4432" s="47"/>
      <c r="BM4432" s="47"/>
      <c r="BN4432" s="47"/>
      <c r="BO4432" s="47"/>
      <c r="BP4432" s="47"/>
      <c r="BQ4432" s="47"/>
      <c r="BR4432" s="47"/>
      <c r="BS4432" s="47"/>
      <c r="BT4432" s="47"/>
      <c r="BU4432" s="47"/>
      <c r="BV4432" s="47"/>
      <c r="BW4432" s="47"/>
      <c r="BX4432" s="47"/>
      <c r="BY4432" s="47"/>
    </row>
    <row r="4433" spans="1:77" x14ac:dyDescent="0.35">
      <c r="A4433" s="45" t="s">
        <v>324</v>
      </c>
      <c r="B4433" s="46">
        <v>42409</v>
      </c>
      <c r="C4433" s="47" t="s">
        <v>325</v>
      </c>
      <c r="D4433" s="47"/>
      <c r="E4433" s="47">
        <v>453.69468749999999</v>
      </c>
      <c r="F4433" s="47">
        <v>0.15236250000000001</v>
      </c>
      <c r="G4433" s="47">
        <v>0.22709375000000001</v>
      </c>
      <c r="H4433" s="47">
        <v>0.26111249999999997</v>
      </c>
      <c r="I4433" s="47">
        <v>0.19690000000000002</v>
      </c>
      <c r="J4433" s="47">
        <v>0.29504374999999999</v>
      </c>
      <c r="K4433" s="47">
        <v>0.32198749999999998</v>
      </c>
      <c r="L4433" s="47">
        <v>0.24754375000000001</v>
      </c>
      <c r="M4433" s="47"/>
      <c r="N4433" s="47"/>
      <c r="O4433" s="47"/>
      <c r="P4433" s="47"/>
      <c r="Q4433" s="47"/>
      <c r="R4433" s="47"/>
      <c r="S4433" s="47"/>
      <c r="T4433" s="47"/>
      <c r="U4433" s="47"/>
      <c r="V4433" s="47"/>
      <c r="W4433" s="47"/>
      <c r="X4433" s="47"/>
      <c r="Y4433" s="47"/>
      <c r="Z4433" s="47"/>
      <c r="AA4433" s="47"/>
      <c r="AB4433" s="47"/>
      <c r="AC4433" s="47">
        <v>0.44366779551830782</v>
      </c>
      <c r="AD4433" s="47">
        <v>3.2715471493997804E-2</v>
      </c>
      <c r="AE4433" s="47"/>
      <c r="AF4433" s="47"/>
      <c r="AG4433" s="47"/>
      <c r="AH4433" s="47"/>
      <c r="AI4433" s="47"/>
      <c r="AJ4433" s="47"/>
      <c r="AK4433" s="47"/>
      <c r="AL4433" s="47"/>
      <c r="AM4433" s="47"/>
      <c r="AN4433" s="47"/>
      <c r="AO4433" s="47"/>
      <c r="AP4433" s="47"/>
      <c r="AQ4433" s="47"/>
      <c r="AR4433" s="47"/>
      <c r="AS4433" s="47"/>
      <c r="AT4433" s="47"/>
      <c r="AU4433" s="47"/>
      <c r="AV4433" s="47"/>
      <c r="AW4433" s="47"/>
      <c r="AX4433" s="47"/>
      <c r="AY4433" s="47"/>
      <c r="AZ4433" s="47"/>
      <c r="BA4433" s="47"/>
      <c r="BB4433" s="47"/>
      <c r="BC4433" s="47"/>
      <c r="BD4433" s="47"/>
      <c r="BE4433" s="47"/>
      <c r="BF4433" s="47"/>
      <c r="BG4433" s="47"/>
      <c r="BH4433" s="47"/>
      <c r="BI4433" s="47"/>
      <c r="BJ4433" s="47"/>
      <c r="BK4433" s="47"/>
      <c r="BL4433" s="47"/>
      <c r="BM4433" s="47"/>
      <c r="BN4433" s="47"/>
      <c r="BO4433" s="47"/>
      <c r="BP4433" s="47"/>
      <c r="BQ4433" s="47"/>
      <c r="BR4433" s="47"/>
      <c r="BS4433" s="47"/>
      <c r="BT4433" s="47"/>
      <c r="BU4433" s="47"/>
      <c r="BV4433" s="47"/>
      <c r="BW4433" s="47"/>
      <c r="BX4433" s="47"/>
      <c r="BY4433" s="47"/>
    </row>
    <row r="4434" spans="1:77" x14ac:dyDescent="0.35">
      <c r="A4434" s="45" t="s">
        <v>324</v>
      </c>
      <c r="B4434" s="46">
        <v>42410</v>
      </c>
      <c r="C4434" s="47" t="s">
        <v>325</v>
      </c>
      <c r="D4434" s="47"/>
      <c r="E4434" s="47">
        <v>452.78203125000005</v>
      </c>
      <c r="F4434" s="47">
        <v>0.15095312500000002</v>
      </c>
      <c r="G4434" s="47">
        <v>0.22560625000000001</v>
      </c>
      <c r="H4434" s="47">
        <v>0.26006249999999997</v>
      </c>
      <c r="I4434" s="47">
        <v>0.19664374999999998</v>
      </c>
      <c r="J4434" s="47">
        <v>0.29495000000000005</v>
      </c>
      <c r="K4434" s="47">
        <v>0.32191249999999999</v>
      </c>
      <c r="L4434" s="47">
        <v>0.24742500000000001</v>
      </c>
      <c r="M4434" s="47"/>
      <c r="N4434" s="47"/>
      <c r="O4434" s="47"/>
      <c r="P4434" s="47"/>
      <c r="Q4434" s="47"/>
      <c r="R4434" s="47"/>
      <c r="S4434" s="47"/>
      <c r="T4434" s="47"/>
      <c r="U4434" s="47"/>
      <c r="V4434" s="47"/>
      <c r="W4434" s="47"/>
      <c r="X4434" s="47"/>
      <c r="Y4434" s="47"/>
      <c r="Z4434" s="47"/>
      <c r="AA4434" s="47"/>
      <c r="AB4434" s="47"/>
      <c r="AC4434" s="47"/>
      <c r="AD4434" s="47"/>
      <c r="AE4434" s="47"/>
      <c r="AF4434" s="47"/>
      <c r="AG4434" s="47"/>
      <c r="AH4434" s="47"/>
      <c r="AI4434" s="47"/>
      <c r="AJ4434" s="47"/>
      <c r="AK4434" s="47"/>
      <c r="AL4434" s="47"/>
      <c r="AM4434" s="47"/>
      <c r="AN4434" s="47"/>
      <c r="AO4434" s="47"/>
      <c r="AP4434" s="47"/>
      <c r="AQ4434" s="47"/>
      <c r="AR4434" s="47"/>
      <c r="AS4434" s="47"/>
      <c r="AT4434" s="47"/>
      <c r="AU4434" s="47"/>
      <c r="AV4434" s="47"/>
      <c r="AW4434" s="47"/>
      <c r="AX4434" s="47"/>
      <c r="AY4434" s="47"/>
      <c r="AZ4434" s="47"/>
      <c r="BA4434" s="47"/>
      <c r="BB4434" s="47"/>
      <c r="BC4434" s="47"/>
      <c r="BD4434" s="47"/>
      <c r="BE4434" s="47"/>
      <c r="BF4434" s="47"/>
      <c r="BG4434" s="47"/>
      <c r="BH4434" s="47"/>
      <c r="BI4434" s="47"/>
      <c r="BJ4434" s="47"/>
      <c r="BK4434" s="47"/>
      <c r="BL4434" s="47"/>
      <c r="BM4434" s="47"/>
      <c r="BN4434" s="47"/>
      <c r="BO4434" s="47"/>
      <c r="BP4434" s="47"/>
      <c r="BQ4434" s="47"/>
      <c r="BR4434" s="47"/>
      <c r="BS4434" s="47"/>
      <c r="BT4434" s="47"/>
      <c r="BU4434" s="47"/>
      <c r="BV4434" s="47"/>
      <c r="BW4434" s="47"/>
      <c r="BX4434" s="47"/>
      <c r="BY4434" s="47"/>
    </row>
    <row r="4435" spans="1:77" x14ac:dyDescent="0.35">
      <c r="A4435" s="45" t="s">
        <v>324</v>
      </c>
      <c r="B4435" s="46">
        <v>42411</v>
      </c>
      <c r="C4435" s="47" t="s">
        <v>325</v>
      </c>
      <c r="D4435" s="47"/>
      <c r="E4435" s="47">
        <v>452.16234374999999</v>
      </c>
      <c r="F4435" s="47">
        <v>0.149928125</v>
      </c>
      <c r="G4435" s="47">
        <v>0.22435000000000002</v>
      </c>
      <c r="H4435" s="47">
        <v>0.25937500000000002</v>
      </c>
      <c r="I4435" s="47">
        <v>0.19646249999999998</v>
      </c>
      <c r="J4435" s="47">
        <v>0.29500625000000003</v>
      </c>
      <c r="K4435" s="47">
        <v>0.32192499999999996</v>
      </c>
      <c r="L4435" s="47">
        <v>0.24729999999999999</v>
      </c>
      <c r="M4435" s="47"/>
      <c r="N4435" s="47"/>
      <c r="O4435" s="47"/>
      <c r="P4435" s="47"/>
      <c r="Q4435" s="47"/>
      <c r="R4435" s="47"/>
      <c r="S4435" s="47"/>
      <c r="T4435" s="47"/>
      <c r="U4435" s="47"/>
      <c r="V4435" s="47"/>
      <c r="W4435" s="47"/>
      <c r="X4435" s="47"/>
      <c r="Y4435" s="47"/>
      <c r="Z4435" s="47"/>
      <c r="AA4435" s="47"/>
      <c r="AB4435" s="47"/>
      <c r="AC4435" s="47"/>
      <c r="AD4435" s="47"/>
      <c r="AE4435" s="47"/>
      <c r="AF4435" s="47"/>
      <c r="AG4435" s="47"/>
      <c r="AH4435" s="47"/>
      <c r="AI4435" s="47"/>
      <c r="AJ4435" s="47"/>
      <c r="AK4435" s="47"/>
      <c r="AL4435" s="47"/>
      <c r="AM4435" s="47"/>
      <c r="AN4435" s="47"/>
      <c r="AO4435" s="47"/>
      <c r="AP4435" s="47"/>
      <c r="AQ4435" s="47"/>
      <c r="AR4435" s="47"/>
      <c r="AS4435" s="47"/>
      <c r="AT4435" s="47"/>
      <c r="AU4435" s="47"/>
      <c r="AV4435" s="47"/>
      <c r="AW4435" s="47"/>
      <c r="AX4435" s="47"/>
      <c r="AY4435" s="47"/>
      <c r="AZ4435" s="47"/>
      <c r="BA4435" s="47"/>
      <c r="BB4435" s="47"/>
      <c r="BC4435" s="47"/>
      <c r="BD4435" s="47"/>
      <c r="BE4435" s="47"/>
      <c r="BF4435" s="47"/>
      <c r="BG4435" s="47"/>
      <c r="BH4435" s="47"/>
      <c r="BI4435" s="47"/>
      <c r="BJ4435" s="47"/>
      <c r="BK4435" s="47"/>
      <c r="BL4435" s="47"/>
      <c r="BM4435" s="47"/>
      <c r="BN4435" s="47"/>
      <c r="BO4435" s="47"/>
      <c r="BP4435" s="47"/>
      <c r="BQ4435" s="47"/>
      <c r="BR4435" s="47"/>
      <c r="BS4435" s="47"/>
      <c r="BT4435" s="47"/>
      <c r="BU4435" s="47"/>
      <c r="BV4435" s="47"/>
      <c r="BW4435" s="47"/>
      <c r="BX4435" s="47"/>
      <c r="BY4435" s="47"/>
    </row>
    <row r="4436" spans="1:77" x14ac:dyDescent="0.35">
      <c r="A4436" s="45" t="s">
        <v>324</v>
      </c>
      <c r="B4436" s="46">
        <v>42412</v>
      </c>
      <c r="C4436" s="47" t="s">
        <v>325</v>
      </c>
      <c r="D4436" s="47"/>
      <c r="E4436" s="47">
        <v>451.53984375000005</v>
      </c>
      <c r="F4436" s="47">
        <v>0.14831562500000001</v>
      </c>
      <c r="G4436" s="47">
        <v>0.2233</v>
      </c>
      <c r="H4436" s="47">
        <v>0.25894375000000003</v>
      </c>
      <c r="I4436" s="47">
        <v>0.19623750000000001</v>
      </c>
      <c r="J4436" s="47">
        <v>0.29502500000000004</v>
      </c>
      <c r="K4436" s="47">
        <v>0.32189999999999996</v>
      </c>
      <c r="L4436" s="47">
        <v>0.24721874999999999</v>
      </c>
      <c r="M4436" s="47"/>
      <c r="N4436" s="47"/>
      <c r="O4436" s="47"/>
      <c r="P4436" s="47"/>
      <c r="Q4436" s="47"/>
      <c r="R4436" s="47"/>
      <c r="S4436" s="47"/>
      <c r="T4436" s="47"/>
      <c r="U4436" s="47"/>
      <c r="V4436" s="47"/>
      <c r="W4436" s="47"/>
      <c r="X4436" s="47"/>
      <c r="Y4436" s="47"/>
      <c r="Z4436" s="47"/>
      <c r="AA4436" s="47"/>
      <c r="AB4436" s="47">
        <v>8.6999999999999993</v>
      </c>
      <c r="AC4436" s="47"/>
      <c r="AD4436" s="47"/>
      <c r="AE4436" s="47"/>
      <c r="AF4436" s="47"/>
      <c r="AG4436" s="47"/>
      <c r="AH4436" s="47">
        <v>8.4499999999999993</v>
      </c>
      <c r="AI4436" s="47">
        <v>8.6999999999999993</v>
      </c>
      <c r="AJ4436" s="47"/>
      <c r="AK4436" s="47"/>
      <c r="AL4436" s="47"/>
      <c r="AM4436" s="47"/>
      <c r="AN4436" s="47"/>
      <c r="AO4436" s="47"/>
      <c r="AP4436" s="47"/>
      <c r="AQ4436" s="47"/>
      <c r="AR4436" s="47"/>
      <c r="AS4436" s="47"/>
      <c r="AT4436" s="47"/>
      <c r="AU4436" s="47"/>
      <c r="AV4436" s="47"/>
      <c r="AW4436" s="47"/>
      <c r="AX4436" s="47"/>
      <c r="AY4436" s="47"/>
      <c r="AZ4436" s="47"/>
      <c r="BA4436" s="47"/>
      <c r="BB4436" s="47"/>
      <c r="BC4436" s="47"/>
      <c r="BD4436" s="47"/>
      <c r="BE4436" s="47"/>
      <c r="BF4436" s="47"/>
      <c r="BG4436" s="47"/>
      <c r="BH4436" s="47"/>
      <c r="BI4436" s="47"/>
      <c r="BJ4436" s="47"/>
      <c r="BK4436" s="47"/>
      <c r="BL4436" s="47"/>
      <c r="BM4436" s="47"/>
      <c r="BN4436" s="47"/>
      <c r="BO4436" s="47"/>
      <c r="BP4436" s="47"/>
      <c r="BQ4436" s="47"/>
      <c r="BR4436" s="47"/>
      <c r="BS4436" s="47"/>
      <c r="BT4436" s="47"/>
      <c r="BU4436" s="47"/>
      <c r="BV4436" s="47"/>
      <c r="BW4436" s="47"/>
      <c r="BX4436" s="47"/>
      <c r="BY4436" s="47"/>
    </row>
    <row r="4437" spans="1:77" x14ac:dyDescent="0.35">
      <c r="A4437" s="45" t="s">
        <v>324</v>
      </c>
      <c r="B4437" s="46">
        <v>42413</v>
      </c>
      <c r="C4437" s="47" t="s">
        <v>325</v>
      </c>
      <c r="D4437" s="47"/>
      <c r="E4437" s="47">
        <v>450.89437499999997</v>
      </c>
      <c r="F4437" s="47">
        <v>0.14624999999999999</v>
      </c>
      <c r="G4437" s="47">
        <v>0.22175</v>
      </c>
      <c r="H4437" s="47">
        <v>0.25854374999999996</v>
      </c>
      <c r="I4437" s="47">
        <v>0.19635</v>
      </c>
      <c r="J4437" s="47">
        <v>0.29497499999999999</v>
      </c>
      <c r="K4437" s="47">
        <v>0.32190000000000002</v>
      </c>
      <c r="L4437" s="47">
        <v>0.2472125</v>
      </c>
      <c r="M4437" s="47"/>
      <c r="N4437" s="47"/>
      <c r="O4437" s="47"/>
      <c r="P4437" s="47"/>
      <c r="Q4437" s="47">
        <v>7.8088332000000005</v>
      </c>
      <c r="R4437" s="47">
        <v>610.90724999999998</v>
      </c>
      <c r="S4437" s="47">
        <v>468.70024999999998</v>
      </c>
      <c r="T4437" s="47"/>
      <c r="U4437" s="47"/>
      <c r="V4437" s="47">
        <v>1.7867441649483985E-2</v>
      </c>
      <c r="W4437" s="47">
        <v>4.7549999999999995E-2</v>
      </c>
      <c r="X4437" s="47">
        <v>6.696212375</v>
      </c>
      <c r="Y4437" s="47">
        <v>7410.2885909312045</v>
      </c>
      <c r="Z4437" s="47"/>
      <c r="AA4437" s="47">
        <v>374.77175</v>
      </c>
      <c r="AB4437" s="47"/>
      <c r="AC4437" s="47"/>
      <c r="AD4437" s="47"/>
      <c r="AE4437" s="47"/>
      <c r="AF4437" s="47"/>
      <c r="AG4437" s="47">
        <v>27.835750000000001</v>
      </c>
      <c r="AH4437" s="47"/>
      <c r="AI4437" s="47"/>
      <c r="AJ4437" s="47"/>
      <c r="AK4437" s="47"/>
      <c r="AL4437" s="47"/>
      <c r="AM4437" s="47"/>
      <c r="AN4437" s="47"/>
      <c r="AO4437" s="47"/>
      <c r="AP4437" s="47"/>
      <c r="AQ4437" s="47" t="s">
        <v>294</v>
      </c>
      <c r="AR4437" s="47"/>
      <c r="AS4437" s="47"/>
      <c r="AT4437" s="47"/>
      <c r="AU4437" s="47"/>
      <c r="AV4437" s="47"/>
      <c r="AW4437" s="47"/>
      <c r="AX4437" s="47"/>
      <c r="AY4437" s="47">
        <v>93.928500000000014</v>
      </c>
      <c r="AZ4437" s="47"/>
      <c r="BA4437" s="47"/>
      <c r="BB4437" s="47"/>
      <c r="BC4437" s="47"/>
      <c r="BD4437" s="47">
        <v>114.37125</v>
      </c>
      <c r="BE4437" s="47">
        <v>277.08989384933602</v>
      </c>
      <c r="BF4437" s="47"/>
      <c r="BG4437" s="47"/>
      <c r="BH4437" s="47"/>
      <c r="BI4437" s="47"/>
      <c r="BJ4437" s="47"/>
      <c r="BK4437" s="47"/>
      <c r="BL4437" s="47"/>
      <c r="BM4437" s="47"/>
      <c r="BN4437" s="47"/>
      <c r="BO4437" s="47"/>
      <c r="BP4437" s="47"/>
      <c r="BQ4437" s="47"/>
      <c r="BR4437" s="47"/>
      <c r="BS4437" s="47"/>
      <c r="BT4437" s="47"/>
      <c r="BU4437" s="47"/>
      <c r="BV4437" s="47"/>
      <c r="BW4437" s="47"/>
      <c r="BX4437" s="47"/>
      <c r="BY4437" s="47"/>
    </row>
    <row r="4438" spans="1:77" x14ac:dyDescent="0.35">
      <c r="A4438" s="45" t="s">
        <v>324</v>
      </c>
      <c r="B4438" s="46">
        <v>42414</v>
      </c>
      <c r="C4438" s="47" t="s">
        <v>325</v>
      </c>
      <c r="D4438" s="47"/>
      <c r="E4438" s="47">
        <v>450.10359375000002</v>
      </c>
      <c r="F4438" s="47">
        <v>0.14525312500000001</v>
      </c>
      <c r="G4438" s="47">
        <v>0.22043750000000001</v>
      </c>
      <c r="H4438" s="47">
        <v>0.25748124999999999</v>
      </c>
      <c r="I4438" s="47">
        <v>0.19610625000000001</v>
      </c>
      <c r="J4438" s="47">
        <v>0.29509375000000004</v>
      </c>
      <c r="K4438" s="47">
        <v>0.32187499999999997</v>
      </c>
      <c r="L4438" s="47">
        <v>0.24694375000000002</v>
      </c>
      <c r="M4438" s="47"/>
      <c r="N4438" s="47"/>
      <c r="O4438" s="47"/>
      <c r="P4438" s="47"/>
      <c r="Q4438" s="47"/>
      <c r="R4438" s="47"/>
      <c r="S4438" s="47"/>
      <c r="T4438" s="47"/>
      <c r="U4438" s="47"/>
      <c r="V4438" s="47"/>
      <c r="W4438" s="47"/>
      <c r="X4438" s="47"/>
      <c r="Y4438" s="47"/>
      <c r="Z4438" s="47"/>
      <c r="AA4438" s="47"/>
      <c r="AB4438" s="47"/>
      <c r="AC4438" s="47"/>
      <c r="AD4438" s="47"/>
      <c r="AE4438" s="47"/>
      <c r="AF4438" s="47"/>
      <c r="AG4438" s="47"/>
      <c r="AH4438" s="47"/>
      <c r="AI4438" s="47"/>
      <c r="AJ4438" s="47"/>
      <c r="AK4438" s="47"/>
      <c r="AL4438" s="47"/>
      <c r="AM4438" s="47"/>
      <c r="AN4438" s="47"/>
      <c r="AO4438" s="47"/>
      <c r="AP4438" s="47"/>
      <c r="AQ4438" s="47"/>
      <c r="AR4438" s="47"/>
      <c r="AS4438" s="47"/>
      <c r="AT4438" s="47"/>
      <c r="AU4438" s="47"/>
      <c r="AV4438" s="47"/>
      <c r="AW4438" s="47"/>
      <c r="AX4438" s="47"/>
      <c r="AY4438" s="47"/>
      <c r="AZ4438" s="47"/>
      <c r="BA4438" s="47"/>
      <c r="BB4438" s="47"/>
      <c r="BC4438" s="47"/>
      <c r="BD4438" s="47"/>
      <c r="BE4438" s="47"/>
      <c r="BF4438" s="47"/>
      <c r="BG4438" s="47"/>
      <c r="BH4438" s="47"/>
      <c r="BI4438" s="47"/>
      <c r="BJ4438" s="47"/>
      <c r="BK4438" s="47"/>
      <c r="BL4438" s="47"/>
      <c r="BM4438" s="47"/>
      <c r="BN4438" s="47"/>
      <c r="BO4438" s="47"/>
      <c r="BP4438" s="47"/>
      <c r="BQ4438" s="47"/>
      <c r="BR4438" s="47"/>
      <c r="BS4438" s="47"/>
      <c r="BT4438" s="47"/>
      <c r="BU4438" s="47"/>
      <c r="BV4438" s="47"/>
      <c r="BW4438" s="47"/>
      <c r="BX4438" s="47"/>
      <c r="BY4438" s="47"/>
    </row>
    <row r="4439" spans="1:77" x14ac:dyDescent="0.35">
      <c r="A4439" s="45" t="s">
        <v>324</v>
      </c>
      <c r="B4439" s="46">
        <v>42415</v>
      </c>
      <c r="C4439" s="47" t="s">
        <v>325</v>
      </c>
      <c r="D4439" s="47"/>
      <c r="E4439" s="47">
        <v>449.26828125000003</v>
      </c>
      <c r="F4439" s="47">
        <v>0.14327812500000001</v>
      </c>
      <c r="G4439" s="47">
        <v>0.21918124999999999</v>
      </c>
      <c r="H4439" s="47">
        <v>0.25673125000000002</v>
      </c>
      <c r="I4439" s="47">
        <v>0.19589374999999998</v>
      </c>
      <c r="J4439" s="47">
        <v>0.29499999999999998</v>
      </c>
      <c r="K4439" s="47">
        <v>0.3218375</v>
      </c>
      <c r="L4439" s="47">
        <v>0.24686875000000003</v>
      </c>
      <c r="M4439" s="47"/>
      <c r="N4439" s="47"/>
      <c r="O4439" s="47"/>
      <c r="P4439" s="47"/>
      <c r="Q4439" s="47"/>
      <c r="R4439" s="47"/>
      <c r="S4439" s="47"/>
      <c r="T4439" s="47"/>
      <c r="U4439" s="47"/>
      <c r="V4439" s="47"/>
      <c r="W4439" s="47"/>
      <c r="X4439" s="47"/>
      <c r="Y4439" s="47"/>
      <c r="Z4439" s="47"/>
      <c r="AA4439" s="47"/>
      <c r="AB4439" s="47"/>
      <c r="AC4439" s="47"/>
      <c r="AD4439" s="47"/>
      <c r="AE4439" s="47"/>
      <c r="AF4439" s="47"/>
      <c r="AG4439" s="47"/>
      <c r="AH4439" s="47"/>
      <c r="AI4439" s="47"/>
      <c r="AJ4439" s="47"/>
      <c r="AK4439" s="47"/>
      <c r="AL4439" s="47"/>
      <c r="AM4439" s="47"/>
      <c r="AN4439" s="47"/>
      <c r="AO4439" s="47"/>
      <c r="AP4439" s="47"/>
      <c r="AQ4439" s="47"/>
      <c r="AR4439" s="47"/>
      <c r="AS4439" s="47"/>
      <c r="AT4439" s="47"/>
      <c r="AU4439" s="47"/>
      <c r="AV4439" s="47"/>
      <c r="AW4439" s="47"/>
      <c r="AX4439" s="47"/>
      <c r="AY4439" s="47"/>
      <c r="AZ4439" s="47"/>
      <c r="BA4439" s="47"/>
      <c r="BB4439" s="47"/>
      <c r="BC4439" s="47"/>
      <c r="BD4439" s="47"/>
      <c r="BE4439" s="47"/>
      <c r="BF4439" s="47"/>
      <c r="BG4439" s="47"/>
      <c r="BH4439" s="47"/>
      <c r="BI4439" s="47"/>
      <c r="BJ4439" s="47"/>
      <c r="BK4439" s="47"/>
      <c r="BL4439" s="47"/>
      <c r="BM4439" s="47"/>
      <c r="BN4439" s="47"/>
      <c r="BO4439" s="47"/>
      <c r="BP4439" s="47"/>
      <c r="BQ4439" s="47"/>
      <c r="BR4439" s="47"/>
      <c r="BS4439" s="47"/>
      <c r="BT4439" s="47"/>
      <c r="BU4439" s="47"/>
      <c r="BV4439" s="47"/>
      <c r="BW4439" s="47"/>
      <c r="BX4439" s="47"/>
      <c r="BY4439" s="47"/>
    </row>
    <row r="4440" spans="1:77" x14ac:dyDescent="0.35">
      <c r="A4440" s="45" t="s">
        <v>324</v>
      </c>
      <c r="B4440" s="46">
        <v>42416</v>
      </c>
      <c r="C4440" s="47" t="s">
        <v>325</v>
      </c>
      <c r="D4440" s="47"/>
      <c r="E4440" s="47"/>
      <c r="F4440" s="47"/>
      <c r="G4440" s="47"/>
      <c r="H4440" s="47"/>
      <c r="I4440" s="47"/>
      <c r="J4440" s="47"/>
      <c r="K4440" s="47"/>
      <c r="L4440" s="47"/>
      <c r="M4440" s="47"/>
      <c r="N4440" s="47"/>
      <c r="O4440" s="47"/>
      <c r="P4440" s="47"/>
      <c r="Q4440" s="47"/>
      <c r="R4440" s="47"/>
      <c r="S4440" s="47"/>
      <c r="T4440" s="47"/>
      <c r="U4440" s="47"/>
      <c r="V4440" s="47"/>
      <c r="W4440" s="47"/>
      <c r="X4440" s="47"/>
      <c r="Y4440" s="47"/>
      <c r="Z4440" s="47"/>
      <c r="AA4440" s="47"/>
      <c r="AB4440" s="47">
        <v>8.6999999999999993</v>
      </c>
      <c r="AC4440" s="47"/>
      <c r="AD4440" s="47"/>
      <c r="AE4440" s="47"/>
      <c r="AF4440" s="47"/>
      <c r="AG4440" s="47"/>
      <c r="AH4440" s="47">
        <v>8.6999999999999993</v>
      </c>
      <c r="AI4440" s="47">
        <v>8.6999999999999993</v>
      </c>
      <c r="AJ4440" s="47"/>
      <c r="AK4440" s="47"/>
      <c r="AL4440" s="47"/>
      <c r="AM4440" s="47"/>
      <c r="AN4440" s="47"/>
      <c r="AO4440" s="47"/>
      <c r="AP4440" s="47"/>
      <c r="AQ4440" s="47"/>
      <c r="AR4440" s="47"/>
      <c r="AS4440" s="47"/>
      <c r="AT4440" s="47"/>
      <c r="AU4440" s="47"/>
      <c r="AV4440" s="47"/>
      <c r="AW4440" s="47"/>
      <c r="AX4440" s="47"/>
      <c r="AY4440" s="47"/>
      <c r="AZ4440" s="47"/>
      <c r="BA4440" s="47"/>
      <c r="BB4440" s="47"/>
      <c r="BC4440" s="47"/>
      <c r="BD4440" s="47"/>
      <c r="BE4440" s="47"/>
      <c r="BF4440" s="47"/>
      <c r="BG4440" s="47"/>
      <c r="BH4440" s="47"/>
      <c r="BI4440" s="47"/>
      <c r="BJ4440" s="47"/>
      <c r="BK4440" s="47"/>
      <c r="BL4440" s="47"/>
      <c r="BM4440" s="47"/>
      <c r="BN4440" s="47"/>
      <c r="BO4440" s="47"/>
      <c r="BP4440" s="47"/>
      <c r="BQ4440" s="47"/>
      <c r="BR4440" s="47"/>
      <c r="BS4440" s="47"/>
      <c r="BT4440" s="47"/>
      <c r="BU4440" s="47"/>
      <c r="BV4440" s="47"/>
      <c r="BW4440" s="47"/>
      <c r="BX4440" s="47"/>
      <c r="BY4440" s="47"/>
    </row>
    <row r="4441" spans="1:77" x14ac:dyDescent="0.35">
      <c r="A4441" s="45" t="s">
        <v>329</v>
      </c>
      <c r="B4441" s="46">
        <v>42284</v>
      </c>
      <c r="C4441" s="47" t="s">
        <v>325</v>
      </c>
      <c r="D4441" s="47"/>
      <c r="E4441" s="47"/>
      <c r="F4441" s="47"/>
      <c r="G4441" s="47"/>
      <c r="H4441" s="47"/>
      <c r="I4441" s="47"/>
      <c r="J4441" s="47"/>
      <c r="K4441" s="47"/>
      <c r="L4441" s="47"/>
      <c r="M4441" s="47"/>
      <c r="N4441" s="47"/>
      <c r="O4441" s="47"/>
      <c r="P4441" s="47"/>
      <c r="Q4441" s="47"/>
      <c r="R4441" s="47"/>
      <c r="S4441" s="47"/>
      <c r="T4441" s="47"/>
      <c r="U4441" s="47"/>
      <c r="V4441" s="47"/>
      <c r="W4441" s="47"/>
      <c r="X4441" s="47"/>
      <c r="Y4441" s="47"/>
      <c r="Z4441" s="47"/>
      <c r="AA4441" s="47"/>
      <c r="AB4441" s="47">
        <v>2</v>
      </c>
      <c r="AC4441" s="47"/>
      <c r="AD4441" s="47"/>
      <c r="AE4441" s="47"/>
      <c r="AF4441" s="47"/>
      <c r="AG4441" s="47"/>
      <c r="AH4441" s="47">
        <v>0</v>
      </c>
      <c r="AI4441" s="47">
        <v>1</v>
      </c>
      <c r="AJ4441" s="47"/>
      <c r="AK4441" s="47"/>
      <c r="AL4441" s="47"/>
      <c r="AM4441" s="47"/>
      <c r="AN4441" s="47"/>
      <c r="AO4441" s="47"/>
      <c r="AP4441" s="47"/>
      <c r="AQ4441" s="47"/>
      <c r="AR4441" s="47"/>
      <c r="AS4441" s="47"/>
      <c r="AT4441" s="47"/>
      <c r="AU4441" s="47"/>
      <c r="AV4441" s="47"/>
      <c r="AW4441" s="47"/>
      <c r="AX4441" s="47"/>
      <c r="AY4441" s="47"/>
      <c r="AZ4441" s="47"/>
      <c r="BA4441" s="47"/>
      <c r="BB4441" s="47"/>
      <c r="BC4441" s="47"/>
      <c r="BD4441" s="47"/>
      <c r="BE4441" s="47"/>
      <c r="BF4441" s="47"/>
      <c r="BG4441" s="47"/>
      <c r="BH4441" s="47"/>
      <c r="BI4441" s="47"/>
      <c r="BJ4441" s="47"/>
      <c r="BK4441" s="47"/>
      <c r="BL4441" s="47"/>
      <c r="BM4441" s="47"/>
      <c r="BN4441" s="47"/>
      <c r="BO4441" s="47"/>
      <c r="BP4441" s="47"/>
      <c r="BQ4441" s="47"/>
      <c r="BR4441" s="47"/>
      <c r="BS4441" s="47"/>
      <c r="BT4441" s="47"/>
      <c r="BU4441" s="47"/>
      <c r="BV4441" s="47"/>
      <c r="BW4441" s="47"/>
      <c r="BX4441" s="47"/>
      <c r="BY4441" s="47"/>
    </row>
    <row r="4442" spans="1:77" x14ac:dyDescent="0.35">
      <c r="A4442" s="45" t="s">
        <v>329</v>
      </c>
      <c r="B4442" s="46">
        <v>42286</v>
      </c>
      <c r="C4442" s="47" t="s">
        <v>325</v>
      </c>
      <c r="D4442" s="47"/>
      <c r="E4442" s="47"/>
      <c r="F4442" s="47"/>
      <c r="G4442" s="47"/>
      <c r="H4442" s="47"/>
      <c r="I4442" s="47"/>
      <c r="J4442" s="47"/>
      <c r="K4442" s="47"/>
      <c r="L4442" s="47"/>
      <c r="M4442" s="47"/>
      <c r="N4442" s="47"/>
      <c r="O4442" s="47"/>
      <c r="P4442" s="47"/>
      <c r="Q4442" s="47"/>
      <c r="R4442" s="47"/>
      <c r="S4442" s="47"/>
      <c r="T4442" s="47"/>
      <c r="U4442" s="47"/>
      <c r="V4442" s="47"/>
      <c r="W4442" s="47"/>
      <c r="X4442" s="47"/>
      <c r="Y4442" s="47"/>
      <c r="Z4442" s="47"/>
      <c r="AA4442" s="47"/>
      <c r="AB4442" s="47"/>
      <c r="AC4442" s="47"/>
      <c r="AD4442" s="47">
        <v>0</v>
      </c>
      <c r="AE4442" s="47"/>
      <c r="AF4442" s="47"/>
      <c r="AG4442" s="47"/>
      <c r="AH4442" s="47"/>
      <c r="AI4442" s="47"/>
      <c r="AJ4442" s="47"/>
      <c r="AK4442" s="47"/>
      <c r="AL4442" s="47"/>
      <c r="AM4442" s="47"/>
      <c r="AN4442" s="47"/>
      <c r="AO4442" s="47"/>
      <c r="AP4442" s="47"/>
      <c r="AQ4442" s="47"/>
      <c r="AR4442" s="47"/>
      <c r="AS4442" s="47"/>
      <c r="AT4442" s="47"/>
      <c r="AU4442" s="47"/>
      <c r="AV4442" s="47"/>
      <c r="AW4442" s="47"/>
      <c r="AX4442" s="47"/>
      <c r="AY4442" s="47"/>
      <c r="AZ4442" s="47"/>
      <c r="BA4442" s="47"/>
      <c r="BB4442" s="47"/>
      <c r="BC4442" s="47"/>
      <c r="BD4442" s="47"/>
      <c r="BE4442" s="47"/>
      <c r="BF4442" s="47"/>
      <c r="BG4442" s="47"/>
      <c r="BH4442" s="47"/>
      <c r="BI4442" s="47"/>
      <c r="BJ4442" s="47"/>
      <c r="BK4442" s="47"/>
      <c r="BL4442" s="47"/>
      <c r="BM4442" s="47"/>
      <c r="BN4442" s="47"/>
      <c r="BO4442" s="47"/>
      <c r="BP4442" s="47"/>
      <c r="BQ4442" s="47"/>
      <c r="BR4442" s="47"/>
      <c r="BS4442" s="47"/>
      <c r="BT4442" s="47"/>
      <c r="BU4442" s="47"/>
      <c r="BV4442" s="47"/>
      <c r="BW4442" s="47"/>
      <c r="BX4442" s="47"/>
      <c r="BY4442" s="47"/>
    </row>
    <row r="4443" spans="1:77" x14ac:dyDescent="0.35">
      <c r="A4443" s="45" t="s">
        <v>329</v>
      </c>
      <c r="B4443" s="46">
        <v>42289</v>
      </c>
      <c r="C4443" s="47" t="s">
        <v>325</v>
      </c>
      <c r="D4443" s="47"/>
      <c r="E4443" s="47"/>
      <c r="F4443" s="47"/>
      <c r="G4443" s="47"/>
      <c r="H4443" s="47"/>
      <c r="I4443" s="47"/>
      <c r="J4443" s="47"/>
      <c r="K4443" s="47"/>
      <c r="L4443" s="47"/>
      <c r="M4443" s="47"/>
      <c r="N4443" s="47"/>
      <c r="O4443" s="47"/>
      <c r="P4443" s="47"/>
      <c r="Q4443" s="47"/>
      <c r="R4443" s="47"/>
      <c r="S4443" s="47"/>
      <c r="T4443" s="47"/>
      <c r="U4443" s="47"/>
      <c r="V4443" s="47"/>
      <c r="W4443" s="47"/>
      <c r="X4443" s="47"/>
      <c r="Y4443" s="47"/>
      <c r="Z4443" s="47"/>
      <c r="AA4443" s="47"/>
      <c r="AB4443" s="47">
        <v>3.3</v>
      </c>
      <c r="AC4443" s="47"/>
      <c r="AD4443" s="47">
        <v>1.963019149618583E-3</v>
      </c>
      <c r="AE4443" s="47"/>
      <c r="AF4443" s="47"/>
      <c r="AG4443" s="47"/>
      <c r="AH4443" s="47">
        <v>0</v>
      </c>
      <c r="AI4443" s="47">
        <v>2.1</v>
      </c>
      <c r="AJ4443" s="47"/>
      <c r="AK4443" s="47"/>
      <c r="AL4443" s="47"/>
      <c r="AM4443" s="47"/>
      <c r="AN4443" s="47"/>
      <c r="AO4443" s="47"/>
      <c r="AP4443" s="47"/>
      <c r="AQ4443" s="47"/>
      <c r="AR4443" s="47"/>
      <c r="AS4443" s="47"/>
      <c r="AT4443" s="47"/>
      <c r="AU4443" s="47"/>
      <c r="AV4443" s="47"/>
      <c r="AW4443" s="47"/>
      <c r="AX4443" s="47"/>
      <c r="AY4443" s="47"/>
      <c r="AZ4443" s="47"/>
      <c r="BA4443" s="47"/>
      <c r="BB4443" s="47"/>
      <c r="BC4443" s="47"/>
      <c r="BD4443" s="47"/>
      <c r="BE4443" s="47"/>
      <c r="BF4443" s="47"/>
      <c r="BG4443" s="47"/>
      <c r="BH4443" s="47"/>
      <c r="BI4443" s="47"/>
      <c r="BJ4443" s="47"/>
      <c r="BK4443" s="47"/>
      <c r="BL4443" s="47"/>
      <c r="BM4443" s="47"/>
      <c r="BN4443" s="47"/>
      <c r="BO4443" s="47"/>
      <c r="BP4443" s="47"/>
      <c r="BQ4443" s="47"/>
      <c r="BR4443" s="47"/>
      <c r="BS4443" s="47"/>
      <c r="BT4443" s="47"/>
      <c r="BU4443" s="47"/>
      <c r="BV4443" s="47"/>
      <c r="BW4443" s="47"/>
      <c r="BX4443" s="47"/>
      <c r="BY4443" s="47"/>
    </row>
    <row r="4444" spans="1:77" x14ac:dyDescent="0.35">
      <c r="A4444" s="45" t="s">
        <v>329</v>
      </c>
      <c r="B4444" s="46">
        <v>42291</v>
      </c>
      <c r="C4444" s="47" t="s">
        <v>325</v>
      </c>
      <c r="D4444" s="47"/>
      <c r="E4444" s="47">
        <v>492.67781249999996</v>
      </c>
      <c r="F4444" s="47">
        <v>0.15665625</v>
      </c>
      <c r="G4444" s="47">
        <v>0.23277500000000001</v>
      </c>
      <c r="H4444" s="47">
        <v>0.27826875000000001</v>
      </c>
      <c r="I4444" s="47">
        <v>0.26840000000000003</v>
      </c>
      <c r="J4444" s="47">
        <v>0.27574375000000001</v>
      </c>
      <c r="K4444" s="47">
        <v>0.32759375000000002</v>
      </c>
      <c r="L4444" s="47">
        <v>0.29753750000000001</v>
      </c>
      <c r="M4444" s="47"/>
      <c r="N4444" s="47"/>
      <c r="O4444" s="47"/>
      <c r="P4444" s="47"/>
      <c r="Q4444" s="47"/>
      <c r="R4444" s="47"/>
      <c r="S4444" s="47"/>
      <c r="T4444" s="47"/>
      <c r="U4444" s="47"/>
      <c r="V4444" s="47"/>
      <c r="W4444" s="47"/>
      <c r="X4444" s="47"/>
      <c r="Y4444" s="47"/>
      <c r="Z4444" s="47"/>
      <c r="AA4444" s="47"/>
      <c r="AB4444" s="47"/>
      <c r="AC4444" s="47"/>
      <c r="AD4444" s="47"/>
      <c r="AE4444" s="47"/>
      <c r="AF4444" s="47"/>
      <c r="AG4444" s="47"/>
      <c r="AH4444" s="47"/>
      <c r="AI4444" s="47"/>
      <c r="AJ4444" s="47"/>
      <c r="AK4444" s="47"/>
      <c r="AL4444" s="47"/>
      <c r="AM4444" s="47"/>
      <c r="AN4444" s="47"/>
      <c r="AO4444" s="47"/>
      <c r="AP4444" s="47"/>
      <c r="AQ4444" s="47"/>
      <c r="AR4444" s="47"/>
      <c r="AS4444" s="47"/>
      <c r="AT4444" s="47"/>
      <c r="AU4444" s="47"/>
      <c r="AV4444" s="47"/>
      <c r="AW4444" s="47"/>
      <c r="AX4444" s="47"/>
      <c r="AY4444" s="47"/>
      <c r="AZ4444" s="47"/>
      <c r="BA4444" s="47"/>
      <c r="BB4444" s="47"/>
      <c r="BC4444" s="47"/>
      <c r="BD4444" s="47"/>
      <c r="BE4444" s="47"/>
      <c r="BF4444" s="47"/>
      <c r="BG4444" s="47"/>
      <c r="BH4444" s="47"/>
      <c r="BI4444" s="47"/>
      <c r="BJ4444" s="47"/>
      <c r="BK4444" s="47"/>
      <c r="BL4444" s="47"/>
      <c r="BM4444" s="47"/>
      <c r="BN4444" s="47"/>
      <c r="BO4444" s="47"/>
      <c r="BP4444" s="47"/>
      <c r="BQ4444" s="47"/>
      <c r="BR4444" s="47"/>
      <c r="BS4444" s="47"/>
      <c r="BT4444" s="47"/>
      <c r="BU4444" s="47"/>
      <c r="BV4444" s="47"/>
      <c r="BW4444" s="47"/>
      <c r="BX4444" s="47"/>
      <c r="BY4444" s="47"/>
    </row>
    <row r="4445" spans="1:77" x14ac:dyDescent="0.35">
      <c r="A4445" s="45" t="s">
        <v>329</v>
      </c>
      <c r="B4445" s="46">
        <v>42292</v>
      </c>
      <c r="C4445" s="47" t="s">
        <v>325</v>
      </c>
      <c r="D4445" s="47"/>
      <c r="E4445" s="47">
        <v>492.06937500000004</v>
      </c>
      <c r="F4445" s="47">
        <v>0.15316874999999999</v>
      </c>
      <c r="G4445" s="47">
        <v>0.23101874999999999</v>
      </c>
      <c r="H4445" s="47">
        <v>0.27810000000000001</v>
      </c>
      <c r="I4445" s="47">
        <v>0.26875625000000003</v>
      </c>
      <c r="J4445" s="47">
        <v>0.2759125</v>
      </c>
      <c r="K4445" s="47">
        <v>0.32763124999999998</v>
      </c>
      <c r="L4445" s="47">
        <v>0.29773749999999999</v>
      </c>
      <c r="M4445" s="47"/>
      <c r="N4445" s="47"/>
      <c r="O4445" s="47"/>
      <c r="P4445" s="47"/>
      <c r="Q4445" s="47"/>
      <c r="R4445" s="47"/>
      <c r="S4445" s="47"/>
      <c r="T4445" s="47"/>
      <c r="U4445" s="47"/>
      <c r="V4445" s="47"/>
      <c r="W4445" s="47"/>
      <c r="X4445" s="47"/>
      <c r="Y4445" s="47"/>
      <c r="Z4445" s="47"/>
      <c r="AA4445" s="47"/>
      <c r="AB4445" s="47"/>
      <c r="AC4445" s="47">
        <v>0.12525629722055695</v>
      </c>
      <c r="AD4445" s="47">
        <v>3.2829512815991183E-2</v>
      </c>
      <c r="AE4445" s="47"/>
      <c r="AF4445" s="47"/>
      <c r="AG4445" s="47"/>
      <c r="AH4445" s="47"/>
      <c r="AI4445" s="47"/>
      <c r="AJ4445" s="47"/>
      <c r="AK4445" s="47"/>
      <c r="AL4445" s="47"/>
      <c r="AM4445" s="47"/>
      <c r="AN4445" s="47"/>
      <c r="AO4445" s="47"/>
      <c r="AP4445" s="47"/>
      <c r="AQ4445" s="47"/>
      <c r="AR4445" s="47"/>
      <c r="AS4445" s="47"/>
      <c r="AT4445" s="47"/>
      <c r="AU4445" s="47"/>
      <c r="AV4445" s="47"/>
      <c r="AW4445" s="47"/>
      <c r="AX4445" s="47"/>
      <c r="AY4445" s="47"/>
      <c r="AZ4445" s="47"/>
      <c r="BA4445" s="47"/>
      <c r="BB4445" s="47"/>
      <c r="BC4445" s="47"/>
      <c r="BD4445" s="47"/>
      <c r="BE4445" s="47"/>
      <c r="BF4445" s="47"/>
      <c r="BG4445" s="47"/>
      <c r="BH4445" s="47"/>
      <c r="BI4445" s="47"/>
      <c r="BJ4445" s="47"/>
      <c r="BK4445" s="47"/>
      <c r="BL4445" s="47"/>
      <c r="BM4445" s="47"/>
      <c r="BN4445" s="47"/>
      <c r="BO4445" s="47"/>
      <c r="BP4445" s="47"/>
      <c r="BQ4445" s="47"/>
      <c r="BR4445" s="47"/>
      <c r="BS4445" s="47"/>
      <c r="BT4445" s="47"/>
      <c r="BU4445" s="47"/>
      <c r="BV4445" s="47"/>
      <c r="BW4445" s="47"/>
      <c r="BX4445" s="47"/>
      <c r="BY4445" s="47"/>
    </row>
    <row r="4446" spans="1:77" x14ac:dyDescent="0.35">
      <c r="A4446" s="45" t="s">
        <v>329</v>
      </c>
      <c r="B4446" s="46">
        <v>42293</v>
      </c>
      <c r="C4446" s="47" t="s">
        <v>325</v>
      </c>
      <c r="D4446" s="47"/>
      <c r="E4446" s="47">
        <v>500.11031250000008</v>
      </c>
      <c r="F4446" s="47">
        <v>0.19640000000000002</v>
      </c>
      <c r="G4446" s="47">
        <v>0.23969374999999998</v>
      </c>
      <c r="H4446" s="47">
        <v>0.27837499999999998</v>
      </c>
      <c r="I4446" s="47">
        <v>0.26906249999999998</v>
      </c>
      <c r="J4446" s="47">
        <v>0.27602500000000002</v>
      </c>
      <c r="K4446" s="47">
        <v>0.32772500000000004</v>
      </c>
      <c r="L4446" s="47">
        <v>0.29780000000000001</v>
      </c>
      <c r="M4446" s="47"/>
      <c r="N4446" s="47"/>
      <c r="O4446" s="47"/>
      <c r="P4446" s="47"/>
      <c r="Q4446" s="47"/>
      <c r="R4446" s="47"/>
      <c r="S4446" s="47"/>
      <c r="T4446" s="47"/>
      <c r="U4446" s="47"/>
      <c r="V4446" s="47"/>
      <c r="W4446" s="47"/>
      <c r="X4446" s="47"/>
      <c r="Y4446" s="47"/>
      <c r="Z4446" s="47"/>
      <c r="AA4446" s="47"/>
      <c r="AB4446" s="47"/>
      <c r="AC4446" s="47"/>
      <c r="AD4446" s="47"/>
      <c r="AE4446" s="47"/>
      <c r="AF4446" s="47"/>
      <c r="AG4446" s="47"/>
      <c r="AH4446" s="47"/>
      <c r="AI4446" s="47"/>
      <c r="AJ4446" s="47"/>
      <c r="AK4446" s="47"/>
      <c r="AL4446" s="47"/>
      <c r="AM4446" s="47"/>
      <c r="AN4446" s="47"/>
      <c r="AO4446" s="47"/>
      <c r="AP4446" s="47"/>
      <c r="AQ4446" s="47"/>
      <c r="AR4446" s="47"/>
      <c r="AS4446" s="47"/>
      <c r="AT4446" s="47"/>
      <c r="AU4446" s="47"/>
      <c r="AV4446" s="47"/>
      <c r="AW4446" s="47"/>
      <c r="AX4446" s="47"/>
      <c r="AY4446" s="47"/>
      <c r="AZ4446" s="47"/>
      <c r="BA4446" s="47"/>
      <c r="BB4446" s="47"/>
      <c r="BC4446" s="47"/>
      <c r="BD4446" s="47"/>
      <c r="BE4446" s="47"/>
      <c r="BF4446" s="47"/>
      <c r="BG4446" s="47"/>
      <c r="BH4446" s="47"/>
      <c r="BI4446" s="47"/>
      <c r="BJ4446" s="47"/>
      <c r="BK4446" s="47"/>
      <c r="BL4446" s="47"/>
      <c r="BM4446" s="47"/>
      <c r="BN4446" s="47"/>
      <c r="BO4446" s="47"/>
      <c r="BP4446" s="47"/>
      <c r="BQ4446" s="47"/>
      <c r="BR4446" s="47"/>
      <c r="BS4446" s="47"/>
      <c r="BT4446" s="47"/>
      <c r="BU4446" s="47"/>
      <c r="BV4446" s="47"/>
      <c r="BW4446" s="47"/>
      <c r="BX4446" s="47"/>
      <c r="BY4446" s="47"/>
    </row>
    <row r="4447" spans="1:77" x14ac:dyDescent="0.35">
      <c r="A4447" s="45" t="s">
        <v>329</v>
      </c>
      <c r="B4447" s="46">
        <v>42294</v>
      </c>
      <c r="C4447" s="47" t="s">
        <v>325</v>
      </c>
      <c r="D4447" s="47"/>
      <c r="E4447" s="47">
        <v>500.02546875000002</v>
      </c>
      <c r="F4447" s="47">
        <v>0.19114062500000001</v>
      </c>
      <c r="G4447" s="47">
        <v>0.2422125</v>
      </c>
      <c r="H4447" s="47">
        <v>0.27855625000000001</v>
      </c>
      <c r="I4447" s="47">
        <v>0.26940624999999996</v>
      </c>
      <c r="J4447" s="47">
        <v>0.27634375</v>
      </c>
      <c r="K4447" s="47">
        <v>0.3278625</v>
      </c>
      <c r="L4447" s="47">
        <v>0.29790625000000004</v>
      </c>
      <c r="M4447" s="47"/>
      <c r="N4447" s="47"/>
      <c r="O4447" s="47"/>
      <c r="P4447" s="47"/>
      <c r="Q4447" s="47"/>
      <c r="R4447" s="47"/>
      <c r="S4447" s="47"/>
      <c r="T4447" s="47"/>
      <c r="U4447" s="47"/>
      <c r="V4447" s="47"/>
      <c r="W4447" s="47"/>
      <c r="X4447" s="47"/>
      <c r="Y4447" s="47"/>
      <c r="Z4447" s="47"/>
      <c r="AA4447" s="47"/>
      <c r="AB4447" s="47"/>
      <c r="AC4447" s="47"/>
      <c r="AD4447" s="47"/>
      <c r="AE4447" s="47"/>
      <c r="AF4447" s="47"/>
      <c r="AG4447" s="47"/>
      <c r="AH4447" s="47"/>
      <c r="AI4447" s="47"/>
      <c r="AJ4447" s="47"/>
      <c r="AK4447" s="47"/>
      <c r="AL4447" s="47"/>
      <c r="AM4447" s="47"/>
      <c r="AN4447" s="47"/>
      <c r="AO4447" s="47"/>
      <c r="AP4447" s="47"/>
      <c r="AQ4447" s="47"/>
      <c r="AR4447" s="47"/>
      <c r="AS4447" s="47"/>
      <c r="AT4447" s="47"/>
      <c r="AU4447" s="47"/>
      <c r="AV4447" s="47"/>
      <c r="AW4447" s="47"/>
      <c r="AX4447" s="47"/>
      <c r="AY4447" s="47"/>
      <c r="AZ4447" s="47"/>
      <c r="BA4447" s="47"/>
      <c r="BB4447" s="47"/>
      <c r="BC4447" s="47"/>
      <c r="BD4447" s="47"/>
      <c r="BE4447" s="47"/>
      <c r="BF4447" s="47"/>
      <c r="BG4447" s="47"/>
      <c r="BH4447" s="47"/>
      <c r="BI4447" s="47"/>
      <c r="BJ4447" s="47"/>
      <c r="BK4447" s="47"/>
      <c r="BL4447" s="47"/>
      <c r="BM4447" s="47"/>
      <c r="BN4447" s="47"/>
      <c r="BO4447" s="47"/>
      <c r="BP4447" s="47"/>
      <c r="BQ4447" s="47"/>
      <c r="BR4447" s="47"/>
      <c r="BS4447" s="47"/>
      <c r="BT4447" s="47"/>
      <c r="BU4447" s="47"/>
      <c r="BV4447" s="47"/>
      <c r="BW4447" s="47"/>
      <c r="BX4447" s="47"/>
      <c r="BY4447" s="47"/>
    </row>
    <row r="4448" spans="1:77" x14ac:dyDescent="0.35">
      <c r="A4448" s="45" t="s">
        <v>329</v>
      </c>
      <c r="B4448" s="46">
        <v>42295</v>
      </c>
      <c r="C4448" s="47" t="s">
        <v>325</v>
      </c>
      <c r="D4448" s="47"/>
      <c r="E4448" s="47">
        <v>498.53484374999999</v>
      </c>
      <c r="F4448" s="47">
        <v>0.18119062499999999</v>
      </c>
      <c r="G4448" s="47">
        <v>0.241425</v>
      </c>
      <c r="H4448" s="47">
        <v>0.27849999999999997</v>
      </c>
      <c r="I4448" s="47">
        <v>0.26955000000000001</v>
      </c>
      <c r="J4448" s="47">
        <v>0.27645625000000001</v>
      </c>
      <c r="K4448" s="47">
        <v>0.32796249999999999</v>
      </c>
      <c r="L4448" s="47">
        <v>0.29800624999999997</v>
      </c>
      <c r="M4448" s="47"/>
      <c r="N4448" s="47"/>
      <c r="O4448" s="47"/>
      <c r="P4448" s="47"/>
      <c r="Q4448" s="47"/>
      <c r="R4448" s="47"/>
      <c r="S4448" s="47"/>
      <c r="T4448" s="47"/>
      <c r="U4448" s="47"/>
      <c r="V4448" s="47"/>
      <c r="W4448" s="47"/>
      <c r="X4448" s="47"/>
      <c r="Y4448" s="47"/>
      <c r="Z4448" s="47"/>
      <c r="AA4448" s="47"/>
      <c r="AB4448" s="47"/>
      <c r="AC4448" s="47"/>
      <c r="AD4448" s="47"/>
      <c r="AE4448" s="47"/>
      <c r="AF4448" s="47"/>
      <c r="AG4448" s="47"/>
      <c r="AH4448" s="47"/>
      <c r="AI4448" s="47"/>
      <c r="AJ4448" s="47"/>
      <c r="AK4448" s="47"/>
      <c r="AL4448" s="47"/>
      <c r="AM4448" s="47"/>
      <c r="AN4448" s="47"/>
      <c r="AO4448" s="47"/>
      <c r="AP4448" s="47"/>
      <c r="AQ4448" s="47"/>
      <c r="AR4448" s="47"/>
      <c r="AS4448" s="47"/>
      <c r="AT4448" s="47"/>
      <c r="AU4448" s="47"/>
      <c r="AV4448" s="47"/>
      <c r="AW4448" s="47"/>
      <c r="AX4448" s="47"/>
      <c r="AY4448" s="47"/>
      <c r="AZ4448" s="47"/>
      <c r="BA4448" s="47"/>
      <c r="BB4448" s="47"/>
      <c r="BC4448" s="47"/>
      <c r="BD4448" s="47"/>
      <c r="BE4448" s="47"/>
      <c r="BF4448" s="47"/>
      <c r="BG4448" s="47"/>
      <c r="BH4448" s="47"/>
      <c r="BI4448" s="47"/>
      <c r="BJ4448" s="47"/>
      <c r="BK4448" s="47"/>
      <c r="BL4448" s="47"/>
      <c r="BM4448" s="47"/>
      <c r="BN4448" s="47"/>
      <c r="BO4448" s="47"/>
      <c r="BP4448" s="47"/>
      <c r="BQ4448" s="47"/>
      <c r="BR4448" s="47"/>
      <c r="BS4448" s="47"/>
      <c r="BT4448" s="47"/>
      <c r="BU4448" s="47"/>
      <c r="BV4448" s="47"/>
      <c r="BW4448" s="47"/>
      <c r="BX4448" s="47"/>
      <c r="BY4448" s="47"/>
    </row>
    <row r="4449" spans="1:77" x14ac:dyDescent="0.35">
      <c r="A4449" s="45" t="s">
        <v>329</v>
      </c>
      <c r="B4449" s="46">
        <v>42296</v>
      </c>
      <c r="C4449" s="47" t="s">
        <v>325</v>
      </c>
      <c r="D4449" s="47"/>
      <c r="E4449" s="47">
        <v>497.34796875000001</v>
      </c>
      <c r="F4449" s="47">
        <v>0.17362187499999998</v>
      </c>
      <c r="G4449" s="47">
        <v>0.23973125000000001</v>
      </c>
      <c r="H4449" s="47">
        <v>0.27871250000000003</v>
      </c>
      <c r="I4449" s="47">
        <v>0.26975625000000003</v>
      </c>
      <c r="J4449" s="47">
        <v>0.27656249999999999</v>
      </c>
      <c r="K4449" s="47">
        <v>0.32806874999999996</v>
      </c>
      <c r="L4449" s="47">
        <v>0.29804999999999998</v>
      </c>
      <c r="M4449" s="47"/>
      <c r="N4449" s="47"/>
      <c r="O4449" s="47"/>
      <c r="P4449" s="47"/>
      <c r="Q4449" s="47"/>
      <c r="R4449" s="47"/>
      <c r="S4449" s="47"/>
      <c r="T4449" s="47"/>
      <c r="U4449" s="47"/>
      <c r="V4449" s="47"/>
      <c r="W4449" s="47"/>
      <c r="X4449" s="47"/>
      <c r="Y4449" s="47"/>
      <c r="Z4449" s="47"/>
      <c r="AA4449" s="47"/>
      <c r="AB4449" s="47"/>
      <c r="AC4449" s="47"/>
      <c r="AD4449" s="47"/>
      <c r="AE4449" s="47"/>
      <c r="AF4449" s="47"/>
      <c r="AG4449" s="47"/>
      <c r="AH4449" s="47"/>
      <c r="AI4449" s="47"/>
      <c r="AJ4449" s="47"/>
      <c r="AK4449" s="47"/>
      <c r="AL4449" s="47"/>
      <c r="AM4449" s="47"/>
      <c r="AN4449" s="47"/>
      <c r="AO4449" s="47"/>
      <c r="AP4449" s="47"/>
      <c r="AQ4449" s="47"/>
      <c r="AR4449" s="47"/>
      <c r="AS4449" s="47"/>
      <c r="AT4449" s="47"/>
      <c r="AU4449" s="47"/>
      <c r="AV4449" s="47"/>
      <c r="AW4449" s="47"/>
      <c r="AX4449" s="47"/>
      <c r="AY4449" s="47"/>
      <c r="AZ4449" s="47"/>
      <c r="BA4449" s="47"/>
      <c r="BB4449" s="47"/>
      <c r="BC4449" s="47"/>
      <c r="BD4449" s="47"/>
      <c r="BE4449" s="47"/>
      <c r="BF4449" s="47"/>
      <c r="BG4449" s="47"/>
      <c r="BH4449" s="47"/>
      <c r="BI4449" s="47"/>
      <c r="BJ4449" s="47"/>
      <c r="BK4449" s="47"/>
      <c r="BL4449" s="47"/>
      <c r="BM4449" s="47"/>
      <c r="BN4449" s="47"/>
      <c r="BO4449" s="47"/>
      <c r="BP4449" s="47"/>
      <c r="BQ4449" s="47"/>
      <c r="BR4449" s="47"/>
      <c r="BS4449" s="47"/>
      <c r="BT4449" s="47"/>
      <c r="BU4449" s="47"/>
      <c r="BV4449" s="47"/>
      <c r="BW4449" s="47"/>
      <c r="BX4449" s="47"/>
      <c r="BY4449" s="47"/>
    </row>
    <row r="4450" spans="1:77" x14ac:dyDescent="0.35">
      <c r="A4450" s="45" t="s">
        <v>329</v>
      </c>
      <c r="B4450" s="46">
        <v>42297</v>
      </c>
      <c r="C4450" s="47" t="s">
        <v>325</v>
      </c>
      <c r="D4450" s="47"/>
      <c r="E4450" s="47">
        <v>495.96515624999995</v>
      </c>
      <c r="F4450" s="47">
        <v>0.166409375</v>
      </c>
      <c r="G4450" s="47">
        <v>0.23739999999999997</v>
      </c>
      <c r="H4450" s="47">
        <v>0.27858125</v>
      </c>
      <c r="I4450" s="47">
        <v>0.26982500000000004</v>
      </c>
      <c r="J4450" s="47">
        <v>0.27668749999999998</v>
      </c>
      <c r="K4450" s="47">
        <v>0.32803749999999998</v>
      </c>
      <c r="L4450" s="47">
        <v>0.29818125000000001</v>
      </c>
      <c r="M4450" s="47"/>
      <c r="N4450" s="47"/>
      <c r="O4450" s="47"/>
      <c r="P4450" s="47"/>
      <c r="Q4450" s="47"/>
      <c r="R4450" s="47"/>
      <c r="S4450" s="47"/>
      <c r="T4450" s="47"/>
      <c r="U4450" s="47"/>
      <c r="V4450" s="47"/>
      <c r="W4450" s="47"/>
      <c r="X4450" s="47"/>
      <c r="Y4450" s="47"/>
      <c r="Z4450" s="47"/>
      <c r="AA4450" s="47"/>
      <c r="AB4450" s="47">
        <v>4.3499999999999996</v>
      </c>
      <c r="AC4450" s="47">
        <v>0.13898565329047549</v>
      </c>
      <c r="AD4450" s="47">
        <v>6.0126674257269662E-2</v>
      </c>
      <c r="AE4450" s="47"/>
      <c r="AF4450" s="47"/>
      <c r="AG4450" s="47"/>
      <c r="AH4450" s="47">
        <v>0</v>
      </c>
      <c r="AI4450" s="47">
        <v>3.05</v>
      </c>
      <c r="AJ4450" s="47"/>
      <c r="AK4450" s="47"/>
      <c r="AL4450" s="47"/>
      <c r="AM4450" s="47"/>
      <c r="AN4450" s="47"/>
      <c r="AO4450" s="47"/>
      <c r="AP4450" s="47"/>
      <c r="AQ4450" s="47"/>
      <c r="AR4450" s="47"/>
      <c r="AS4450" s="47"/>
      <c r="AT4450" s="47"/>
      <c r="AU4450" s="47"/>
      <c r="AV4450" s="47"/>
      <c r="AW4450" s="47"/>
      <c r="AX4450" s="47"/>
      <c r="AY4450" s="47"/>
      <c r="AZ4450" s="47"/>
      <c r="BA4450" s="47"/>
      <c r="BB4450" s="47"/>
      <c r="BC4450" s="47"/>
      <c r="BD4450" s="47"/>
      <c r="BE4450" s="47"/>
      <c r="BF4450" s="47"/>
      <c r="BG4450" s="47"/>
      <c r="BH4450" s="47"/>
      <c r="BI4450" s="47"/>
      <c r="BJ4450" s="47"/>
      <c r="BK4450" s="47"/>
      <c r="BL4450" s="47"/>
      <c r="BM4450" s="47"/>
      <c r="BN4450" s="47"/>
      <c r="BO4450" s="47"/>
      <c r="BP4450" s="47"/>
      <c r="BQ4450" s="47"/>
      <c r="BR4450" s="47"/>
      <c r="BS4450" s="47"/>
      <c r="BT4450" s="47"/>
      <c r="BU4450" s="47"/>
      <c r="BV4450" s="47"/>
      <c r="BW4450" s="47"/>
      <c r="BX4450" s="47"/>
      <c r="BY4450" s="47"/>
    </row>
    <row r="4451" spans="1:77" x14ac:dyDescent="0.35">
      <c r="A4451" s="45" t="s">
        <v>329</v>
      </c>
      <c r="B4451" s="46">
        <v>42298</v>
      </c>
      <c r="C4451" s="47" t="s">
        <v>325</v>
      </c>
      <c r="D4451" s="47"/>
      <c r="E4451" s="47">
        <v>494.51906250000002</v>
      </c>
      <c r="F4451" s="47">
        <v>0.15868749999999998</v>
      </c>
      <c r="G4451" s="47">
        <v>0.23445624999999998</v>
      </c>
      <c r="H4451" s="47">
        <v>0.27870624999999999</v>
      </c>
      <c r="I4451" s="47">
        <v>0.27001249999999999</v>
      </c>
      <c r="J4451" s="47">
        <v>0.276675</v>
      </c>
      <c r="K4451" s="47">
        <v>0.32823125000000003</v>
      </c>
      <c r="L4451" s="47">
        <v>0.29820000000000002</v>
      </c>
      <c r="M4451" s="47"/>
      <c r="N4451" s="47"/>
      <c r="O4451" s="47"/>
      <c r="P4451" s="47"/>
      <c r="Q4451" s="47"/>
      <c r="R4451" s="47"/>
      <c r="S4451" s="47"/>
      <c r="T4451" s="47"/>
      <c r="U4451" s="47"/>
      <c r="V4451" s="47"/>
      <c r="W4451" s="47"/>
      <c r="X4451" s="47"/>
      <c r="Y4451" s="47"/>
      <c r="Z4451" s="47"/>
      <c r="AA4451" s="47"/>
      <c r="AB4451" s="47"/>
      <c r="AC4451" s="47"/>
      <c r="AD4451" s="47"/>
      <c r="AE4451" s="47"/>
      <c r="AF4451" s="47"/>
      <c r="AG4451" s="47"/>
      <c r="AH4451" s="47"/>
      <c r="AI4451" s="47"/>
      <c r="AJ4451" s="47"/>
      <c r="AK4451" s="47"/>
      <c r="AL4451" s="47"/>
      <c r="AM4451" s="47"/>
      <c r="AN4451" s="47"/>
      <c r="AO4451" s="47"/>
      <c r="AP4451" s="47"/>
      <c r="AQ4451" s="47"/>
      <c r="AR4451" s="47"/>
      <c r="AS4451" s="47"/>
      <c r="AT4451" s="47"/>
      <c r="AU4451" s="47"/>
      <c r="AV4451" s="47"/>
      <c r="AW4451" s="47"/>
      <c r="AX4451" s="47"/>
      <c r="AY4451" s="47"/>
      <c r="AZ4451" s="47"/>
      <c r="BA4451" s="47"/>
      <c r="BB4451" s="47"/>
      <c r="BC4451" s="47"/>
      <c r="BD4451" s="47"/>
      <c r="BE4451" s="47"/>
      <c r="BF4451" s="47"/>
      <c r="BG4451" s="47"/>
      <c r="BH4451" s="47"/>
      <c r="BI4451" s="47"/>
      <c r="BJ4451" s="47"/>
      <c r="BK4451" s="47"/>
      <c r="BL4451" s="47"/>
      <c r="BM4451" s="47"/>
      <c r="BN4451" s="47"/>
      <c r="BO4451" s="47"/>
      <c r="BP4451" s="47"/>
      <c r="BQ4451" s="47"/>
      <c r="BR4451" s="47"/>
      <c r="BS4451" s="47"/>
      <c r="BT4451" s="47"/>
      <c r="BU4451" s="47"/>
      <c r="BV4451" s="47"/>
      <c r="BW4451" s="47"/>
      <c r="BX4451" s="47"/>
      <c r="BY4451" s="47"/>
    </row>
    <row r="4452" spans="1:77" x14ac:dyDescent="0.35">
      <c r="A4452" s="45" t="s">
        <v>329</v>
      </c>
      <c r="B4452" s="46">
        <v>42299</v>
      </c>
      <c r="C4452" s="47" t="s">
        <v>325</v>
      </c>
      <c r="D4452" s="47"/>
      <c r="E4452" s="47">
        <v>500.63906250000002</v>
      </c>
      <c r="F4452" s="47">
        <v>0.19331875000000001</v>
      </c>
      <c r="G4452" s="47">
        <v>0.23849999999999999</v>
      </c>
      <c r="H4452" s="47">
        <v>0.27917499999999995</v>
      </c>
      <c r="I4452" s="47">
        <v>0.27035624999999996</v>
      </c>
      <c r="J4452" s="47">
        <v>0.27679374999999995</v>
      </c>
      <c r="K4452" s="47">
        <v>0.32829375</v>
      </c>
      <c r="L4452" s="47">
        <v>0.29826874999999997</v>
      </c>
      <c r="M4452" s="47"/>
      <c r="N4452" s="47"/>
      <c r="O4452" s="47"/>
      <c r="P4452" s="47"/>
      <c r="Q4452" s="47"/>
      <c r="R4452" s="47"/>
      <c r="S4452" s="47"/>
      <c r="T4452" s="47"/>
      <c r="U4452" s="47"/>
      <c r="V4452" s="47"/>
      <c r="W4452" s="47"/>
      <c r="X4452" s="47"/>
      <c r="Y4452" s="47"/>
      <c r="Z4452" s="47"/>
      <c r="AA4452" s="47"/>
      <c r="AB4452" s="47"/>
      <c r="AC4452" s="47"/>
      <c r="AD4452" s="47">
        <v>0.23732665767313979</v>
      </c>
      <c r="AE4452" s="47"/>
      <c r="AF4452" s="47"/>
      <c r="AG4452" s="47"/>
      <c r="AH4452" s="47"/>
      <c r="AI4452" s="47"/>
      <c r="AJ4452" s="47"/>
      <c r="AK4452" s="47"/>
      <c r="AL4452" s="47"/>
      <c r="AM4452" s="47"/>
      <c r="AN4452" s="47"/>
      <c r="AO4452" s="47"/>
      <c r="AP4452" s="47"/>
      <c r="AQ4452" s="47"/>
      <c r="AR4452" s="47"/>
      <c r="AS4452" s="47"/>
      <c r="AT4452" s="47"/>
      <c r="AU4452" s="47"/>
      <c r="AV4452" s="47"/>
      <c r="AW4452" s="47"/>
      <c r="AX4452" s="47"/>
      <c r="AY4452" s="47"/>
      <c r="AZ4452" s="47"/>
      <c r="BA4452" s="47"/>
      <c r="BB4452" s="47"/>
      <c r="BC4452" s="47"/>
      <c r="BD4452" s="47"/>
      <c r="BE4452" s="47"/>
      <c r="BF4452" s="47"/>
      <c r="BG4452" s="47"/>
      <c r="BH4452" s="47"/>
      <c r="BI4452" s="47"/>
      <c r="BJ4452" s="47"/>
      <c r="BK4452" s="47"/>
      <c r="BL4452" s="47"/>
      <c r="BM4452" s="47"/>
      <c r="BN4452" s="47"/>
      <c r="BO4452" s="47"/>
      <c r="BP4452" s="47"/>
      <c r="BQ4452" s="47"/>
      <c r="BR4452" s="47"/>
      <c r="BS4452" s="47"/>
      <c r="BT4452" s="47"/>
      <c r="BU4452" s="47"/>
      <c r="BV4452" s="47"/>
      <c r="BW4452" s="47"/>
      <c r="BX4452" s="47"/>
      <c r="BY4452" s="47"/>
    </row>
    <row r="4453" spans="1:77" x14ac:dyDescent="0.35">
      <c r="A4453" s="45" t="s">
        <v>329</v>
      </c>
      <c r="B4453" s="46">
        <v>42300</v>
      </c>
      <c r="C4453" s="47" t="s">
        <v>325</v>
      </c>
      <c r="D4453" s="47"/>
      <c r="E4453" s="47">
        <v>500.57015624999997</v>
      </c>
      <c r="F4453" s="47">
        <v>0.18955312499999999</v>
      </c>
      <c r="G4453" s="47">
        <v>0.24061874999999999</v>
      </c>
      <c r="H4453" s="47">
        <v>0.27910000000000001</v>
      </c>
      <c r="I4453" s="47">
        <v>0.27064374999999996</v>
      </c>
      <c r="J4453" s="47">
        <v>0.27699375000000004</v>
      </c>
      <c r="K4453" s="47">
        <v>0.32834374999999999</v>
      </c>
      <c r="L4453" s="47">
        <v>0.2984</v>
      </c>
      <c r="M4453" s="47"/>
      <c r="N4453" s="47"/>
      <c r="O4453" s="47"/>
      <c r="P4453" s="47"/>
      <c r="Q4453" s="47"/>
      <c r="R4453" s="47"/>
      <c r="S4453" s="47"/>
      <c r="T4453" s="47"/>
      <c r="U4453" s="47"/>
      <c r="V4453" s="47"/>
      <c r="W4453" s="47"/>
      <c r="X4453" s="47"/>
      <c r="Y4453" s="47"/>
      <c r="Z4453" s="47"/>
      <c r="AA4453" s="47"/>
      <c r="AB4453" s="47"/>
      <c r="AC4453" s="47"/>
      <c r="AD4453" s="47"/>
      <c r="AE4453" s="47"/>
      <c r="AF4453" s="47"/>
      <c r="AG4453" s="47"/>
      <c r="AH4453" s="47"/>
      <c r="AI4453" s="47"/>
      <c r="AJ4453" s="47"/>
      <c r="AK4453" s="47"/>
      <c r="AL4453" s="47"/>
      <c r="AM4453" s="47"/>
      <c r="AN4453" s="47"/>
      <c r="AO4453" s="47"/>
      <c r="AP4453" s="47"/>
      <c r="AQ4453" s="47"/>
      <c r="AR4453" s="47"/>
      <c r="AS4453" s="47"/>
      <c r="AT4453" s="47"/>
      <c r="AU4453" s="47"/>
      <c r="AV4453" s="47"/>
      <c r="AW4453" s="47"/>
      <c r="AX4453" s="47"/>
      <c r="AY4453" s="47"/>
      <c r="AZ4453" s="47"/>
      <c r="BA4453" s="47"/>
      <c r="BB4453" s="47"/>
      <c r="BC4453" s="47"/>
      <c r="BD4453" s="47"/>
      <c r="BE4453" s="47"/>
      <c r="BF4453" s="47"/>
      <c r="BG4453" s="47"/>
      <c r="BH4453" s="47"/>
      <c r="BI4453" s="47"/>
      <c r="BJ4453" s="47"/>
      <c r="BK4453" s="47"/>
      <c r="BL4453" s="47"/>
      <c r="BM4453" s="47"/>
      <c r="BN4453" s="47"/>
      <c r="BO4453" s="47"/>
      <c r="BP4453" s="47"/>
      <c r="BQ4453" s="47"/>
      <c r="BR4453" s="47"/>
      <c r="BS4453" s="47"/>
      <c r="BT4453" s="47"/>
      <c r="BU4453" s="47"/>
      <c r="BV4453" s="47"/>
      <c r="BW4453" s="47"/>
      <c r="BX4453" s="47"/>
      <c r="BY4453" s="47"/>
    </row>
    <row r="4454" spans="1:77" x14ac:dyDescent="0.35">
      <c r="A4454" s="45" t="s">
        <v>329</v>
      </c>
      <c r="B4454" s="46">
        <v>42301</v>
      </c>
      <c r="C4454" s="47" t="s">
        <v>325</v>
      </c>
      <c r="D4454" s="47"/>
      <c r="E4454" s="47">
        <v>499.31015624999998</v>
      </c>
      <c r="F4454" s="47">
        <v>0.18169062499999999</v>
      </c>
      <c r="G4454" s="47">
        <v>0.23958125</v>
      </c>
      <c r="H4454" s="47">
        <v>0.27908125</v>
      </c>
      <c r="I4454" s="47">
        <v>0.2707</v>
      </c>
      <c r="J4454" s="47">
        <v>0.27705000000000002</v>
      </c>
      <c r="K4454" s="47">
        <v>0.32845625000000001</v>
      </c>
      <c r="L4454" s="47">
        <v>0.29844375000000001</v>
      </c>
      <c r="M4454" s="47"/>
      <c r="N4454" s="47"/>
      <c r="O4454" s="47"/>
      <c r="P4454" s="47"/>
      <c r="Q4454" s="47"/>
      <c r="R4454" s="47"/>
      <c r="S4454" s="47"/>
      <c r="T4454" s="47"/>
      <c r="U4454" s="47"/>
      <c r="V4454" s="47"/>
      <c r="W4454" s="47"/>
      <c r="X4454" s="47"/>
      <c r="Y4454" s="47"/>
      <c r="Z4454" s="47"/>
      <c r="AA4454" s="47"/>
      <c r="AB4454" s="47"/>
      <c r="AC4454" s="47"/>
      <c r="AD4454" s="47"/>
      <c r="AE4454" s="47"/>
      <c r="AF4454" s="47"/>
      <c r="AG4454" s="47"/>
      <c r="AH4454" s="47"/>
      <c r="AI4454" s="47"/>
      <c r="AJ4454" s="47"/>
      <c r="AK4454" s="47"/>
      <c r="AL4454" s="47"/>
      <c r="AM4454" s="47"/>
      <c r="AN4454" s="47"/>
      <c r="AO4454" s="47"/>
      <c r="AP4454" s="47"/>
      <c r="AQ4454" s="47"/>
      <c r="AR4454" s="47"/>
      <c r="AS4454" s="47"/>
      <c r="AT4454" s="47"/>
      <c r="AU4454" s="47"/>
      <c r="AV4454" s="47"/>
      <c r="AW4454" s="47"/>
      <c r="AX4454" s="47"/>
      <c r="AY4454" s="47"/>
      <c r="AZ4454" s="47"/>
      <c r="BA4454" s="47"/>
      <c r="BB4454" s="47"/>
      <c r="BC4454" s="47"/>
      <c r="BD4454" s="47"/>
      <c r="BE4454" s="47"/>
      <c r="BF4454" s="47"/>
      <c r="BG4454" s="47"/>
      <c r="BH4454" s="47"/>
      <c r="BI4454" s="47"/>
      <c r="BJ4454" s="47"/>
      <c r="BK4454" s="47"/>
      <c r="BL4454" s="47"/>
      <c r="BM4454" s="47"/>
      <c r="BN4454" s="47"/>
      <c r="BO4454" s="47"/>
      <c r="BP4454" s="47"/>
      <c r="BQ4454" s="47"/>
      <c r="BR4454" s="47"/>
      <c r="BS4454" s="47"/>
      <c r="BT4454" s="47"/>
      <c r="BU4454" s="47"/>
      <c r="BV4454" s="47"/>
      <c r="BW4454" s="47"/>
      <c r="BX4454" s="47"/>
      <c r="BY4454" s="47"/>
    </row>
    <row r="4455" spans="1:77" x14ac:dyDescent="0.35">
      <c r="A4455" s="45" t="s">
        <v>329</v>
      </c>
      <c r="B4455" s="46">
        <v>42302</v>
      </c>
      <c r="C4455" s="47" t="s">
        <v>325</v>
      </c>
      <c r="D4455" s="47"/>
      <c r="E4455" s="47">
        <v>497.96906250000006</v>
      </c>
      <c r="F4455" s="47">
        <v>0.17446875000000001</v>
      </c>
      <c r="G4455" s="47">
        <v>0.23778750000000001</v>
      </c>
      <c r="H4455" s="47">
        <v>0.27894374999999999</v>
      </c>
      <c r="I4455" s="47">
        <v>0.27064375000000002</v>
      </c>
      <c r="J4455" s="47">
        <v>0.27704375000000003</v>
      </c>
      <c r="K4455" s="47">
        <v>0.32850625</v>
      </c>
      <c r="L4455" s="47">
        <v>0.29863125000000001</v>
      </c>
      <c r="M4455" s="47"/>
      <c r="N4455" s="47"/>
      <c r="O4455" s="47"/>
      <c r="P4455" s="47"/>
      <c r="Q4455" s="47"/>
      <c r="R4455" s="47"/>
      <c r="S4455" s="47"/>
      <c r="T4455" s="47"/>
      <c r="U4455" s="47"/>
      <c r="V4455" s="47"/>
      <c r="W4455" s="47"/>
      <c r="X4455" s="47"/>
      <c r="Y4455" s="47"/>
      <c r="Z4455" s="47"/>
      <c r="AA4455" s="47"/>
      <c r="AB4455" s="47"/>
      <c r="AC4455" s="47"/>
      <c r="AD4455" s="47"/>
      <c r="AE4455" s="47"/>
      <c r="AF4455" s="47"/>
      <c r="AG4455" s="47"/>
      <c r="AH4455" s="47"/>
      <c r="AI4455" s="47"/>
      <c r="AJ4455" s="47"/>
      <c r="AK4455" s="47"/>
      <c r="AL4455" s="47"/>
      <c r="AM4455" s="47"/>
      <c r="AN4455" s="47"/>
      <c r="AO4455" s="47"/>
      <c r="AP4455" s="47"/>
      <c r="AQ4455" s="47"/>
      <c r="AR4455" s="47"/>
      <c r="AS4455" s="47"/>
      <c r="AT4455" s="47"/>
      <c r="AU4455" s="47"/>
      <c r="AV4455" s="47"/>
      <c r="AW4455" s="47"/>
      <c r="AX4455" s="47"/>
      <c r="AY4455" s="47"/>
      <c r="AZ4455" s="47"/>
      <c r="BA4455" s="47"/>
      <c r="BB4455" s="47"/>
      <c r="BC4455" s="47"/>
      <c r="BD4455" s="47"/>
      <c r="BE4455" s="47"/>
      <c r="BF4455" s="47"/>
      <c r="BG4455" s="47"/>
      <c r="BH4455" s="47"/>
      <c r="BI4455" s="47"/>
      <c r="BJ4455" s="47"/>
      <c r="BK4455" s="47"/>
      <c r="BL4455" s="47"/>
      <c r="BM4455" s="47"/>
      <c r="BN4455" s="47"/>
      <c r="BO4455" s="47"/>
      <c r="BP4455" s="47"/>
      <c r="BQ4455" s="47"/>
      <c r="BR4455" s="47"/>
      <c r="BS4455" s="47"/>
      <c r="BT4455" s="47"/>
      <c r="BU4455" s="47"/>
      <c r="BV4455" s="47"/>
      <c r="BW4455" s="47"/>
      <c r="BX4455" s="47"/>
      <c r="BY4455" s="47"/>
    </row>
    <row r="4456" spans="1:77" x14ac:dyDescent="0.35">
      <c r="A4456" s="45" t="s">
        <v>329</v>
      </c>
      <c r="B4456" s="46">
        <v>42303</v>
      </c>
      <c r="C4456" s="47" t="s">
        <v>325</v>
      </c>
      <c r="D4456" s="47"/>
      <c r="E4456" s="47">
        <v>496.29937500000005</v>
      </c>
      <c r="F4456" s="47">
        <v>0.16614374999999998</v>
      </c>
      <c r="G4456" s="47">
        <v>0.23494375000000001</v>
      </c>
      <c r="H4456" s="47">
        <v>0.278775</v>
      </c>
      <c r="I4456" s="47">
        <v>0.27077499999999999</v>
      </c>
      <c r="J4456" s="47">
        <v>0.27708750000000004</v>
      </c>
      <c r="K4456" s="47">
        <v>0.32850000000000001</v>
      </c>
      <c r="L4456" s="47">
        <v>0.29865000000000003</v>
      </c>
      <c r="M4456" s="47"/>
      <c r="N4456" s="47"/>
      <c r="O4456" s="47"/>
      <c r="P4456" s="47"/>
      <c r="Q4456" s="47"/>
      <c r="R4456" s="47"/>
      <c r="S4456" s="47"/>
      <c r="T4456" s="47"/>
      <c r="U4456" s="47"/>
      <c r="V4456" s="47"/>
      <c r="W4456" s="47"/>
      <c r="X4456" s="47"/>
      <c r="Y4456" s="47"/>
      <c r="Z4456" s="47"/>
      <c r="AA4456" s="47"/>
      <c r="AB4456" s="47"/>
      <c r="AC4456" s="47"/>
      <c r="AD4456" s="47"/>
      <c r="AE4456" s="47"/>
      <c r="AF4456" s="47"/>
      <c r="AG4456" s="47"/>
      <c r="AH4456" s="47"/>
      <c r="AI4456" s="47"/>
      <c r="AJ4456" s="47"/>
      <c r="AK4456" s="47"/>
      <c r="AL4456" s="47"/>
      <c r="AM4456" s="47"/>
      <c r="AN4456" s="47"/>
      <c r="AO4456" s="47"/>
      <c r="AP4456" s="47"/>
      <c r="AQ4456" s="47"/>
      <c r="AR4456" s="47"/>
      <c r="AS4456" s="47"/>
      <c r="AT4456" s="47"/>
      <c r="AU4456" s="47"/>
      <c r="AV4456" s="47"/>
      <c r="AW4456" s="47"/>
      <c r="AX4456" s="47"/>
      <c r="AY4456" s="47"/>
      <c r="AZ4456" s="47"/>
      <c r="BA4456" s="47"/>
      <c r="BB4456" s="47"/>
      <c r="BC4456" s="47"/>
      <c r="BD4456" s="47"/>
      <c r="BE4456" s="47"/>
      <c r="BF4456" s="47"/>
      <c r="BG4456" s="47"/>
      <c r="BH4456" s="47"/>
      <c r="BI4456" s="47"/>
      <c r="BJ4456" s="47"/>
      <c r="BK4456" s="47"/>
      <c r="BL4456" s="47"/>
      <c r="BM4456" s="47"/>
      <c r="BN4456" s="47"/>
      <c r="BO4456" s="47"/>
      <c r="BP4456" s="47"/>
      <c r="BQ4456" s="47"/>
      <c r="BR4456" s="47"/>
      <c r="BS4456" s="47"/>
      <c r="BT4456" s="47"/>
      <c r="BU4456" s="47"/>
      <c r="BV4456" s="47"/>
      <c r="BW4456" s="47"/>
      <c r="BX4456" s="47"/>
      <c r="BY4456" s="47"/>
    </row>
    <row r="4457" spans="1:77" x14ac:dyDescent="0.35">
      <c r="A4457" s="45" t="s">
        <v>329</v>
      </c>
      <c r="B4457" s="46">
        <v>42304</v>
      </c>
      <c r="C4457" s="47" t="s">
        <v>325</v>
      </c>
      <c r="D4457" s="47"/>
      <c r="E4457" s="47">
        <v>495.24890625</v>
      </c>
      <c r="F4457" s="47">
        <v>0.16123437499999999</v>
      </c>
      <c r="G4457" s="47">
        <v>0.23249999999999998</v>
      </c>
      <c r="H4457" s="47">
        <v>0.27855624999999995</v>
      </c>
      <c r="I4457" s="47">
        <v>0.27101874999999997</v>
      </c>
      <c r="J4457" s="47">
        <v>0.27703749999999999</v>
      </c>
      <c r="K4457" s="47">
        <v>0.328625</v>
      </c>
      <c r="L4457" s="47">
        <v>0.29872500000000002</v>
      </c>
      <c r="M4457" s="47"/>
      <c r="N4457" s="47"/>
      <c r="O4457" s="47"/>
      <c r="P4457" s="47"/>
      <c r="Q4457" s="47"/>
      <c r="R4457" s="47"/>
      <c r="S4457" s="47"/>
      <c r="T4457" s="47"/>
      <c r="U4457" s="47"/>
      <c r="V4457" s="47"/>
      <c r="W4457" s="47"/>
      <c r="X4457" s="47"/>
      <c r="Y4457" s="47"/>
      <c r="Z4457" s="47"/>
      <c r="AA4457" s="47"/>
      <c r="AB4457" s="47"/>
      <c r="AC4457" s="47"/>
      <c r="AD4457" s="47">
        <v>0.16293587960005451</v>
      </c>
      <c r="AE4457" s="47"/>
      <c r="AF4457" s="47"/>
      <c r="AG4457" s="47"/>
      <c r="AH4457" s="47"/>
      <c r="AI4457" s="47"/>
      <c r="AJ4457" s="47"/>
      <c r="AK4457" s="47"/>
      <c r="AL4457" s="47"/>
      <c r="AM4457" s="47"/>
      <c r="AN4457" s="47"/>
      <c r="AO4457" s="47"/>
      <c r="AP4457" s="47"/>
      <c r="AQ4457" s="47"/>
      <c r="AR4457" s="47"/>
      <c r="AS4457" s="47"/>
      <c r="AT4457" s="47"/>
      <c r="AU4457" s="47"/>
      <c r="AV4457" s="47"/>
      <c r="AW4457" s="47"/>
      <c r="AX4457" s="47"/>
      <c r="AY4457" s="47"/>
      <c r="AZ4457" s="47"/>
      <c r="BA4457" s="47"/>
      <c r="BB4457" s="47"/>
      <c r="BC4457" s="47"/>
      <c r="BD4457" s="47"/>
      <c r="BE4457" s="47"/>
      <c r="BF4457" s="47"/>
      <c r="BG4457" s="47"/>
      <c r="BH4457" s="47"/>
      <c r="BI4457" s="47"/>
      <c r="BJ4457" s="47"/>
      <c r="BK4457" s="47"/>
      <c r="BL4457" s="47"/>
      <c r="BM4457" s="47"/>
      <c r="BN4457" s="47"/>
      <c r="BO4457" s="47"/>
      <c r="BP4457" s="47"/>
      <c r="BQ4457" s="47"/>
      <c r="BR4457" s="47"/>
      <c r="BS4457" s="47"/>
      <c r="BT4457" s="47"/>
      <c r="BU4457" s="47"/>
      <c r="BV4457" s="47"/>
      <c r="BW4457" s="47"/>
      <c r="BX4457" s="47"/>
      <c r="BY4457" s="47"/>
    </row>
    <row r="4458" spans="1:77" x14ac:dyDescent="0.35">
      <c r="A4458" s="45" t="s">
        <v>329</v>
      </c>
      <c r="B4458" s="46">
        <v>42305</v>
      </c>
      <c r="C4458" s="47" t="s">
        <v>325</v>
      </c>
      <c r="D4458" s="47"/>
      <c r="E4458" s="47">
        <v>494.52796874999996</v>
      </c>
      <c r="F4458" s="47">
        <v>0.15906562499999999</v>
      </c>
      <c r="G4458" s="47">
        <v>0.23081250000000003</v>
      </c>
      <c r="H4458" s="47">
        <v>0.27779375000000001</v>
      </c>
      <c r="I4458" s="47">
        <v>0.27111874999999996</v>
      </c>
      <c r="J4458" s="47">
        <v>0.27715624999999999</v>
      </c>
      <c r="K4458" s="47">
        <v>0.32861874999999996</v>
      </c>
      <c r="L4458" s="47">
        <v>0.29880000000000001</v>
      </c>
      <c r="M4458" s="47"/>
      <c r="N4458" s="47"/>
      <c r="O4458" s="47"/>
      <c r="P4458" s="47"/>
      <c r="Q4458" s="47"/>
      <c r="R4458" s="47"/>
      <c r="S4458" s="47"/>
      <c r="T4458" s="47"/>
      <c r="U4458" s="47"/>
      <c r="V4458" s="47"/>
      <c r="W4458" s="47"/>
      <c r="X4458" s="47"/>
      <c r="Y4458" s="47"/>
      <c r="Z4458" s="47"/>
      <c r="AA4458" s="47"/>
      <c r="AB4458" s="47"/>
      <c r="AC4458" s="47"/>
      <c r="AD4458" s="47"/>
      <c r="AE4458" s="47"/>
      <c r="AF4458" s="47"/>
      <c r="AG4458" s="47"/>
      <c r="AH4458" s="47"/>
      <c r="AI4458" s="47"/>
      <c r="AJ4458" s="47"/>
      <c r="AK4458" s="47"/>
      <c r="AL4458" s="47"/>
      <c r="AM4458" s="47"/>
      <c r="AN4458" s="47"/>
      <c r="AO4458" s="47"/>
      <c r="AP4458" s="47"/>
      <c r="AQ4458" s="47"/>
      <c r="AR4458" s="47"/>
      <c r="AS4458" s="47"/>
      <c r="AT4458" s="47"/>
      <c r="AU4458" s="47"/>
      <c r="AV4458" s="47"/>
      <c r="AW4458" s="47"/>
      <c r="AX4458" s="47"/>
      <c r="AY4458" s="47"/>
      <c r="AZ4458" s="47"/>
      <c r="BA4458" s="47"/>
      <c r="BB4458" s="47"/>
      <c r="BC4458" s="47"/>
      <c r="BD4458" s="47"/>
      <c r="BE4458" s="47"/>
      <c r="BF4458" s="47"/>
      <c r="BG4458" s="47"/>
      <c r="BH4458" s="47"/>
      <c r="BI4458" s="47"/>
      <c r="BJ4458" s="47"/>
      <c r="BK4458" s="47"/>
      <c r="BL4458" s="47"/>
      <c r="BM4458" s="47"/>
      <c r="BN4458" s="47"/>
      <c r="BO4458" s="47"/>
      <c r="BP4458" s="47"/>
      <c r="BQ4458" s="47"/>
      <c r="BR4458" s="47"/>
      <c r="BS4458" s="47"/>
      <c r="BT4458" s="47"/>
      <c r="BU4458" s="47"/>
      <c r="BV4458" s="47"/>
      <c r="BW4458" s="47"/>
      <c r="BX4458" s="47"/>
      <c r="BY4458" s="47"/>
    </row>
    <row r="4459" spans="1:77" x14ac:dyDescent="0.35">
      <c r="A4459" s="45" t="s">
        <v>329</v>
      </c>
      <c r="B4459" s="46">
        <v>42306</v>
      </c>
      <c r="C4459" s="47" t="s">
        <v>325</v>
      </c>
      <c r="D4459" s="47"/>
      <c r="E4459" s="47">
        <v>528.46125000000006</v>
      </c>
      <c r="F4459" s="47">
        <v>0.28601874999999999</v>
      </c>
      <c r="G4459" s="47">
        <v>0.28918125</v>
      </c>
      <c r="H4459" s="47">
        <v>0.29028124999999999</v>
      </c>
      <c r="I4459" s="47">
        <v>0.27904375000000003</v>
      </c>
      <c r="J4459" s="47">
        <v>0.27714375000000002</v>
      </c>
      <c r="K4459" s="47">
        <v>0.32868125000000004</v>
      </c>
      <c r="L4459" s="47">
        <v>0.29878749999999998</v>
      </c>
      <c r="M4459" s="47"/>
      <c r="N4459" s="47"/>
      <c r="O4459" s="47"/>
      <c r="P4459" s="47"/>
      <c r="Q4459" s="47">
        <v>1.6606305749999997</v>
      </c>
      <c r="R4459" s="47">
        <v>40.173749999999998</v>
      </c>
      <c r="S4459" s="47">
        <v>0</v>
      </c>
      <c r="T4459" s="47"/>
      <c r="U4459" s="47"/>
      <c r="V4459" s="47"/>
      <c r="W4459" s="47"/>
      <c r="X4459" s="47"/>
      <c r="Y4459" s="47"/>
      <c r="Z4459" s="47"/>
      <c r="AA4459" s="47">
        <v>0</v>
      </c>
      <c r="AB4459" s="47">
        <v>5.8</v>
      </c>
      <c r="AC4459" s="47"/>
      <c r="AD4459" s="47"/>
      <c r="AE4459" s="47"/>
      <c r="AF4459" s="47"/>
      <c r="AG4459" s="47">
        <v>0</v>
      </c>
      <c r="AH4459" s="47">
        <v>0</v>
      </c>
      <c r="AI4459" s="47">
        <v>4.5999999999999996</v>
      </c>
      <c r="AJ4459" s="47">
        <v>0.58250000000000002</v>
      </c>
      <c r="AK4459" s="47">
        <v>4.5737985061031154E-2</v>
      </c>
      <c r="AL4459" s="47">
        <v>1.44357085</v>
      </c>
      <c r="AM4459" s="47">
        <v>31.56175</v>
      </c>
      <c r="AN4459" s="47"/>
      <c r="AO4459" s="47"/>
      <c r="AP4459" s="47"/>
      <c r="AQ4459" s="47"/>
      <c r="AR4459" s="47"/>
      <c r="AS4459" s="47"/>
      <c r="AT4459" s="47"/>
      <c r="AU4459" s="47"/>
      <c r="AV4459" s="47"/>
      <c r="AW4459" s="47"/>
      <c r="AX4459" s="47"/>
      <c r="AY4459" s="47">
        <v>0</v>
      </c>
      <c r="AZ4459" s="47"/>
      <c r="BA4459" s="47">
        <v>2.5204334068741292E-2</v>
      </c>
      <c r="BB4459" s="47">
        <v>0.21705972499999998</v>
      </c>
      <c r="BC4459" s="47"/>
      <c r="BD4459" s="47">
        <v>8.6119999999999983</v>
      </c>
      <c r="BE4459" s="47"/>
      <c r="BF4459" s="47"/>
      <c r="BG4459" s="47"/>
      <c r="BH4459" s="47"/>
      <c r="BI4459" s="47"/>
      <c r="BJ4459" s="47"/>
      <c r="BK4459" s="47"/>
      <c r="BL4459" s="47"/>
      <c r="BM4459" s="47"/>
      <c r="BN4459" s="47"/>
      <c r="BO4459" s="47"/>
      <c r="BP4459" s="47"/>
      <c r="BQ4459" s="47"/>
      <c r="BR4459" s="47"/>
      <c r="BS4459" s="47"/>
      <c r="BT4459" s="47"/>
      <c r="BU4459" s="47"/>
      <c r="BV4459" s="47"/>
      <c r="BW4459" s="47"/>
      <c r="BX4459" s="47"/>
      <c r="BY4459" s="47"/>
    </row>
    <row r="4460" spans="1:77" x14ac:dyDescent="0.35">
      <c r="A4460" s="45" t="s">
        <v>329</v>
      </c>
      <c r="B4460" s="46">
        <v>42307</v>
      </c>
      <c r="C4460" s="47" t="s">
        <v>325</v>
      </c>
      <c r="D4460" s="47"/>
      <c r="E4460" s="47">
        <v>531.72843750000004</v>
      </c>
      <c r="F4460" s="47">
        <v>0.28973749999999998</v>
      </c>
      <c r="G4460" s="47">
        <v>0.29919374999999998</v>
      </c>
      <c r="H4460" s="47">
        <v>0.29534375000000002</v>
      </c>
      <c r="I4460" s="47">
        <v>0.27798125000000001</v>
      </c>
      <c r="J4460" s="47">
        <v>0.27716875000000002</v>
      </c>
      <c r="K4460" s="47">
        <v>0.32866875000000001</v>
      </c>
      <c r="L4460" s="47">
        <v>0.29880000000000001</v>
      </c>
      <c r="M4460" s="47"/>
      <c r="N4460" s="47"/>
      <c r="O4460" s="47"/>
      <c r="P4460" s="47"/>
      <c r="Q4460" s="47"/>
      <c r="R4460" s="47"/>
      <c r="S4460" s="47"/>
      <c r="T4460" s="47"/>
      <c r="U4460" s="47"/>
      <c r="V4460" s="47"/>
      <c r="W4460" s="47"/>
      <c r="X4460" s="47"/>
      <c r="Y4460" s="47"/>
      <c r="Z4460" s="47"/>
      <c r="AA4460" s="47"/>
      <c r="AB4460" s="47"/>
      <c r="AC4460" s="47">
        <v>0.22303697606873435</v>
      </c>
      <c r="AD4460" s="47">
        <v>0.40546669623575393</v>
      </c>
      <c r="AE4460" s="47"/>
      <c r="AF4460" s="47"/>
      <c r="AG4460" s="47"/>
      <c r="AH4460" s="47"/>
      <c r="AI4460" s="47"/>
      <c r="AJ4460" s="47"/>
      <c r="AK4460" s="47"/>
      <c r="AL4460" s="47"/>
      <c r="AM4460" s="47"/>
      <c r="AN4460" s="47"/>
      <c r="AO4460" s="47"/>
      <c r="AP4460" s="47"/>
      <c r="AQ4460" s="47"/>
      <c r="AR4460" s="47"/>
      <c r="AS4460" s="47"/>
      <c r="AT4460" s="47"/>
      <c r="AU4460" s="47"/>
      <c r="AV4460" s="47"/>
      <c r="AW4460" s="47"/>
      <c r="AX4460" s="47"/>
      <c r="AY4460" s="47"/>
      <c r="AZ4460" s="47"/>
      <c r="BA4460" s="47"/>
      <c r="BB4460" s="47"/>
      <c r="BC4460" s="47"/>
      <c r="BD4460" s="47"/>
      <c r="BE4460" s="47"/>
      <c r="BF4460" s="47"/>
      <c r="BG4460" s="47"/>
      <c r="BH4460" s="47"/>
      <c r="BI4460" s="47"/>
      <c r="BJ4460" s="47"/>
      <c r="BK4460" s="47"/>
      <c r="BL4460" s="47"/>
      <c r="BM4460" s="47"/>
      <c r="BN4460" s="47"/>
      <c r="BO4460" s="47"/>
      <c r="BP4460" s="47"/>
      <c r="BQ4460" s="47"/>
      <c r="BR4460" s="47"/>
      <c r="BS4460" s="47"/>
      <c r="BT4460" s="47"/>
      <c r="BU4460" s="47"/>
      <c r="BV4460" s="47"/>
      <c r="BW4460" s="47"/>
      <c r="BX4460" s="47"/>
      <c r="BY4460" s="47"/>
    </row>
    <row r="4461" spans="1:77" x14ac:dyDescent="0.35">
      <c r="A4461" s="45" t="s">
        <v>329</v>
      </c>
      <c r="B4461" s="46">
        <v>42308</v>
      </c>
      <c r="C4461" s="47" t="s">
        <v>325</v>
      </c>
      <c r="D4461" s="47"/>
      <c r="E4461" s="47">
        <v>530.06015625000009</v>
      </c>
      <c r="F4461" s="47">
        <v>0.27325312499999999</v>
      </c>
      <c r="G4461" s="47">
        <v>0.29846875</v>
      </c>
      <c r="H4461" s="47">
        <v>0.29835</v>
      </c>
      <c r="I4461" s="47">
        <v>0.27785624999999997</v>
      </c>
      <c r="J4461" s="47">
        <v>0.27710625</v>
      </c>
      <c r="K4461" s="47">
        <v>0.32868125000000004</v>
      </c>
      <c r="L4461" s="47">
        <v>0.29901250000000001</v>
      </c>
      <c r="M4461" s="47"/>
      <c r="N4461" s="47"/>
      <c r="O4461" s="47"/>
      <c r="P4461" s="47"/>
      <c r="Q4461" s="47"/>
      <c r="R4461" s="47"/>
      <c r="S4461" s="47"/>
      <c r="T4461" s="47"/>
      <c r="U4461" s="47"/>
      <c r="V4461" s="47"/>
      <c r="W4461" s="47"/>
      <c r="X4461" s="47"/>
      <c r="Y4461" s="47"/>
      <c r="Z4461" s="47"/>
      <c r="AA4461" s="47"/>
      <c r="AB4461" s="47"/>
      <c r="AC4461" s="47"/>
      <c r="AD4461" s="47"/>
      <c r="AE4461" s="47"/>
      <c r="AF4461" s="47"/>
      <c r="AG4461" s="47"/>
      <c r="AH4461" s="47"/>
      <c r="AI4461" s="47"/>
      <c r="AJ4461" s="47"/>
      <c r="AK4461" s="47"/>
      <c r="AL4461" s="47"/>
      <c r="AM4461" s="47"/>
      <c r="AN4461" s="47"/>
      <c r="AO4461" s="47"/>
      <c r="AP4461" s="47"/>
      <c r="AQ4461" s="47"/>
      <c r="AR4461" s="47"/>
      <c r="AS4461" s="47"/>
      <c r="AT4461" s="47"/>
      <c r="AU4461" s="47"/>
      <c r="AV4461" s="47"/>
      <c r="AW4461" s="47"/>
      <c r="AX4461" s="47"/>
      <c r="AY4461" s="47"/>
      <c r="AZ4461" s="47"/>
      <c r="BA4461" s="47"/>
      <c r="BB4461" s="47"/>
      <c r="BC4461" s="47"/>
      <c r="BD4461" s="47"/>
      <c r="BE4461" s="47"/>
      <c r="BF4461" s="47"/>
      <c r="BG4461" s="47"/>
      <c r="BH4461" s="47"/>
      <c r="BI4461" s="47"/>
      <c r="BJ4461" s="47"/>
      <c r="BK4461" s="47"/>
      <c r="BL4461" s="47"/>
      <c r="BM4461" s="47"/>
      <c r="BN4461" s="47"/>
      <c r="BO4461" s="47"/>
      <c r="BP4461" s="47"/>
      <c r="BQ4461" s="47"/>
      <c r="BR4461" s="47"/>
      <c r="BS4461" s="47"/>
      <c r="BT4461" s="47"/>
      <c r="BU4461" s="47"/>
      <c r="BV4461" s="47"/>
      <c r="BW4461" s="47"/>
      <c r="BX4461" s="47"/>
      <c r="BY4461" s="47"/>
    </row>
    <row r="4462" spans="1:77" x14ac:dyDescent="0.35">
      <c r="A4462" s="45" t="s">
        <v>329</v>
      </c>
      <c r="B4462" s="46">
        <v>42309</v>
      </c>
      <c r="C4462" s="47" t="s">
        <v>325</v>
      </c>
      <c r="D4462" s="47"/>
      <c r="E4462" s="47">
        <v>527.2064062500001</v>
      </c>
      <c r="F4462" s="47">
        <v>0.25555312499999999</v>
      </c>
      <c r="G4462" s="47">
        <v>0.29381875000000002</v>
      </c>
      <c r="H4462" s="47">
        <v>0.29960624999999996</v>
      </c>
      <c r="I4462" s="47">
        <v>0.27824375000000001</v>
      </c>
      <c r="J4462" s="47">
        <v>0.27712499999999995</v>
      </c>
      <c r="K4462" s="47">
        <v>0.32869999999999999</v>
      </c>
      <c r="L4462" s="47">
        <v>0.29899375</v>
      </c>
      <c r="M4462" s="47"/>
      <c r="N4462" s="47"/>
      <c r="O4462" s="47"/>
      <c r="P4462" s="47"/>
      <c r="Q4462" s="47"/>
      <c r="R4462" s="47"/>
      <c r="S4462" s="47"/>
      <c r="T4462" s="47"/>
      <c r="U4462" s="47"/>
      <c r="V4462" s="47"/>
      <c r="W4462" s="47"/>
      <c r="X4462" s="47"/>
      <c r="Y4462" s="47"/>
      <c r="Z4462" s="47"/>
      <c r="AA4462" s="47"/>
      <c r="AB4462" s="47"/>
      <c r="AC4462" s="47"/>
      <c r="AD4462" s="47"/>
      <c r="AE4462" s="47"/>
      <c r="AF4462" s="47"/>
      <c r="AG4462" s="47"/>
      <c r="AH4462" s="47"/>
      <c r="AI4462" s="47"/>
      <c r="AJ4462" s="47"/>
      <c r="AK4462" s="47"/>
      <c r="AL4462" s="47"/>
      <c r="AM4462" s="47"/>
      <c r="AN4462" s="47"/>
      <c r="AO4462" s="47"/>
      <c r="AP4462" s="47"/>
      <c r="AQ4462" s="47"/>
      <c r="AR4462" s="47"/>
      <c r="AS4462" s="47"/>
      <c r="AT4462" s="47"/>
      <c r="AU4462" s="47"/>
      <c r="AV4462" s="47"/>
      <c r="AW4462" s="47"/>
      <c r="AX4462" s="47"/>
      <c r="AY4462" s="47"/>
      <c r="AZ4462" s="47"/>
      <c r="BA4462" s="47"/>
      <c r="BB4462" s="47"/>
      <c r="BC4462" s="47"/>
      <c r="BD4462" s="47"/>
      <c r="BE4462" s="47"/>
      <c r="BF4462" s="47"/>
      <c r="BG4462" s="47"/>
      <c r="BH4462" s="47"/>
      <c r="BI4462" s="47"/>
      <c r="BJ4462" s="47"/>
      <c r="BK4462" s="47"/>
      <c r="BL4462" s="47"/>
      <c r="BM4462" s="47"/>
      <c r="BN4462" s="47"/>
      <c r="BO4462" s="47"/>
      <c r="BP4462" s="47"/>
      <c r="BQ4462" s="47"/>
      <c r="BR4462" s="47"/>
      <c r="BS4462" s="47"/>
      <c r="BT4462" s="47"/>
      <c r="BU4462" s="47"/>
      <c r="BV4462" s="47"/>
      <c r="BW4462" s="47"/>
      <c r="BX4462" s="47"/>
      <c r="BY4462" s="47"/>
    </row>
    <row r="4463" spans="1:77" x14ac:dyDescent="0.35">
      <c r="A4463" s="45" t="s">
        <v>329</v>
      </c>
      <c r="B4463" s="46">
        <v>42310</v>
      </c>
      <c r="C4463" s="47" t="s">
        <v>325</v>
      </c>
      <c r="D4463" s="47"/>
      <c r="E4463" s="47">
        <v>526.6293750000001</v>
      </c>
      <c r="F4463" s="47">
        <v>0.25329999999999997</v>
      </c>
      <c r="G4463" s="47">
        <v>0.29010000000000002</v>
      </c>
      <c r="H4463" s="47">
        <v>0.30004999999999998</v>
      </c>
      <c r="I4463" s="47">
        <v>0.27878124999999998</v>
      </c>
      <c r="J4463" s="47">
        <v>0.27715624999999999</v>
      </c>
      <c r="K4463" s="47">
        <v>0.32869375000000001</v>
      </c>
      <c r="L4463" s="47">
        <v>0.29905000000000004</v>
      </c>
      <c r="M4463" s="47"/>
      <c r="N4463" s="47"/>
      <c r="O4463" s="47"/>
      <c r="P4463" s="47"/>
      <c r="Q4463" s="47"/>
      <c r="R4463" s="47"/>
      <c r="S4463" s="47"/>
      <c r="T4463" s="47"/>
      <c r="U4463" s="47"/>
      <c r="V4463" s="47"/>
      <c r="W4463" s="47"/>
      <c r="X4463" s="47"/>
      <c r="Y4463" s="47"/>
      <c r="Z4463" s="47"/>
      <c r="AA4463" s="47"/>
      <c r="AB4463" s="47"/>
      <c r="AC4463" s="47">
        <v>0.2658493676505766</v>
      </c>
      <c r="AD4463" s="47">
        <v>0.35480940905139602</v>
      </c>
      <c r="AE4463" s="47"/>
      <c r="AF4463" s="47"/>
      <c r="AG4463" s="47"/>
      <c r="AH4463" s="47"/>
      <c r="AI4463" s="47"/>
      <c r="AJ4463" s="47"/>
      <c r="AK4463" s="47"/>
      <c r="AL4463" s="47"/>
      <c r="AM4463" s="47"/>
      <c r="AN4463" s="47"/>
      <c r="AO4463" s="47"/>
      <c r="AP4463" s="47"/>
      <c r="AQ4463" s="47"/>
      <c r="AR4463" s="47"/>
      <c r="AS4463" s="47"/>
      <c r="AT4463" s="47"/>
      <c r="AU4463" s="47"/>
      <c r="AV4463" s="47"/>
      <c r="AW4463" s="47"/>
      <c r="AX4463" s="47"/>
      <c r="AY4463" s="47"/>
      <c r="AZ4463" s="47"/>
      <c r="BA4463" s="47"/>
      <c r="BB4463" s="47"/>
      <c r="BC4463" s="47"/>
      <c r="BD4463" s="47"/>
      <c r="BE4463" s="47"/>
      <c r="BF4463" s="47"/>
      <c r="BG4463" s="47"/>
      <c r="BH4463" s="47"/>
      <c r="BI4463" s="47"/>
      <c r="BJ4463" s="47"/>
      <c r="BK4463" s="47"/>
      <c r="BL4463" s="47"/>
      <c r="BM4463" s="47"/>
      <c r="BN4463" s="47"/>
      <c r="BO4463" s="47"/>
      <c r="BP4463" s="47"/>
      <c r="BQ4463" s="47"/>
      <c r="BR4463" s="47"/>
      <c r="BS4463" s="47"/>
      <c r="BT4463" s="47"/>
      <c r="BU4463" s="47"/>
      <c r="BV4463" s="47"/>
      <c r="BW4463" s="47"/>
      <c r="BX4463" s="47"/>
      <c r="BY4463" s="47"/>
    </row>
    <row r="4464" spans="1:77" x14ac:dyDescent="0.35">
      <c r="A4464" s="45" t="s">
        <v>329</v>
      </c>
      <c r="B4464" s="46">
        <v>42311</v>
      </c>
      <c r="C4464" s="47" t="s">
        <v>325</v>
      </c>
      <c r="D4464" s="47"/>
      <c r="E4464" s="47">
        <v>524.91796875000011</v>
      </c>
      <c r="F4464" s="47">
        <v>0.243640625</v>
      </c>
      <c r="G4464" s="47">
        <v>0.28667500000000001</v>
      </c>
      <c r="H4464" s="47">
        <v>0.29998750000000002</v>
      </c>
      <c r="I4464" s="47">
        <v>0.27953749999999999</v>
      </c>
      <c r="J4464" s="47">
        <v>0.27732500000000004</v>
      </c>
      <c r="K4464" s="47">
        <v>0.32866875000000001</v>
      </c>
      <c r="L4464" s="47">
        <v>0.29904999999999998</v>
      </c>
      <c r="M4464" s="47"/>
      <c r="N4464" s="47"/>
      <c r="O4464" s="47"/>
      <c r="P4464" s="47"/>
      <c r="Q4464" s="47"/>
      <c r="R4464" s="47"/>
      <c r="S4464" s="47"/>
      <c r="T4464" s="47"/>
      <c r="U4464" s="47"/>
      <c r="V4464" s="47"/>
      <c r="W4464" s="47"/>
      <c r="X4464" s="47"/>
      <c r="Y4464" s="47"/>
      <c r="Z4464" s="47"/>
      <c r="AA4464" s="47"/>
      <c r="AB4464" s="47"/>
      <c r="AC4464" s="47"/>
      <c r="AD4464" s="47"/>
      <c r="AE4464" s="47"/>
      <c r="AF4464" s="47"/>
      <c r="AG4464" s="47"/>
      <c r="AH4464" s="47"/>
      <c r="AI4464" s="47"/>
      <c r="AJ4464" s="47"/>
      <c r="AK4464" s="47"/>
      <c r="AL4464" s="47"/>
      <c r="AM4464" s="47"/>
      <c r="AN4464" s="47"/>
      <c r="AO4464" s="47"/>
      <c r="AP4464" s="47"/>
      <c r="AQ4464" s="47"/>
      <c r="AR4464" s="47"/>
      <c r="AS4464" s="47"/>
      <c r="AT4464" s="47"/>
      <c r="AU4464" s="47"/>
      <c r="AV4464" s="47"/>
      <c r="AW4464" s="47"/>
      <c r="AX4464" s="47"/>
      <c r="AY4464" s="47"/>
      <c r="AZ4464" s="47"/>
      <c r="BA4464" s="47"/>
      <c r="BB4464" s="47"/>
      <c r="BC4464" s="47"/>
      <c r="BD4464" s="47"/>
      <c r="BE4464" s="47"/>
      <c r="BF4464" s="47"/>
      <c r="BG4464" s="47"/>
      <c r="BH4464" s="47"/>
      <c r="BI4464" s="47"/>
      <c r="BJ4464" s="47"/>
      <c r="BK4464" s="47"/>
      <c r="BL4464" s="47"/>
      <c r="BM4464" s="47"/>
      <c r="BN4464" s="47"/>
      <c r="BO4464" s="47"/>
      <c r="BP4464" s="47"/>
      <c r="BQ4464" s="47"/>
      <c r="BR4464" s="47"/>
      <c r="BS4464" s="47"/>
      <c r="BT4464" s="47"/>
      <c r="BU4464" s="47"/>
      <c r="BV4464" s="47"/>
      <c r="BW4464" s="47"/>
      <c r="BX4464" s="47"/>
      <c r="BY4464" s="47"/>
    </row>
    <row r="4465" spans="1:77" x14ac:dyDescent="0.35">
      <c r="A4465" s="45" t="s">
        <v>329</v>
      </c>
      <c r="B4465" s="46">
        <v>42312</v>
      </c>
      <c r="C4465" s="47" t="s">
        <v>325</v>
      </c>
      <c r="D4465" s="47"/>
      <c r="E4465" s="47">
        <v>522.97265625</v>
      </c>
      <c r="F4465" s="47">
        <v>0.234434375</v>
      </c>
      <c r="G4465" s="47">
        <v>0.28308749999999999</v>
      </c>
      <c r="H4465" s="47">
        <v>0.29923125</v>
      </c>
      <c r="I4465" s="47">
        <v>0.28016249999999998</v>
      </c>
      <c r="J4465" s="47">
        <v>0.27733750000000001</v>
      </c>
      <c r="K4465" s="47">
        <v>0.32871874999999995</v>
      </c>
      <c r="L4465" s="47">
        <v>0.29903125000000003</v>
      </c>
      <c r="M4465" s="47"/>
      <c r="N4465" s="47"/>
      <c r="O4465" s="47"/>
      <c r="P4465" s="47"/>
      <c r="Q4465" s="47"/>
      <c r="R4465" s="47"/>
      <c r="S4465" s="47"/>
      <c r="T4465" s="47"/>
      <c r="U4465" s="47"/>
      <c r="V4465" s="47"/>
      <c r="W4465" s="47"/>
      <c r="X4465" s="47"/>
      <c r="Y4465" s="47"/>
      <c r="Z4465" s="47"/>
      <c r="AA4465" s="47"/>
      <c r="AB4465" s="47"/>
      <c r="AC4465" s="47"/>
      <c r="AD4465" s="47"/>
      <c r="AE4465" s="47"/>
      <c r="AF4465" s="47"/>
      <c r="AG4465" s="47"/>
      <c r="AH4465" s="47"/>
      <c r="AI4465" s="47"/>
      <c r="AJ4465" s="47"/>
      <c r="AK4465" s="47"/>
      <c r="AL4465" s="47"/>
      <c r="AM4465" s="47"/>
      <c r="AN4465" s="47"/>
      <c r="AO4465" s="47"/>
      <c r="AP4465" s="47"/>
      <c r="AQ4465" s="47"/>
      <c r="AR4465" s="47"/>
      <c r="AS4465" s="47"/>
      <c r="AT4465" s="47"/>
      <c r="AU4465" s="47"/>
      <c r="AV4465" s="47"/>
      <c r="AW4465" s="47"/>
      <c r="AX4465" s="47"/>
      <c r="AY4465" s="47"/>
      <c r="AZ4465" s="47"/>
      <c r="BA4465" s="47"/>
      <c r="BB4465" s="47"/>
      <c r="BC4465" s="47"/>
      <c r="BD4465" s="47"/>
      <c r="BE4465" s="47"/>
      <c r="BF4465" s="47"/>
      <c r="BG4465" s="47"/>
      <c r="BH4465" s="47"/>
      <c r="BI4465" s="47"/>
      <c r="BJ4465" s="47"/>
      <c r="BK4465" s="47"/>
      <c r="BL4465" s="47"/>
      <c r="BM4465" s="47"/>
      <c r="BN4465" s="47"/>
      <c r="BO4465" s="47"/>
      <c r="BP4465" s="47"/>
      <c r="BQ4465" s="47"/>
      <c r="BR4465" s="47"/>
      <c r="BS4465" s="47"/>
      <c r="BT4465" s="47"/>
      <c r="BU4465" s="47"/>
      <c r="BV4465" s="47"/>
      <c r="BW4465" s="47"/>
      <c r="BX4465" s="47"/>
      <c r="BY4465" s="47"/>
    </row>
    <row r="4466" spans="1:77" x14ac:dyDescent="0.35">
      <c r="A4466" s="45" t="s">
        <v>329</v>
      </c>
      <c r="B4466" s="46">
        <v>42313</v>
      </c>
      <c r="C4466" s="47" t="s">
        <v>325</v>
      </c>
      <c r="D4466" s="47"/>
      <c r="E4466" s="47">
        <v>520.06499999999994</v>
      </c>
      <c r="F4466" s="47">
        <v>0.22267500000000001</v>
      </c>
      <c r="G4466" s="47">
        <v>0.27738749999999995</v>
      </c>
      <c r="H4466" s="47">
        <v>0.29778749999999998</v>
      </c>
      <c r="I4466" s="47">
        <v>0.28035624999999997</v>
      </c>
      <c r="J4466" s="47">
        <v>0.27742500000000003</v>
      </c>
      <c r="K4466" s="47">
        <v>0.32877499999999998</v>
      </c>
      <c r="L4466" s="47">
        <v>0.29917499999999997</v>
      </c>
      <c r="M4466" s="47"/>
      <c r="N4466" s="47"/>
      <c r="O4466" s="47"/>
      <c r="P4466" s="47"/>
      <c r="Q4466" s="47"/>
      <c r="R4466" s="47"/>
      <c r="S4466" s="47"/>
      <c r="T4466" s="47"/>
      <c r="U4466" s="47"/>
      <c r="V4466" s="47"/>
      <c r="W4466" s="47"/>
      <c r="X4466" s="47"/>
      <c r="Y4466" s="47"/>
      <c r="Z4466" s="47"/>
      <c r="AA4466" s="47"/>
      <c r="AB4466" s="47"/>
      <c r="AC4466" s="47"/>
      <c r="AD4466" s="47">
        <v>0.25879944459038051</v>
      </c>
      <c r="AE4466" s="47"/>
      <c r="AF4466" s="47"/>
      <c r="AG4466" s="47"/>
      <c r="AH4466" s="47"/>
      <c r="AI4466" s="47"/>
      <c r="AJ4466" s="47"/>
      <c r="AK4466" s="47"/>
      <c r="AL4466" s="47"/>
      <c r="AM4466" s="47"/>
      <c r="AN4466" s="47"/>
      <c r="AO4466" s="47"/>
      <c r="AP4466" s="47"/>
      <c r="AQ4466" s="47"/>
      <c r="AR4466" s="47"/>
      <c r="AS4466" s="47"/>
      <c r="AT4466" s="47"/>
      <c r="AU4466" s="47"/>
      <c r="AV4466" s="47"/>
      <c r="AW4466" s="47"/>
      <c r="AX4466" s="47"/>
      <c r="AY4466" s="47"/>
      <c r="AZ4466" s="47"/>
      <c r="BA4466" s="47"/>
      <c r="BB4466" s="47"/>
      <c r="BC4466" s="47"/>
      <c r="BD4466" s="47"/>
      <c r="BE4466" s="47"/>
      <c r="BF4466" s="47"/>
      <c r="BG4466" s="47"/>
      <c r="BH4466" s="47"/>
      <c r="BI4466" s="47"/>
      <c r="BJ4466" s="47"/>
      <c r="BK4466" s="47"/>
      <c r="BL4466" s="47"/>
      <c r="BM4466" s="47"/>
      <c r="BN4466" s="47"/>
      <c r="BO4466" s="47"/>
      <c r="BP4466" s="47"/>
      <c r="BQ4466" s="47"/>
      <c r="BR4466" s="47"/>
      <c r="BS4466" s="47"/>
      <c r="BT4466" s="47"/>
      <c r="BU4466" s="47"/>
      <c r="BV4466" s="47"/>
      <c r="BW4466" s="47"/>
      <c r="BX4466" s="47"/>
      <c r="BY4466" s="47"/>
    </row>
    <row r="4467" spans="1:77" x14ac:dyDescent="0.35">
      <c r="A4467" s="45" t="s">
        <v>329</v>
      </c>
      <c r="B4467" s="46">
        <v>42314</v>
      </c>
      <c r="C4467" s="47" t="s">
        <v>325</v>
      </c>
      <c r="D4467" s="47"/>
      <c r="E4467" s="47">
        <v>524.50593749999996</v>
      </c>
      <c r="F4467" s="47">
        <v>0.24757499999999999</v>
      </c>
      <c r="G4467" s="47">
        <v>0.28164374999999997</v>
      </c>
      <c r="H4467" s="47">
        <v>0.29729375000000002</v>
      </c>
      <c r="I4467" s="47">
        <v>0.28113749999999998</v>
      </c>
      <c r="J4467" s="47">
        <v>0.27738125000000002</v>
      </c>
      <c r="K4467" s="47">
        <v>0.32877499999999998</v>
      </c>
      <c r="L4467" s="47">
        <v>0.29915624999999996</v>
      </c>
      <c r="M4467" s="47"/>
      <c r="N4467" s="47"/>
      <c r="O4467" s="47"/>
      <c r="P4467" s="47"/>
      <c r="Q4467" s="47"/>
      <c r="R4467" s="47"/>
      <c r="S4467" s="47"/>
      <c r="T4467" s="47"/>
      <c r="U4467" s="47"/>
      <c r="V4467" s="47"/>
      <c r="W4467" s="47"/>
      <c r="X4467" s="47"/>
      <c r="Y4467" s="47"/>
      <c r="Z4467" s="47"/>
      <c r="AA4467" s="47"/>
      <c r="AB4467" s="47"/>
      <c r="AC4467" s="47"/>
      <c r="AD4467" s="47"/>
      <c r="AE4467" s="47"/>
      <c r="AF4467" s="47"/>
      <c r="AG4467" s="47"/>
      <c r="AH4467" s="47"/>
      <c r="AI4467" s="47"/>
      <c r="AJ4467" s="47"/>
      <c r="AK4467" s="47"/>
      <c r="AL4467" s="47"/>
      <c r="AM4467" s="47"/>
      <c r="AN4467" s="47"/>
      <c r="AO4467" s="47"/>
      <c r="AP4467" s="47"/>
      <c r="AQ4467" s="47"/>
      <c r="AR4467" s="47"/>
      <c r="AS4467" s="47"/>
      <c r="AT4467" s="47"/>
      <c r="AU4467" s="47"/>
      <c r="AV4467" s="47"/>
      <c r="AW4467" s="47"/>
      <c r="AX4467" s="47"/>
      <c r="AY4467" s="47"/>
      <c r="AZ4467" s="47"/>
      <c r="BA4467" s="47"/>
      <c r="BB4467" s="47"/>
      <c r="BC4467" s="47"/>
      <c r="BD4467" s="47"/>
      <c r="BE4467" s="47"/>
      <c r="BF4467" s="47"/>
      <c r="BG4467" s="47"/>
      <c r="BH4467" s="47"/>
      <c r="BI4467" s="47"/>
      <c r="BJ4467" s="47"/>
      <c r="BK4467" s="47"/>
      <c r="BL4467" s="47"/>
      <c r="BM4467" s="47"/>
      <c r="BN4467" s="47"/>
      <c r="BO4467" s="47"/>
      <c r="BP4467" s="47"/>
      <c r="BQ4467" s="47"/>
      <c r="BR4467" s="47"/>
      <c r="BS4467" s="47"/>
      <c r="BT4467" s="47"/>
      <c r="BU4467" s="47"/>
      <c r="BV4467" s="47"/>
      <c r="BW4467" s="47"/>
      <c r="BX4467" s="47"/>
      <c r="BY4467" s="47"/>
    </row>
    <row r="4468" spans="1:77" x14ac:dyDescent="0.35">
      <c r="A4468" s="45" t="s">
        <v>329</v>
      </c>
      <c r="B4468" s="46">
        <v>42315</v>
      </c>
      <c r="C4468" s="47" t="s">
        <v>325</v>
      </c>
      <c r="D4468" s="47"/>
      <c r="E4468" s="47">
        <v>522.41578125000001</v>
      </c>
      <c r="F4468" s="47">
        <v>0.236565625</v>
      </c>
      <c r="G4468" s="47">
        <v>0.27838125000000002</v>
      </c>
      <c r="H4468" s="47">
        <v>0.29702499999999998</v>
      </c>
      <c r="I4468" s="47">
        <v>0.28151250000000005</v>
      </c>
      <c r="J4468" s="47">
        <v>0.27745625000000002</v>
      </c>
      <c r="K4468" s="47">
        <v>0.32877499999999998</v>
      </c>
      <c r="L4468" s="47">
        <v>0.29914374999999999</v>
      </c>
      <c r="M4468" s="47"/>
      <c r="N4468" s="47"/>
      <c r="O4468" s="47"/>
      <c r="P4468" s="47"/>
      <c r="Q4468" s="47"/>
      <c r="R4468" s="47"/>
      <c r="S4468" s="47"/>
      <c r="T4468" s="47"/>
      <c r="U4468" s="47"/>
      <c r="V4468" s="47"/>
      <c r="W4468" s="47"/>
      <c r="X4468" s="47"/>
      <c r="Y4468" s="47"/>
      <c r="Z4468" s="47"/>
      <c r="AA4468" s="47"/>
      <c r="AB4468" s="47"/>
      <c r="AC4468" s="47"/>
      <c r="AD4468" s="47"/>
      <c r="AE4468" s="47"/>
      <c r="AF4468" s="47"/>
      <c r="AG4468" s="47"/>
      <c r="AH4468" s="47"/>
      <c r="AI4468" s="47"/>
      <c r="AJ4468" s="47"/>
      <c r="AK4468" s="47"/>
      <c r="AL4468" s="47"/>
      <c r="AM4468" s="47"/>
      <c r="AN4468" s="47"/>
      <c r="AO4468" s="47"/>
      <c r="AP4468" s="47"/>
      <c r="AQ4468" s="47"/>
      <c r="AR4468" s="47"/>
      <c r="AS4468" s="47"/>
      <c r="AT4468" s="47"/>
      <c r="AU4468" s="47"/>
      <c r="AV4468" s="47"/>
      <c r="AW4468" s="47"/>
      <c r="AX4468" s="47"/>
      <c r="AY4468" s="47"/>
      <c r="AZ4468" s="47"/>
      <c r="BA4468" s="47"/>
      <c r="BB4468" s="47"/>
      <c r="BC4468" s="47"/>
      <c r="BD4468" s="47"/>
      <c r="BE4468" s="47"/>
      <c r="BF4468" s="47"/>
      <c r="BG4468" s="47"/>
      <c r="BH4468" s="47"/>
      <c r="BI4468" s="47"/>
      <c r="BJ4468" s="47"/>
      <c r="BK4468" s="47"/>
      <c r="BL4468" s="47"/>
      <c r="BM4468" s="47"/>
      <c r="BN4468" s="47"/>
      <c r="BO4468" s="47"/>
      <c r="BP4468" s="47"/>
      <c r="BQ4468" s="47"/>
      <c r="BR4468" s="47"/>
      <c r="BS4468" s="47"/>
      <c r="BT4468" s="47"/>
      <c r="BU4468" s="47"/>
      <c r="BV4468" s="47"/>
      <c r="BW4468" s="47"/>
      <c r="BX4468" s="47"/>
      <c r="BY4468" s="47"/>
    </row>
    <row r="4469" spans="1:77" x14ac:dyDescent="0.35">
      <c r="A4469" s="45" t="s">
        <v>329</v>
      </c>
      <c r="B4469" s="46">
        <v>42316</v>
      </c>
      <c r="C4469" s="47" t="s">
        <v>325</v>
      </c>
      <c r="D4469" s="47"/>
      <c r="E4469" s="47">
        <v>520.88296874999992</v>
      </c>
      <c r="F4469" s="47">
        <v>0.22808437499999998</v>
      </c>
      <c r="G4469" s="47">
        <v>0.27508125</v>
      </c>
      <c r="H4469" s="47">
        <v>0.29699999999999999</v>
      </c>
      <c r="I4469" s="47">
        <v>0.28221874999999996</v>
      </c>
      <c r="J4469" s="47">
        <v>0.27756249999999999</v>
      </c>
      <c r="K4469" s="47">
        <v>0.32877499999999998</v>
      </c>
      <c r="L4469" s="47">
        <v>0.2991375</v>
      </c>
      <c r="M4469" s="47"/>
      <c r="N4469" s="47"/>
      <c r="O4469" s="47"/>
      <c r="P4469" s="47"/>
      <c r="Q4469" s="47"/>
      <c r="R4469" s="47"/>
      <c r="S4469" s="47"/>
      <c r="T4469" s="47"/>
      <c r="U4469" s="47"/>
      <c r="V4469" s="47"/>
      <c r="W4469" s="47"/>
      <c r="X4469" s="47"/>
      <c r="Y4469" s="47"/>
      <c r="Z4469" s="47"/>
      <c r="AA4469" s="47"/>
      <c r="AB4469" s="47"/>
      <c r="AC4469" s="47"/>
      <c r="AD4469" s="47"/>
      <c r="AE4469" s="47"/>
      <c r="AF4469" s="47"/>
      <c r="AG4469" s="47"/>
      <c r="AH4469" s="47"/>
      <c r="AI4469" s="47"/>
      <c r="AJ4469" s="47"/>
      <c r="AK4469" s="47"/>
      <c r="AL4469" s="47"/>
      <c r="AM4469" s="47"/>
      <c r="AN4469" s="47"/>
      <c r="AO4469" s="47"/>
      <c r="AP4469" s="47"/>
      <c r="AQ4469" s="47"/>
      <c r="AR4469" s="47"/>
      <c r="AS4469" s="47"/>
      <c r="AT4469" s="47"/>
      <c r="AU4469" s="47"/>
      <c r="AV4469" s="47"/>
      <c r="AW4469" s="47"/>
      <c r="AX4469" s="47"/>
      <c r="AY4469" s="47"/>
      <c r="AZ4469" s="47"/>
      <c r="BA4469" s="47"/>
      <c r="BB4469" s="47"/>
      <c r="BC4469" s="47"/>
      <c r="BD4469" s="47"/>
      <c r="BE4469" s="47"/>
      <c r="BF4469" s="47"/>
      <c r="BG4469" s="47"/>
      <c r="BH4469" s="47"/>
      <c r="BI4469" s="47"/>
      <c r="BJ4469" s="47"/>
      <c r="BK4469" s="47"/>
      <c r="BL4469" s="47"/>
      <c r="BM4469" s="47"/>
      <c r="BN4469" s="47"/>
      <c r="BO4469" s="47"/>
      <c r="BP4469" s="47"/>
      <c r="BQ4469" s="47"/>
      <c r="BR4469" s="47"/>
      <c r="BS4469" s="47"/>
      <c r="BT4469" s="47"/>
      <c r="BU4469" s="47"/>
      <c r="BV4469" s="47"/>
      <c r="BW4469" s="47"/>
      <c r="BX4469" s="47"/>
      <c r="BY4469" s="47"/>
    </row>
    <row r="4470" spans="1:77" x14ac:dyDescent="0.35">
      <c r="A4470" s="45" t="s">
        <v>329</v>
      </c>
      <c r="B4470" s="46">
        <v>42317</v>
      </c>
      <c r="C4470" s="47" t="s">
        <v>325</v>
      </c>
      <c r="D4470" s="47"/>
      <c r="E4470" s="47">
        <v>518.17593750000003</v>
      </c>
      <c r="F4470" s="47">
        <v>0.21594374999999999</v>
      </c>
      <c r="G4470" s="47">
        <v>0.26953749999999999</v>
      </c>
      <c r="H4470" s="47">
        <v>0.29605625000000002</v>
      </c>
      <c r="I4470" s="47">
        <v>0.28274999999999995</v>
      </c>
      <c r="J4470" s="47">
        <v>0.277725</v>
      </c>
      <c r="K4470" s="47">
        <v>0.32876249999999996</v>
      </c>
      <c r="L4470" s="47">
        <v>0.29921874999999998</v>
      </c>
      <c r="M4470" s="47"/>
      <c r="N4470" s="47"/>
      <c r="O4470" s="47"/>
      <c r="P4470" s="47"/>
      <c r="Q4470" s="47"/>
      <c r="R4470" s="47"/>
      <c r="S4470" s="47"/>
      <c r="T4470" s="47"/>
      <c r="U4470" s="47"/>
      <c r="V4470" s="47"/>
      <c r="W4470" s="47"/>
      <c r="X4470" s="47"/>
      <c r="Y4470" s="47"/>
      <c r="Z4470" s="47"/>
      <c r="AA4470" s="47"/>
      <c r="AB4470" s="47"/>
      <c r="AC4470" s="47"/>
      <c r="AD4470" s="47"/>
      <c r="AE4470" s="47"/>
      <c r="AF4470" s="47"/>
      <c r="AG4470" s="47"/>
      <c r="AH4470" s="47"/>
      <c r="AI4470" s="47"/>
      <c r="AJ4470" s="47"/>
      <c r="AK4470" s="47"/>
      <c r="AL4470" s="47"/>
      <c r="AM4470" s="47"/>
      <c r="AN4470" s="47"/>
      <c r="AO4470" s="47"/>
      <c r="AP4470" s="47"/>
      <c r="AQ4470" s="47"/>
      <c r="AR4470" s="47"/>
      <c r="AS4470" s="47"/>
      <c r="AT4470" s="47"/>
      <c r="AU4470" s="47"/>
      <c r="AV4470" s="47"/>
      <c r="AW4470" s="47"/>
      <c r="AX4470" s="47"/>
      <c r="AY4470" s="47"/>
      <c r="AZ4470" s="47"/>
      <c r="BA4470" s="47"/>
      <c r="BB4470" s="47"/>
      <c r="BC4470" s="47"/>
      <c r="BD4470" s="47"/>
      <c r="BE4470" s="47"/>
      <c r="BF4470" s="47"/>
      <c r="BG4470" s="47"/>
      <c r="BH4470" s="47"/>
      <c r="BI4470" s="47"/>
      <c r="BJ4470" s="47"/>
      <c r="BK4470" s="47"/>
      <c r="BL4470" s="47"/>
      <c r="BM4470" s="47"/>
      <c r="BN4470" s="47"/>
      <c r="BO4470" s="47"/>
      <c r="BP4470" s="47"/>
      <c r="BQ4470" s="47"/>
      <c r="BR4470" s="47"/>
      <c r="BS4470" s="47"/>
      <c r="BT4470" s="47"/>
      <c r="BU4470" s="47"/>
      <c r="BV4470" s="47"/>
      <c r="BW4470" s="47"/>
      <c r="BX4470" s="47"/>
      <c r="BY4470" s="47"/>
    </row>
    <row r="4471" spans="1:77" x14ac:dyDescent="0.35">
      <c r="A4471" s="45" t="s">
        <v>329</v>
      </c>
      <c r="B4471" s="46">
        <v>42318</v>
      </c>
      <c r="C4471" s="47" t="s">
        <v>325</v>
      </c>
      <c r="D4471" s="47"/>
      <c r="E4471" s="47">
        <v>515.12343750000002</v>
      </c>
      <c r="F4471" s="47">
        <v>0.20269375000000001</v>
      </c>
      <c r="G4471" s="47">
        <v>0.26234999999999997</v>
      </c>
      <c r="H4471" s="47">
        <v>0.29488750000000002</v>
      </c>
      <c r="I4471" s="47">
        <v>0.28346874999999999</v>
      </c>
      <c r="J4471" s="47">
        <v>0.27796874999999999</v>
      </c>
      <c r="K4471" s="47">
        <v>0.3288875</v>
      </c>
      <c r="L4471" s="47">
        <v>0.29934375000000002</v>
      </c>
      <c r="M4471" s="47"/>
      <c r="N4471" s="47"/>
      <c r="O4471" s="47"/>
      <c r="P4471" s="47"/>
      <c r="Q4471" s="47"/>
      <c r="R4471" s="47"/>
      <c r="S4471" s="47"/>
      <c r="T4471" s="47"/>
      <c r="U4471" s="47"/>
      <c r="V4471" s="47"/>
      <c r="W4471" s="47"/>
      <c r="X4471" s="47"/>
      <c r="Y4471" s="47"/>
      <c r="Z4471" s="47"/>
      <c r="AA4471" s="47"/>
      <c r="AB4471" s="47">
        <v>7.55</v>
      </c>
      <c r="AC4471" s="47">
        <v>0.3776927078731836</v>
      </c>
      <c r="AD4471" s="47">
        <v>0.39467137396587681</v>
      </c>
      <c r="AE4471" s="47"/>
      <c r="AF4471" s="47"/>
      <c r="AG4471" s="47"/>
      <c r="AH4471" s="47">
        <v>0.15</v>
      </c>
      <c r="AI4471" s="47">
        <v>6.5</v>
      </c>
      <c r="AJ4471" s="47"/>
      <c r="AK4471" s="47"/>
      <c r="AL4471" s="47"/>
      <c r="AM4471" s="47"/>
      <c r="AN4471" s="47"/>
      <c r="AO4471" s="47"/>
      <c r="AP4471" s="47"/>
      <c r="AQ4471" s="47"/>
      <c r="AR4471" s="47"/>
      <c r="AS4471" s="47"/>
      <c r="AT4471" s="47"/>
      <c r="AU4471" s="47"/>
      <c r="AV4471" s="47"/>
      <c r="AW4471" s="47"/>
      <c r="AX4471" s="47"/>
      <c r="AY4471" s="47"/>
      <c r="AZ4471" s="47"/>
      <c r="BA4471" s="47"/>
      <c r="BB4471" s="47"/>
      <c r="BC4471" s="47"/>
      <c r="BD4471" s="47"/>
      <c r="BE4471" s="47"/>
      <c r="BF4471" s="47"/>
      <c r="BG4471" s="47"/>
      <c r="BH4471" s="47"/>
      <c r="BI4471" s="47"/>
      <c r="BJ4471" s="47"/>
      <c r="BK4471" s="47"/>
      <c r="BL4471" s="47"/>
      <c r="BM4471" s="47"/>
      <c r="BN4471" s="47"/>
      <c r="BO4471" s="47"/>
      <c r="BP4471" s="47"/>
      <c r="BQ4471" s="47"/>
      <c r="BR4471" s="47"/>
      <c r="BS4471" s="47"/>
      <c r="BT4471" s="47"/>
      <c r="BU4471" s="47"/>
      <c r="BV4471" s="47"/>
      <c r="BW4471" s="47"/>
      <c r="BX4471" s="47"/>
      <c r="BY4471" s="47"/>
    </row>
    <row r="4472" spans="1:77" x14ac:dyDescent="0.35">
      <c r="A4472" s="45" t="s">
        <v>329</v>
      </c>
      <c r="B4472" s="46">
        <v>42319</v>
      </c>
      <c r="C4472" s="47" t="s">
        <v>325</v>
      </c>
      <c r="D4472" s="47"/>
      <c r="E4472" s="47">
        <v>513.2310937499999</v>
      </c>
      <c r="F4472" s="47">
        <v>0.194846875</v>
      </c>
      <c r="G4472" s="47">
        <v>0.25779374999999999</v>
      </c>
      <c r="H4472" s="47">
        <v>0.29398749999999996</v>
      </c>
      <c r="I4472" s="47">
        <v>0.28397499999999998</v>
      </c>
      <c r="J4472" s="47">
        <v>0.27817500000000001</v>
      </c>
      <c r="K4472" s="47">
        <v>0.32897500000000002</v>
      </c>
      <c r="L4472" s="47">
        <v>0.29933750000000003</v>
      </c>
      <c r="M4472" s="47"/>
      <c r="N4472" s="47"/>
      <c r="O4472" s="47"/>
      <c r="P4472" s="47"/>
      <c r="Q4472" s="47"/>
      <c r="R4472" s="47"/>
      <c r="S4472" s="47"/>
      <c r="T4472" s="47"/>
      <c r="U4472" s="47"/>
      <c r="V4472" s="47"/>
      <c r="W4472" s="47"/>
      <c r="X4472" s="47"/>
      <c r="Y4472" s="47"/>
      <c r="Z4472" s="47"/>
      <c r="AA4472" s="47"/>
      <c r="AB4472" s="47"/>
      <c r="AC4472" s="47"/>
      <c r="AD4472" s="47"/>
      <c r="AE4472" s="47"/>
      <c r="AF4472" s="47"/>
      <c r="AG4472" s="47"/>
      <c r="AH4472" s="47"/>
      <c r="AI4472" s="47"/>
      <c r="AJ4472" s="47"/>
      <c r="AK4472" s="47"/>
      <c r="AL4472" s="47"/>
      <c r="AM4472" s="47"/>
      <c r="AN4472" s="47"/>
      <c r="AO4472" s="47"/>
      <c r="AP4472" s="47"/>
      <c r="AQ4472" s="47"/>
      <c r="AR4472" s="47"/>
      <c r="AS4472" s="47"/>
      <c r="AT4472" s="47"/>
      <c r="AU4472" s="47"/>
      <c r="AV4472" s="47"/>
      <c r="AW4472" s="47"/>
      <c r="AX4472" s="47"/>
      <c r="AY4472" s="47"/>
      <c r="AZ4472" s="47"/>
      <c r="BA4472" s="47"/>
      <c r="BB4472" s="47"/>
      <c r="BC4472" s="47"/>
      <c r="BD4472" s="47"/>
      <c r="BE4472" s="47"/>
      <c r="BF4472" s="47"/>
      <c r="BG4472" s="47"/>
      <c r="BH4472" s="47"/>
      <c r="BI4472" s="47"/>
      <c r="BJ4472" s="47"/>
      <c r="BK4472" s="47"/>
      <c r="BL4472" s="47"/>
      <c r="BM4472" s="47"/>
      <c r="BN4472" s="47"/>
      <c r="BO4472" s="47"/>
      <c r="BP4472" s="47"/>
      <c r="BQ4472" s="47"/>
      <c r="BR4472" s="47"/>
      <c r="BS4472" s="47"/>
      <c r="BT4472" s="47"/>
      <c r="BU4472" s="47"/>
      <c r="BV4472" s="47"/>
      <c r="BW4472" s="47"/>
      <c r="BX4472" s="47"/>
      <c r="BY4472" s="47"/>
    </row>
    <row r="4473" spans="1:77" x14ac:dyDescent="0.35">
      <c r="A4473" s="45" t="s">
        <v>329</v>
      </c>
      <c r="B4473" s="46">
        <v>42320</v>
      </c>
      <c r="C4473" s="47" t="s">
        <v>325</v>
      </c>
      <c r="D4473" s="47"/>
      <c r="E4473" s="47">
        <v>519.33328125000003</v>
      </c>
      <c r="F4473" s="47">
        <v>0.23147812500000001</v>
      </c>
      <c r="G4473" s="47">
        <v>0.26373124999999997</v>
      </c>
      <c r="H4473" s="47">
        <v>0.29263125000000001</v>
      </c>
      <c r="I4473" s="47">
        <v>0.28423750000000003</v>
      </c>
      <c r="J4473" s="47">
        <v>0.27826875000000001</v>
      </c>
      <c r="K4473" s="47">
        <v>0.32906875000000002</v>
      </c>
      <c r="L4473" s="47">
        <v>0.29930000000000001</v>
      </c>
      <c r="M4473" s="47"/>
      <c r="N4473" s="47"/>
      <c r="O4473" s="47"/>
      <c r="P4473" s="47"/>
      <c r="Q4473" s="47"/>
      <c r="R4473" s="47"/>
      <c r="S4473" s="47"/>
      <c r="T4473" s="47"/>
      <c r="U4473" s="47"/>
      <c r="V4473" s="47"/>
      <c r="W4473" s="47"/>
      <c r="X4473" s="47"/>
      <c r="Y4473" s="47"/>
      <c r="Z4473" s="47"/>
      <c r="AA4473" s="47"/>
      <c r="AB4473" s="47"/>
      <c r="AC4473" s="47">
        <v>0.36588860647262761</v>
      </c>
      <c r="AD4473" s="47">
        <v>0.58304753955440225</v>
      </c>
      <c r="AE4473" s="47"/>
      <c r="AF4473" s="47"/>
      <c r="AG4473" s="47"/>
      <c r="AH4473" s="47"/>
      <c r="AI4473" s="47"/>
      <c r="AJ4473" s="47"/>
      <c r="AK4473" s="47"/>
      <c r="AL4473" s="47"/>
      <c r="AM4473" s="47"/>
      <c r="AN4473" s="47"/>
      <c r="AO4473" s="47"/>
      <c r="AP4473" s="47"/>
      <c r="AQ4473" s="47"/>
      <c r="AR4473" s="47"/>
      <c r="AS4473" s="47"/>
      <c r="AT4473" s="47"/>
      <c r="AU4473" s="47"/>
      <c r="AV4473" s="47"/>
      <c r="AW4473" s="47"/>
      <c r="AX4473" s="47"/>
      <c r="AY4473" s="47"/>
      <c r="AZ4473" s="47"/>
      <c r="BA4473" s="47"/>
      <c r="BB4473" s="47"/>
      <c r="BC4473" s="47"/>
      <c r="BD4473" s="47"/>
      <c r="BE4473" s="47"/>
      <c r="BF4473" s="47"/>
      <c r="BG4473" s="47"/>
      <c r="BH4473" s="47"/>
      <c r="BI4473" s="47"/>
      <c r="BJ4473" s="47"/>
      <c r="BK4473" s="47"/>
      <c r="BL4473" s="47"/>
      <c r="BM4473" s="47"/>
      <c r="BN4473" s="47"/>
      <c r="BO4473" s="47"/>
      <c r="BP4473" s="47"/>
      <c r="BQ4473" s="47"/>
      <c r="BR4473" s="47"/>
      <c r="BS4473" s="47"/>
      <c r="BT4473" s="47"/>
      <c r="BU4473" s="47"/>
      <c r="BV4473" s="47"/>
      <c r="BW4473" s="47"/>
      <c r="BX4473" s="47"/>
      <c r="BY4473" s="47"/>
    </row>
    <row r="4474" spans="1:77" x14ac:dyDescent="0.35">
      <c r="A4474" s="45" t="s">
        <v>329</v>
      </c>
      <c r="B4474" s="46">
        <v>42321</v>
      </c>
      <c r="C4474" s="47" t="s">
        <v>325</v>
      </c>
      <c r="D4474" s="47"/>
      <c r="E4474" s="47">
        <v>516.68296874999999</v>
      </c>
      <c r="F4474" s="47">
        <v>0.219678125</v>
      </c>
      <c r="G4474" s="47">
        <v>0.26018750000000002</v>
      </c>
      <c r="H4474" s="47">
        <v>0.29115625000000001</v>
      </c>
      <c r="I4474" s="47">
        <v>0.28418125000000005</v>
      </c>
      <c r="J4474" s="47">
        <v>0.27838750000000001</v>
      </c>
      <c r="K4474" s="47">
        <v>0.32913124999999999</v>
      </c>
      <c r="L4474" s="47">
        <v>0.29948750000000002</v>
      </c>
      <c r="M4474" s="47"/>
      <c r="N4474" s="47"/>
      <c r="O4474" s="47"/>
      <c r="P4474" s="47"/>
      <c r="Q4474" s="47"/>
      <c r="R4474" s="47"/>
      <c r="S4474" s="47"/>
      <c r="T4474" s="47"/>
      <c r="U4474" s="47"/>
      <c r="V4474" s="47"/>
      <c r="W4474" s="47"/>
      <c r="X4474" s="47"/>
      <c r="Y4474" s="47"/>
      <c r="Z4474" s="47"/>
      <c r="AA4474" s="47"/>
      <c r="AB4474" s="47"/>
      <c r="AC4474" s="47"/>
      <c r="AD4474" s="47"/>
      <c r="AE4474" s="47"/>
      <c r="AF4474" s="47"/>
      <c r="AG4474" s="47"/>
      <c r="AH4474" s="47"/>
      <c r="AI4474" s="47"/>
      <c r="AJ4474" s="47"/>
      <c r="AK4474" s="47"/>
      <c r="AL4474" s="47"/>
      <c r="AM4474" s="47"/>
      <c r="AN4474" s="47"/>
      <c r="AO4474" s="47"/>
      <c r="AP4474" s="47"/>
      <c r="AQ4474" s="47"/>
      <c r="AR4474" s="47"/>
      <c r="AS4474" s="47"/>
      <c r="AT4474" s="47"/>
      <c r="AU4474" s="47"/>
      <c r="AV4474" s="47"/>
      <c r="AW4474" s="47"/>
      <c r="AX4474" s="47"/>
      <c r="AY4474" s="47"/>
      <c r="AZ4474" s="47"/>
      <c r="BA4474" s="47"/>
      <c r="BB4474" s="47"/>
      <c r="BC4474" s="47"/>
      <c r="BD4474" s="47"/>
      <c r="BE4474" s="47"/>
      <c r="BF4474" s="47"/>
      <c r="BG4474" s="47"/>
      <c r="BH4474" s="47"/>
      <c r="BI4474" s="47"/>
      <c r="BJ4474" s="47"/>
      <c r="BK4474" s="47"/>
      <c r="BL4474" s="47"/>
      <c r="BM4474" s="47"/>
      <c r="BN4474" s="47"/>
      <c r="BO4474" s="47"/>
      <c r="BP4474" s="47"/>
      <c r="BQ4474" s="47"/>
      <c r="BR4474" s="47"/>
      <c r="BS4474" s="47"/>
      <c r="BT4474" s="47"/>
      <c r="BU4474" s="47"/>
      <c r="BV4474" s="47"/>
      <c r="BW4474" s="47"/>
      <c r="BX4474" s="47"/>
      <c r="BY4474" s="47"/>
    </row>
    <row r="4475" spans="1:77" x14ac:dyDescent="0.35">
      <c r="A4475" s="45" t="s">
        <v>329</v>
      </c>
      <c r="B4475" s="46">
        <v>42322</v>
      </c>
      <c r="C4475" s="47" t="s">
        <v>325</v>
      </c>
      <c r="D4475" s="47"/>
      <c r="E4475" s="47">
        <v>514.03874999999994</v>
      </c>
      <c r="F4475" s="47">
        <v>0.20874375000000001</v>
      </c>
      <c r="G4475" s="47">
        <v>0.25586875000000003</v>
      </c>
      <c r="H4475" s="47">
        <v>0.28991875</v>
      </c>
      <c r="I4475" s="47">
        <v>0.28415000000000001</v>
      </c>
      <c r="J4475" s="47">
        <v>0.27838125000000002</v>
      </c>
      <c r="K4475" s="47">
        <v>0.32916250000000002</v>
      </c>
      <c r="L4475" s="47">
        <v>0.29954375</v>
      </c>
      <c r="M4475" s="47"/>
      <c r="N4475" s="47"/>
      <c r="O4475" s="47"/>
      <c r="P4475" s="47"/>
      <c r="Q4475" s="47"/>
      <c r="R4475" s="47"/>
      <c r="S4475" s="47"/>
      <c r="T4475" s="47"/>
      <c r="U4475" s="47"/>
      <c r="V4475" s="47"/>
      <c r="W4475" s="47"/>
      <c r="X4475" s="47"/>
      <c r="Y4475" s="47"/>
      <c r="Z4475" s="47"/>
      <c r="AA4475" s="47"/>
      <c r="AB4475" s="47"/>
      <c r="AC4475" s="47"/>
      <c r="AD4475" s="47"/>
      <c r="AE4475" s="47"/>
      <c r="AF4475" s="47"/>
      <c r="AG4475" s="47"/>
      <c r="AH4475" s="47"/>
      <c r="AI4475" s="47"/>
      <c r="AJ4475" s="47"/>
      <c r="AK4475" s="47"/>
      <c r="AL4475" s="47"/>
      <c r="AM4475" s="47"/>
      <c r="AN4475" s="47"/>
      <c r="AO4475" s="47"/>
      <c r="AP4475" s="47"/>
      <c r="AQ4475" s="47"/>
      <c r="AR4475" s="47"/>
      <c r="AS4475" s="47"/>
      <c r="AT4475" s="47"/>
      <c r="AU4475" s="47"/>
      <c r="AV4475" s="47"/>
      <c r="AW4475" s="47"/>
      <c r="AX4475" s="47"/>
      <c r="AY4475" s="47"/>
      <c r="AZ4475" s="47"/>
      <c r="BA4475" s="47"/>
      <c r="BB4475" s="47"/>
      <c r="BC4475" s="47"/>
      <c r="BD4475" s="47"/>
      <c r="BE4475" s="47"/>
      <c r="BF4475" s="47"/>
      <c r="BG4475" s="47"/>
      <c r="BH4475" s="47"/>
      <c r="BI4475" s="47"/>
      <c r="BJ4475" s="47"/>
      <c r="BK4475" s="47"/>
      <c r="BL4475" s="47"/>
      <c r="BM4475" s="47"/>
      <c r="BN4475" s="47"/>
      <c r="BO4475" s="47"/>
      <c r="BP4475" s="47"/>
      <c r="BQ4475" s="47"/>
      <c r="BR4475" s="47"/>
      <c r="BS4475" s="47"/>
      <c r="BT4475" s="47"/>
      <c r="BU4475" s="47"/>
      <c r="BV4475" s="47"/>
      <c r="BW4475" s="47"/>
      <c r="BX4475" s="47"/>
      <c r="BY4475" s="47"/>
    </row>
    <row r="4476" spans="1:77" x14ac:dyDescent="0.35">
      <c r="A4476" s="45" t="s">
        <v>329</v>
      </c>
      <c r="B4476" s="46">
        <v>42323</v>
      </c>
      <c r="C4476" s="47" t="s">
        <v>325</v>
      </c>
      <c r="D4476" s="47"/>
      <c r="E4476" s="47">
        <v>511.90125</v>
      </c>
      <c r="F4476" s="47">
        <v>0.200075</v>
      </c>
      <c r="G4476" s="47">
        <v>0.25179999999999997</v>
      </c>
      <c r="H4476" s="47">
        <v>0.28898750000000001</v>
      </c>
      <c r="I4476" s="47">
        <v>0.28405000000000002</v>
      </c>
      <c r="J4476" s="47">
        <v>0.27853125000000001</v>
      </c>
      <c r="K4476" s="47">
        <v>0.32928750000000007</v>
      </c>
      <c r="L4476" s="47">
        <v>0.29954375</v>
      </c>
      <c r="M4476" s="47"/>
      <c r="N4476" s="47"/>
      <c r="O4476" s="47"/>
      <c r="P4476" s="47"/>
      <c r="Q4476" s="47"/>
      <c r="R4476" s="47"/>
      <c r="S4476" s="47"/>
      <c r="T4476" s="47"/>
      <c r="U4476" s="47"/>
      <c r="V4476" s="47"/>
      <c r="W4476" s="47"/>
      <c r="X4476" s="47"/>
      <c r="Y4476" s="47"/>
      <c r="Z4476" s="47"/>
      <c r="AA4476" s="47"/>
      <c r="AB4476" s="47"/>
      <c r="AC4476" s="47"/>
      <c r="AD4476" s="47"/>
      <c r="AE4476" s="47"/>
      <c r="AF4476" s="47"/>
      <c r="AG4476" s="47"/>
      <c r="AH4476" s="47"/>
      <c r="AI4476" s="47"/>
      <c r="AJ4476" s="47"/>
      <c r="AK4476" s="47"/>
      <c r="AL4476" s="47"/>
      <c r="AM4476" s="47"/>
      <c r="AN4476" s="47"/>
      <c r="AO4476" s="47"/>
      <c r="AP4476" s="47"/>
      <c r="AQ4476" s="47"/>
      <c r="AR4476" s="47"/>
      <c r="AS4476" s="47"/>
      <c r="AT4476" s="47"/>
      <c r="AU4476" s="47"/>
      <c r="AV4476" s="47"/>
      <c r="AW4476" s="47"/>
      <c r="AX4476" s="47"/>
      <c r="AY4476" s="47"/>
      <c r="AZ4476" s="47"/>
      <c r="BA4476" s="47"/>
      <c r="BB4476" s="47"/>
      <c r="BC4476" s="47"/>
      <c r="BD4476" s="47"/>
      <c r="BE4476" s="47"/>
      <c r="BF4476" s="47"/>
      <c r="BG4476" s="47"/>
      <c r="BH4476" s="47"/>
      <c r="BI4476" s="47"/>
      <c r="BJ4476" s="47"/>
      <c r="BK4476" s="47"/>
      <c r="BL4476" s="47"/>
      <c r="BM4476" s="47"/>
      <c r="BN4476" s="47"/>
      <c r="BO4476" s="47"/>
      <c r="BP4476" s="47"/>
      <c r="BQ4476" s="47"/>
      <c r="BR4476" s="47"/>
      <c r="BS4476" s="47"/>
      <c r="BT4476" s="47"/>
      <c r="BU4476" s="47"/>
      <c r="BV4476" s="47"/>
      <c r="BW4476" s="47"/>
      <c r="BX4476" s="47"/>
      <c r="BY4476" s="47"/>
    </row>
    <row r="4477" spans="1:77" x14ac:dyDescent="0.35">
      <c r="A4477" s="45" t="s">
        <v>329</v>
      </c>
      <c r="B4477" s="46">
        <v>42324</v>
      </c>
      <c r="C4477" s="47" t="s">
        <v>325</v>
      </c>
      <c r="D4477" s="47"/>
      <c r="E4477" s="47">
        <v>508.75359374999999</v>
      </c>
      <c r="F4477" s="47">
        <v>0.18982812500000001</v>
      </c>
      <c r="G4477" s="47">
        <v>0.2457375</v>
      </c>
      <c r="H4477" s="47">
        <v>0.28708125000000001</v>
      </c>
      <c r="I4477" s="47">
        <v>0.28375</v>
      </c>
      <c r="J4477" s="47">
        <v>0.27840624999999997</v>
      </c>
      <c r="K4477" s="47">
        <v>0.32930000000000004</v>
      </c>
      <c r="L4477" s="47">
        <v>0.29952499999999999</v>
      </c>
      <c r="M4477" s="47"/>
      <c r="N4477" s="47"/>
      <c r="O4477" s="47"/>
      <c r="P4477" s="47"/>
      <c r="Q4477" s="47"/>
      <c r="R4477" s="47"/>
      <c r="S4477" s="47"/>
      <c r="T4477" s="47"/>
      <c r="U4477" s="47"/>
      <c r="V4477" s="47"/>
      <c r="W4477" s="47"/>
      <c r="X4477" s="47"/>
      <c r="Y4477" s="47"/>
      <c r="Z4477" s="47"/>
      <c r="AA4477" s="47"/>
      <c r="AB4477" s="47"/>
      <c r="AC4477" s="47"/>
      <c r="AD4477" s="47"/>
      <c r="AE4477" s="47"/>
      <c r="AF4477" s="47"/>
      <c r="AG4477" s="47"/>
      <c r="AH4477" s="47"/>
      <c r="AI4477" s="47"/>
      <c r="AJ4477" s="47"/>
      <c r="AK4477" s="47"/>
      <c r="AL4477" s="47"/>
      <c r="AM4477" s="47"/>
      <c r="AN4477" s="47"/>
      <c r="AO4477" s="47"/>
      <c r="AP4477" s="47"/>
      <c r="AQ4477" s="47"/>
      <c r="AR4477" s="47"/>
      <c r="AS4477" s="47"/>
      <c r="AT4477" s="47"/>
      <c r="AU4477" s="47"/>
      <c r="AV4477" s="47"/>
      <c r="AW4477" s="47"/>
      <c r="AX4477" s="47"/>
      <c r="AY4477" s="47"/>
      <c r="AZ4477" s="47"/>
      <c r="BA4477" s="47"/>
      <c r="BB4477" s="47"/>
      <c r="BC4477" s="47"/>
      <c r="BD4477" s="47"/>
      <c r="BE4477" s="47"/>
      <c r="BF4477" s="47"/>
      <c r="BG4477" s="47"/>
      <c r="BH4477" s="47"/>
      <c r="BI4477" s="47"/>
      <c r="BJ4477" s="47"/>
      <c r="BK4477" s="47"/>
      <c r="BL4477" s="47"/>
      <c r="BM4477" s="47"/>
      <c r="BN4477" s="47"/>
      <c r="BO4477" s="47"/>
      <c r="BP4477" s="47"/>
      <c r="BQ4477" s="47"/>
      <c r="BR4477" s="47"/>
      <c r="BS4477" s="47"/>
      <c r="BT4477" s="47"/>
      <c r="BU4477" s="47"/>
      <c r="BV4477" s="47"/>
      <c r="BW4477" s="47"/>
      <c r="BX4477" s="47"/>
      <c r="BY4477" s="47"/>
    </row>
    <row r="4478" spans="1:77" x14ac:dyDescent="0.35">
      <c r="A4478" s="45" t="s">
        <v>329</v>
      </c>
      <c r="B4478" s="46">
        <v>42325</v>
      </c>
      <c r="C4478" s="47" t="s">
        <v>325</v>
      </c>
      <c r="D4478" s="47"/>
      <c r="E4478" s="47">
        <v>506.27625000000006</v>
      </c>
      <c r="F4478" s="47">
        <v>0.18111250000000001</v>
      </c>
      <c r="G4478" s="47">
        <v>0.24067500000000003</v>
      </c>
      <c r="H4478" s="47">
        <v>0.28560000000000002</v>
      </c>
      <c r="I4478" s="47">
        <v>0.28373749999999998</v>
      </c>
      <c r="J4478" s="47">
        <v>0.27850625000000001</v>
      </c>
      <c r="K4478" s="47">
        <v>0.32928124999999997</v>
      </c>
      <c r="L4478" s="47">
        <v>0.29956874999999999</v>
      </c>
      <c r="M4478" s="47"/>
      <c r="N4478" s="47"/>
      <c r="O4478" s="47"/>
      <c r="P4478" s="47"/>
      <c r="Q4478" s="47"/>
      <c r="R4478" s="47"/>
      <c r="S4478" s="47"/>
      <c r="T4478" s="47"/>
      <c r="U4478" s="47"/>
      <c r="V4478" s="47"/>
      <c r="W4478" s="47"/>
      <c r="X4478" s="47"/>
      <c r="Y4478" s="47"/>
      <c r="Z4478" s="47"/>
      <c r="AA4478" s="47"/>
      <c r="AB4478" s="47"/>
      <c r="AC4478" s="47">
        <v>0.55819164577947478</v>
      </c>
      <c r="AD4478" s="47">
        <v>0.44832406643102529</v>
      </c>
      <c r="AE4478" s="47"/>
      <c r="AF4478" s="47"/>
      <c r="AG4478" s="47"/>
      <c r="AH4478" s="47"/>
      <c r="AI4478" s="47"/>
      <c r="AJ4478" s="47"/>
      <c r="AK4478" s="47"/>
      <c r="AL4478" s="47"/>
      <c r="AM4478" s="47"/>
      <c r="AN4478" s="47"/>
      <c r="AO4478" s="47"/>
      <c r="AP4478" s="47"/>
      <c r="AQ4478" s="47"/>
      <c r="AR4478" s="47"/>
      <c r="AS4478" s="47"/>
      <c r="AT4478" s="47"/>
      <c r="AU4478" s="47"/>
      <c r="AV4478" s="47"/>
      <c r="AW4478" s="47"/>
      <c r="AX4478" s="47"/>
      <c r="AY4478" s="47"/>
      <c r="AZ4478" s="47"/>
      <c r="BA4478" s="47"/>
      <c r="BB4478" s="47"/>
      <c r="BC4478" s="47"/>
      <c r="BD4478" s="47"/>
      <c r="BE4478" s="47"/>
      <c r="BF4478" s="47"/>
      <c r="BG4478" s="47"/>
      <c r="BH4478" s="47"/>
      <c r="BI4478" s="47"/>
      <c r="BJ4478" s="47"/>
      <c r="BK4478" s="47"/>
      <c r="BL4478" s="47"/>
      <c r="BM4478" s="47"/>
      <c r="BN4478" s="47"/>
      <c r="BO4478" s="47"/>
      <c r="BP4478" s="47"/>
      <c r="BQ4478" s="47"/>
      <c r="BR4478" s="47"/>
      <c r="BS4478" s="47"/>
      <c r="BT4478" s="47"/>
      <c r="BU4478" s="47"/>
      <c r="BV4478" s="47"/>
      <c r="BW4478" s="47"/>
      <c r="BX4478" s="47"/>
      <c r="BY4478" s="47"/>
    </row>
    <row r="4479" spans="1:77" x14ac:dyDescent="0.35">
      <c r="A4479" s="45" t="s">
        <v>329</v>
      </c>
      <c r="B4479" s="46">
        <v>42326</v>
      </c>
      <c r="C4479" s="47" t="s">
        <v>325</v>
      </c>
      <c r="D4479" s="47"/>
      <c r="E4479" s="47">
        <v>503.49515625000004</v>
      </c>
      <c r="F4479" s="47">
        <v>0.172815625</v>
      </c>
      <c r="G4479" s="47">
        <v>0.23479375000000002</v>
      </c>
      <c r="H4479" s="47">
        <v>0.28350625000000002</v>
      </c>
      <c r="I4479" s="47">
        <v>0.28358125000000001</v>
      </c>
      <c r="J4479" s="47">
        <v>0.27851874999999998</v>
      </c>
      <c r="K4479" s="47">
        <v>0.32935000000000003</v>
      </c>
      <c r="L4479" s="47">
        <v>0.29955625000000002</v>
      </c>
      <c r="M4479" s="47"/>
      <c r="N4479" s="47"/>
      <c r="O4479" s="47"/>
      <c r="P4479" s="47"/>
      <c r="Q4479" s="47"/>
      <c r="R4479" s="47"/>
      <c r="S4479" s="47"/>
      <c r="T4479" s="47"/>
      <c r="U4479" s="47"/>
      <c r="V4479" s="47"/>
      <c r="W4479" s="47"/>
      <c r="X4479" s="47"/>
      <c r="Y4479" s="47"/>
      <c r="Z4479" s="47"/>
      <c r="AA4479" s="47"/>
      <c r="AB4479" s="47"/>
      <c r="AC4479" s="47"/>
      <c r="AD4479" s="47"/>
      <c r="AE4479" s="47"/>
      <c r="AF4479" s="47"/>
      <c r="AG4479" s="47"/>
      <c r="AH4479" s="47"/>
      <c r="AI4479" s="47"/>
      <c r="AJ4479" s="47"/>
      <c r="AK4479" s="47"/>
      <c r="AL4479" s="47"/>
      <c r="AM4479" s="47"/>
      <c r="AN4479" s="47"/>
      <c r="AO4479" s="47"/>
      <c r="AP4479" s="47"/>
      <c r="AQ4479" s="47"/>
      <c r="AR4479" s="47"/>
      <c r="AS4479" s="47"/>
      <c r="AT4479" s="47"/>
      <c r="AU4479" s="47"/>
      <c r="AV4479" s="47"/>
      <c r="AW4479" s="47"/>
      <c r="AX4479" s="47"/>
      <c r="AY4479" s="47"/>
      <c r="AZ4479" s="47"/>
      <c r="BA4479" s="47"/>
      <c r="BB4479" s="47"/>
      <c r="BC4479" s="47"/>
      <c r="BD4479" s="47"/>
      <c r="BE4479" s="47"/>
      <c r="BF4479" s="47"/>
      <c r="BG4479" s="47"/>
      <c r="BH4479" s="47"/>
      <c r="BI4479" s="47"/>
      <c r="BJ4479" s="47"/>
      <c r="BK4479" s="47"/>
      <c r="BL4479" s="47"/>
      <c r="BM4479" s="47"/>
      <c r="BN4479" s="47"/>
      <c r="BO4479" s="47"/>
      <c r="BP4479" s="47"/>
      <c r="BQ4479" s="47"/>
      <c r="BR4479" s="47"/>
      <c r="BS4479" s="47"/>
      <c r="BT4479" s="47"/>
      <c r="BU4479" s="47"/>
      <c r="BV4479" s="47"/>
      <c r="BW4479" s="47"/>
      <c r="BX4479" s="47"/>
      <c r="BY4479" s="47"/>
    </row>
    <row r="4480" spans="1:77" x14ac:dyDescent="0.35">
      <c r="A4480" s="45" t="s">
        <v>329</v>
      </c>
      <c r="B4480" s="46">
        <v>42327</v>
      </c>
      <c r="C4480" s="47" t="s">
        <v>325</v>
      </c>
      <c r="D4480" s="47"/>
      <c r="E4480" s="47">
        <v>513.27984374999994</v>
      </c>
      <c r="F4480" s="47">
        <v>0.23340312499999999</v>
      </c>
      <c r="G4480" s="47">
        <v>0.24404999999999999</v>
      </c>
      <c r="H4480" s="47">
        <v>0.28178124999999998</v>
      </c>
      <c r="I4480" s="47">
        <v>0.28313749999999999</v>
      </c>
      <c r="J4480" s="47">
        <v>0.27851874999999998</v>
      </c>
      <c r="K4480" s="47">
        <v>0.32922500000000005</v>
      </c>
      <c r="L4480" s="47">
        <v>0.29954375</v>
      </c>
      <c r="M4480" s="47"/>
      <c r="N4480" s="47"/>
      <c r="O4480" s="47"/>
      <c r="P4480" s="47"/>
      <c r="Q4480" s="47">
        <v>4.4272092999999995</v>
      </c>
      <c r="R4480" s="47">
        <v>205.96925000000002</v>
      </c>
      <c r="S4480" s="47">
        <v>0</v>
      </c>
      <c r="T4480" s="47"/>
      <c r="U4480" s="47"/>
      <c r="V4480" s="47"/>
      <c r="W4480" s="47"/>
      <c r="X4480" s="47"/>
      <c r="Y4480" s="47"/>
      <c r="Z4480" s="47"/>
      <c r="AA4480" s="47">
        <v>0</v>
      </c>
      <c r="AB4480" s="47"/>
      <c r="AC4480" s="47"/>
      <c r="AD4480" s="47"/>
      <c r="AE4480" s="47"/>
      <c r="AF4480" s="47"/>
      <c r="AG4480" s="47">
        <v>0</v>
      </c>
      <c r="AH4480" s="47"/>
      <c r="AI4480" s="47"/>
      <c r="AJ4480" s="47">
        <v>1.5375000000000001</v>
      </c>
      <c r="AK4480" s="47">
        <v>3.4832140430214868E-2</v>
      </c>
      <c r="AL4480" s="47">
        <v>2.8961009</v>
      </c>
      <c r="AM4480" s="47">
        <v>83.144499999999994</v>
      </c>
      <c r="AN4480" s="47"/>
      <c r="AO4480" s="47"/>
      <c r="AP4480" s="47"/>
      <c r="AQ4480" s="47"/>
      <c r="AR4480" s="47"/>
      <c r="AS4480" s="47"/>
      <c r="AT4480" s="47"/>
      <c r="AU4480" s="47"/>
      <c r="AV4480" s="47"/>
      <c r="AW4480" s="47"/>
      <c r="AX4480" s="47"/>
      <c r="AY4480" s="47">
        <v>0</v>
      </c>
      <c r="AZ4480" s="47"/>
      <c r="BA4480" s="47">
        <v>1.2465796999383268E-2</v>
      </c>
      <c r="BB4480" s="47">
        <v>1.5311083999999999</v>
      </c>
      <c r="BC4480" s="47"/>
      <c r="BD4480" s="47">
        <v>122.82474999999999</v>
      </c>
      <c r="BE4480" s="47"/>
      <c r="BF4480" s="47"/>
      <c r="BG4480" s="47"/>
      <c r="BH4480" s="47"/>
      <c r="BI4480" s="47"/>
      <c r="BJ4480" s="47"/>
      <c r="BK4480" s="47"/>
      <c r="BL4480" s="47"/>
      <c r="BM4480" s="47"/>
      <c r="BN4480" s="47"/>
      <c r="BO4480" s="47"/>
      <c r="BP4480" s="47"/>
      <c r="BQ4480" s="47"/>
      <c r="BR4480" s="47"/>
      <c r="BS4480" s="47"/>
      <c r="BT4480" s="47"/>
      <c r="BU4480" s="47"/>
      <c r="BV4480" s="47"/>
      <c r="BW4480" s="47"/>
      <c r="BX4480" s="47"/>
      <c r="BY4480" s="47"/>
    </row>
    <row r="4481" spans="1:77" x14ac:dyDescent="0.35">
      <c r="A4481" s="45" t="s">
        <v>329</v>
      </c>
      <c r="B4481" s="46">
        <v>42328</v>
      </c>
      <c r="C4481" s="47" t="s">
        <v>325</v>
      </c>
      <c r="D4481" s="47"/>
      <c r="E4481" s="47">
        <v>511.54312499999997</v>
      </c>
      <c r="F4481" s="47">
        <v>0.22244375000000002</v>
      </c>
      <c r="G4481" s="47">
        <v>0.24595625000000002</v>
      </c>
      <c r="H4481" s="47">
        <v>0.28083124999999998</v>
      </c>
      <c r="I4481" s="47">
        <v>0.28281875000000001</v>
      </c>
      <c r="J4481" s="47">
        <v>0.27841874999999999</v>
      </c>
      <c r="K4481" s="47">
        <v>0.32925625000000003</v>
      </c>
      <c r="L4481" s="47">
        <v>0.29961875000000004</v>
      </c>
      <c r="M4481" s="47"/>
      <c r="N4481" s="47"/>
      <c r="O4481" s="47"/>
      <c r="P4481" s="47">
        <v>3.1</v>
      </c>
      <c r="Q4481" s="47"/>
      <c r="R4481" s="47"/>
      <c r="S4481" s="47"/>
      <c r="T4481" s="47"/>
      <c r="U4481" s="47"/>
      <c r="V4481" s="47"/>
      <c r="W4481" s="47"/>
      <c r="X4481" s="47"/>
      <c r="Y4481" s="47"/>
      <c r="Z4481" s="47"/>
      <c r="AA4481" s="47"/>
      <c r="AB4481" s="47">
        <v>8.4</v>
      </c>
      <c r="AC4481" s="47"/>
      <c r="AD4481" s="47">
        <v>0.58622338396192852</v>
      </c>
      <c r="AE4481" s="47"/>
      <c r="AF4481" s="47"/>
      <c r="AG4481" s="47"/>
      <c r="AH4481" s="47">
        <v>0.7</v>
      </c>
      <c r="AI4481" s="47">
        <v>7.45</v>
      </c>
      <c r="AJ4481" s="47"/>
      <c r="AK4481" s="47"/>
      <c r="AL4481" s="47"/>
      <c r="AM4481" s="47"/>
      <c r="AN4481" s="47"/>
      <c r="AO4481" s="47"/>
      <c r="AP4481" s="47"/>
      <c r="AQ4481" s="47"/>
      <c r="AR4481" s="47"/>
      <c r="AS4481" s="47"/>
      <c r="AT4481" s="47"/>
      <c r="AU4481" s="47"/>
      <c r="AV4481" s="47"/>
      <c r="AW4481" s="47"/>
      <c r="AX4481" s="47"/>
      <c r="AY4481" s="47"/>
      <c r="AZ4481" s="47"/>
      <c r="BA4481" s="47"/>
      <c r="BB4481" s="47"/>
      <c r="BC4481" s="47"/>
      <c r="BD4481" s="47"/>
      <c r="BE4481" s="47"/>
      <c r="BF4481" s="47"/>
      <c r="BG4481" s="47"/>
      <c r="BH4481" s="47"/>
      <c r="BI4481" s="47"/>
      <c r="BJ4481" s="47"/>
      <c r="BK4481" s="47"/>
      <c r="BL4481" s="47"/>
      <c r="BM4481" s="47"/>
      <c r="BN4481" s="47"/>
      <c r="BO4481" s="47"/>
      <c r="BP4481" s="47"/>
      <c r="BQ4481" s="47"/>
      <c r="BR4481" s="47"/>
      <c r="BS4481" s="47"/>
      <c r="BT4481" s="47"/>
      <c r="BU4481" s="47"/>
      <c r="BV4481" s="47"/>
      <c r="BW4481" s="47"/>
      <c r="BX4481" s="47"/>
      <c r="BY4481" s="47"/>
    </row>
    <row r="4482" spans="1:77" x14ac:dyDescent="0.35">
      <c r="A4482" s="45" t="s">
        <v>329</v>
      </c>
      <c r="B4482" s="46">
        <v>42329</v>
      </c>
      <c r="C4482" s="47" t="s">
        <v>325</v>
      </c>
      <c r="D4482" s="47"/>
      <c r="E4482" s="47">
        <v>509.18671875000001</v>
      </c>
      <c r="F4482" s="47">
        <v>0.210234375</v>
      </c>
      <c r="G4482" s="47">
        <v>0.24374374999999998</v>
      </c>
      <c r="H4482" s="47">
        <v>0.28039999999999998</v>
      </c>
      <c r="I4482" s="47">
        <v>0.28258125000000001</v>
      </c>
      <c r="J4482" s="47">
        <v>0.27842500000000003</v>
      </c>
      <c r="K4482" s="47">
        <v>0.32928125000000003</v>
      </c>
      <c r="L4482" s="47">
        <v>0.29961250000000006</v>
      </c>
      <c r="M4482" s="47"/>
      <c r="N4482" s="47"/>
      <c r="O4482" s="47"/>
      <c r="P4482" s="47"/>
      <c r="Q4482" s="47"/>
      <c r="R4482" s="47"/>
      <c r="S4482" s="47"/>
      <c r="T4482" s="47"/>
      <c r="U4482" s="47"/>
      <c r="V4482" s="47"/>
      <c r="W4482" s="47"/>
      <c r="X4482" s="47"/>
      <c r="Y4482" s="47"/>
      <c r="Z4482" s="47"/>
      <c r="AA4482" s="47"/>
      <c r="AB4482" s="47"/>
      <c r="AC4482" s="47"/>
      <c r="AD4482" s="47"/>
      <c r="AE4482" s="47"/>
      <c r="AF4482" s="47"/>
      <c r="AG4482" s="47"/>
      <c r="AH4482" s="47"/>
      <c r="AI4482" s="47"/>
      <c r="AJ4482" s="47"/>
      <c r="AK4482" s="47"/>
      <c r="AL4482" s="47"/>
      <c r="AM4482" s="47"/>
      <c r="AN4482" s="47"/>
      <c r="AO4482" s="47"/>
      <c r="AP4482" s="47"/>
      <c r="AQ4482" s="47"/>
      <c r="AR4482" s="47"/>
      <c r="AS4482" s="47"/>
      <c r="AT4482" s="47"/>
      <c r="AU4482" s="47"/>
      <c r="AV4482" s="47"/>
      <c r="AW4482" s="47"/>
      <c r="AX4482" s="47"/>
      <c r="AY4482" s="47"/>
      <c r="AZ4482" s="47"/>
      <c r="BA4482" s="47"/>
      <c r="BB4482" s="47"/>
      <c r="BC4482" s="47"/>
      <c r="BD4482" s="47"/>
      <c r="BE4482" s="47"/>
      <c r="BF4482" s="47"/>
      <c r="BG4482" s="47"/>
      <c r="BH4482" s="47"/>
      <c r="BI4482" s="47"/>
      <c r="BJ4482" s="47"/>
      <c r="BK4482" s="47"/>
      <c r="BL4482" s="47"/>
      <c r="BM4482" s="47"/>
      <c r="BN4482" s="47"/>
      <c r="BO4482" s="47"/>
      <c r="BP4482" s="47"/>
      <c r="BQ4482" s="47"/>
      <c r="BR4482" s="47"/>
      <c r="BS4482" s="47"/>
      <c r="BT4482" s="47"/>
      <c r="BU4482" s="47"/>
      <c r="BV4482" s="47"/>
      <c r="BW4482" s="47"/>
      <c r="BX4482" s="47"/>
      <c r="BY4482" s="47"/>
    </row>
    <row r="4483" spans="1:77" x14ac:dyDescent="0.35">
      <c r="A4483" s="45" t="s">
        <v>329</v>
      </c>
      <c r="B4483" s="46">
        <v>42330</v>
      </c>
      <c r="C4483" s="47" t="s">
        <v>325</v>
      </c>
      <c r="D4483" s="47"/>
      <c r="E4483" s="47">
        <v>506.01656249999996</v>
      </c>
      <c r="F4483" s="47">
        <v>0.19675625000000002</v>
      </c>
      <c r="G4483" s="47">
        <v>0.23927499999999999</v>
      </c>
      <c r="H4483" s="47">
        <v>0.27926875000000001</v>
      </c>
      <c r="I4483" s="47">
        <v>0.28225</v>
      </c>
      <c r="J4483" s="47">
        <v>0.27832499999999999</v>
      </c>
      <c r="K4483" s="47">
        <v>0.32926250000000001</v>
      </c>
      <c r="L4483" s="47">
        <v>0.29960000000000003</v>
      </c>
      <c r="M4483" s="47"/>
      <c r="N4483" s="47"/>
      <c r="O4483" s="47"/>
      <c r="P4483" s="47"/>
      <c r="Q4483" s="47"/>
      <c r="R4483" s="47"/>
      <c r="S4483" s="47"/>
      <c r="T4483" s="47"/>
      <c r="U4483" s="47"/>
      <c r="V4483" s="47"/>
      <c r="W4483" s="47"/>
      <c r="X4483" s="47"/>
      <c r="Y4483" s="47"/>
      <c r="Z4483" s="47"/>
      <c r="AA4483" s="47"/>
      <c r="AB4483" s="47"/>
      <c r="AC4483" s="47"/>
      <c r="AD4483" s="47"/>
      <c r="AE4483" s="47"/>
      <c r="AF4483" s="47"/>
      <c r="AG4483" s="47"/>
      <c r="AH4483" s="47"/>
      <c r="AI4483" s="47"/>
      <c r="AJ4483" s="47"/>
      <c r="AK4483" s="47"/>
      <c r="AL4483" s="47"/>
      <c r="AM4483" s="47"/>
      <c r="AN4483" s="47"/>
      <c r="AO4483" s="47"/>
      <c r="AP4483" s="47"/>
      <c r="AQ4483" s="47"/>
      <c r="AR4483" s="47"/>
      <c r="AS4483" s="47"/>
      <c r="AT4483" s="47"/>
      <c r="AU4483" s="47"/>
      <c r="AV4483" s="47"/>
      <c r="AW4483" s="47"/>
      <c r="AX4483" s="47"/>
      <c r="AY4483" s="47"/>
      <c r="AZ4483" s="47"/>
      <c r="BA4483" s="47"/>
      <c r="BB4483" s="47"/>
      <c r="BC4483" s="47"/>
      <c r="BD4483" s="47"/>
      <c r="BE4483" s="47"/>
      <c r="BF4483" s="47"/>
      <c r="BG4483" s="47"/>
      <c r="BH4483" s="47"/>
      <c r="BI4483" s="47"/>
      <c r="BJ4483" s="47"/>
      <c r="BK4483" s="47"/>
      <c r="BL4483" s="47"/>
      <c r="BM4483" s="47"/>
      <c r="BN4483" s="47"/>
      <c r="BO4483" s="47"/>
      <c r="BP4483" s="47"/>
      <c r="BQ4483" s="47"/>
      <c r="BR4483" s="47"/>
      <c r="BS4483" s="47"/>
      <c r="BT4483" s="47"/>
      <c r="BU4483" s="47"/>
      <c r="BV4483" s="47"/>
      <c r="BW4483" s="47"/>
      <c r="BX4483" s="47"/>
      <c r="BY4483" s="47"/>
    </row>
    <row r="4484" spans="1:77" x14ac:dyDescent="0.35">
      <c r="A4484" s="45" t="s">
        <v>329</v>
      </c>
      <c r="B4484" s="46">
        <v>42331</v>
      </c>
      <c r="C4484" s="47" t="s">
        <v>325</v>
      </c>
      <c r="D4484" s="47"/>
      <c r="E4484" s="47">
        <v>501.35953125000003</v>
      </c>
      <c r="F4484" s="47">
        <v>0.18020312500000002</v>
      </c>
      <c r="G4484" s="47">
        <v>0.23144375</v>
      </c>
      <c r="H4484" s="47">
        <v>0.27673749999999997</v>
      </c>
      <c r="I4484" s="47">
        <v>0.28131875000000001</v>
      </c>
      <c r="J4484" s="47">
        <v>0.27841250000000001</v>
      </c>
      <c r="K4484" s="47">
        <v>0.32932499999999998</v>
      </c>
      <c r="L4484" s="47">
        <v>0.29958125000000002</v>
      </c>
      <c r="M4484" s="47"/>
      <c r="N4484" s="47"/>
      <c r="O4484" s="47"/>
      <c r="P4484" s="47"/>
      <c r="Q4484" s="47"/>
      <c r="R4484" s="47"/>
      <c r="S4484" s="47"/>
      <c r="T4484" s="47"/>
      <c r="U4484" s="47"/>
      <c r="V4484" s="47"/>
      <c r="W4484" s="47"/>
      <c r="X4484" s="47"/>
      <c r="Y4484" s="47"/>
      <c r="Z4484" s="47"/>
      <c r="AA4484" s="47"/>
      <c r="AB4484" s="47"/>
      <c r="AC4484" s="47">
        <v>0.53437325581157835</v>
      </c>
      <c r="AD4484" s="47">
        <v>0.49666099441982448</v>
      </c>
      <c r="AE4484" s="47"/>
      <c r="AF4484" s="47"/>
      <c r="AG4484" s="47"/>
      <c r="AH4484" s="47"/>
      <c r="AI4484" s="47"/>
      <c r="AJ4484" s="47"/>
      <c r="AK4484" s="47"/>
      <c r="AL4484" s="47"/>
      <c r="AM4484" s="47"/>
      <c r="AN4484" s="47"/>
      <c r="AO4484" s="47"/>
      <c r="AP4484" s="47"/>
      <c r="AQ4484" s="47"/>
      <c r="AR4484" s="47"/>
      <c r="AS4484" s="47"/>
      <c r="AT4484" s="47"/>
      <c r="AU4484" s="47"/>
      <c r="AV4484" s="47"/>
      <c r="AW4484" s="47"/>
      <c r="AX4484" s="47"/>
      <c r="AY4484" s="47"/>
      <c r="AZ4484" s="47"/>
      <c r="BA4484" s="47"/>
      <c r="BB4484" s="47"/>
      <c r="BC4484" s="47"/>
      <c r="BD4484" s="47"/>
      <c r="BE4484" s="47"/>
      <c r="BF4484" s="47"/>
      <c r="BG4484" s="47"/>
      <c r="BH4484" s="47"/>
      <c r="BI4484" s="47"/>
      <c r="BJ4484" s="47"/>
      <c r="BK4484" s="47"/>
      <c r="BL4484" s="47"/>
      <c r="BM4484" s="47"/>
      <c r="BN4484" s="47"/>
      <c r="BO4484" s="47"/>
      <c r="BP4484" s="47"/>
      <c r="BQ4484" s="47"/>
      <c r="BR4484" s="47"/>
      <c r="BS4484" s="47"/>
      <c r="BT4484" s="47"/>
      <c r="BU4484" s="47"/>
      <c r="BV4484" s="47"/>
      <c r="BW4484" s="47"/>
      <c r="BX4484" s="47"/>
      <c r="BY4484" s="47"/>
    </row>
    <row r="4485" spans="1:77" x14ac:dyDescent="0.35">
      <c r="A4485" s="45" t="s">
        <v>329</v>
      </c>
      <c r="B4485" s="46">
        <v>42332</v>
      </c>
      <c r="C4485" s="47" t="s">
        <v>325</v>
      </c>
      <c r="D4485" s="47"/>
      <c r="E4485" s="47">
        <v>495.95203125000006</v>
      </c>
      <c r="F4485" s="47">
        <v>0.16340312500000001</v>
      </c>
      <c r="G4485" s="47">
        <v>0.22130624999999998</v>
      </c>
      <c r="H4485" s="47">
        <v>0.27323749999999997</v>
      </c>
      <c r="I4485" s="47">
        <v>0.28020624999999999</v>
      </c>
      <c r="J4485" s="47">
        <v>0.27834999999999999</v>
      </c>
      <c r="K4485" s="47">
        <v>0.32930000000000004</v>
      </c>
      <c r="L4485" s="47">
        <v>0.29972500000000002</v>
      </c>
      <c r="M4485" s="47"/>
      <c r="N4485" s="47"/>
      <c r="O4485" s="47"/>
      <c r="P4485" s="47"/>
      <c r="Q4485" s="47"/>
      <c r="R4485" s="47"/>
      <c r="S4485" s="47"/>
      <c r="T4485" s="47"/>
      <c r="U4485" s="47"/>
      <c r="V4485" s="47"/>
      <c r="W4485" s="47"/>
      <c r="X4485" s="47"/>
      <c r="Y4485" s="47"/>
      <c r="Z4485" s="47"/>
      <c r="AA4485" s="47"/>
      <c r="AB4485" s="47"/>
      <c r="AC4485" s="47"/>
      <c r="AD4485" s="47"/>
      <c r="AE4485" s="47"/>
      <c r="AF4485" s="47"/>
      <c r="AG4485" s="47"/>
      <c r="AH4485" s="47"/>
      <c r="AI4485" s="47"/>
      <c r="AJ4485" s="47"/>
      <c r="AK4485" s="47"/>
      <c r="AL4485" s="47"/>
      <c r="AM4485" s="47"/>
      <c r="AN4485" s="47"/>
      <c r="AO4485" s="47"/>
      <c r="AP4485" s="47"/>
      <c r="AQ4485" s="47"/>
      <c r="AR4485" s="47"/>
      <c r="AS4485" s="47"/>
      <c r="AT4485" s="47"/>
      <c r="AU4485" s="47"/>
      <c r="AV4485" s="47"/>
      <c r="AW4485" s="47"/>
      <c r="AX4485" s="47"/>
      <c r="AY4485" s="47"/>
      <c r="AZ4485" s="47"/>
      <c r="BA4485" s="47"/>
      <c r="BB4485" s="47"/>
      <c r="BC4485" s="47"/>
      <c r="BD4485" s="47"/>
      <c r="BE4485" s="47"/>
      <c r="BF4485" s="47"/>
      <c r="BG4485" s="47"/>
      <c r="BH4485" s="47"/>
      <c r="BI4485" s="47"/>
      <c r="BJ4485" s="47"/>
      <c r="BK4485" s="47"/>
      <c r="BL4485" s="47"/>
      <c r="BM4485" s="47"/>
      <c r="BN4485" s="47"/>
      <c r="BO4485" s="47"/>
      <c r="BP4485" s="47"/>
      <c r="BQ4485" s="47"/>
      <c r="BR4485" s="47"/>
      <c r="BS4485" s="47"/>
      <c r="BT4485" s="47"/>
      <c r="BU4485" s="47"/>
      <c r="BV4485" s="47"/>
      <c r="BW4485" s="47"/>
      <c r="BX4485" s="47"/>
      <c r="BY4485" s="47"/>
    </row>
    <row r="4486" spans="1:77" x14ac:dyDescent="0.35">
      <c r="A4486" s="45" t="s">
        <v>329</v>
      </c>
      <c r="B4486" s="46">
        <v>42333</v>
      </c>
      <c r="C4486" s="47" t="s">
        <v>325</v>
      </c>
      <c r="D4486" s="47"/>
      <c r="E4486" s="47">
        <v>490.51593750000001</v>
      </c>
      <c r="F4486" s="47">
        <v>0.14862500000000001</v>
      </c>
      <c r="G4486" s="47">
        <v>0.21039374999999999</v>
      </c>
      <c r="H4486" s="47">
        <v>0.269175</v>
      </c>
      <c r="I4486" s="47">
        <v>0.2790125</v>
      </c>
      <c r="J4486" s="47">
        <v>0.27826250000000002</v>
      </c>
      <c r="K4486" s="47">
        <v>0.32937500000000003</v>
      </c>
      <c r="L4486" s="47">
        <v>0.29971874999999998</v>
      </c>
      <c r="M4486" s="47"/>
      <c r="N4486" s="47"/>
      <c r="O4486" s="47"/>
      <c r="P4486" s="47"/>
      <c r="Q4486" s="47"/>
      <c r="R4486" s="47"/>
      <c r="S4486" s="47"/>
      <c r="T4486" s="47"/>
      <c r="U4486" s="47"/>
      <c r="V4486" s="47"/>
      <c r="W4486" s="47"/>
      <c r="X4486" s="47"/>
      <c r="Y4486" s="47"/>
      <c r="Z4486" s="47"/>
      <c r="AA4486" s="47"/>
      <c r="AB4486" s="47">
        <v>8.4</v>
      </c>
      <c r="AC4486" s="47"/>
      <c r="AD4486" s="47"/>
      <c r="AE4486" s="47"/>
      <c r="AF4486" s="47"/>
      <c r="AG4486" s="47"/>
      <c r="AH4486" s="47">
        <v>0.8</v>
      </c>
      <c r="AI4486" s="47">
        <v>8.35</v>
      </c>
      <c r="AJ4486" s="47"/>
      <c r="AK4486" s="47"/>
      <c r="AL4486" s="47"/>
      <c r="AM4486" s="47"/>
      <c r="AN4486" s="47"/>
      <c r="AO4486" s="47"/>
      <c r="AP4486" s="47"/>
      <c r="AQ4486" s="47"/>
      <c r="AR4486" s="47"/>
      <c r="AS4486" s="47"/>
      <c r="AT4486" s="47"/>
      <c r="AU4486" s="47"/>
      <c r="AV4486" s="47"/>
      <c r="AW4486" s="47"/>
      <c r="AX4486" s="47"/>
      <c r="AY4486" s="47"/>
      <c r="AZ4486" s="47"/>
      <c r="BA4486" s="47"/>
      <c r="BB4486" s="47"/>
      <c r="BC4486" s="47"/>
      <c r="BD4486" s="47"/>
      <c r="BE4486" s="47"/>
      <c r="BF4486" s="47"/>
      <c r="BG4486" s="47"/>
      <c r="BH4486" s="47"/>
      <c r="BI4486" s="47"/>
      <c r="BJ4486" s="47"/>
      <c r="BK4486" s="47"/>
      <c r="BL4486" s="47"/>
      <c r="BM4486" s="47"/>
      <c r="BN4486" s="47"/>
      <c r="BO4486" s="47"/>
      <c r="BP4486" s="47"/>
      <c r="BQ4486" s="47"/>
      <c r="BR4486" s="47"/>
      <c r="BS4486" s="47"/>
      <c r="BT4486" s="47"/>
      <c r="BU4486" s="47"/>
      <c r="BV4486" s="47"/>
      <c r="BW4486" s="47"/>
      <c r="BX4486" s="47"/>
      <c r="BY4486" s="47"/>
    </row>
    <row r="4487" spans="1:77" x14ac:dyDescent="0.35">
      <c r="A4487" s="45" t="s">
        <v>329</v>
      </c>
      <c r="B4487" s="46">
        <v>42334</v>
      </c>
      <c r="C4487" s="47" t="s">
        <v>325</v>
      </c>
      <c r="D4487" s="47"/>
      <c r="E4487" s="47">
        <v>515.66671874999997</v>
      </c>
      <c r="F4487" s="47">
        <v>0.25420312499999997</v>
      </c>
      <c r="G4487" s="47">
        <v>0.25835000000000002</v>
      </c>
      <c r="H4487" s="47">
        <v>0.27591874999999999</v>
      </c>
      <c r="I4487" s="47">
        <v>0.27936875</v>
      </c>
      <c r="J4487" s="47">
        <v>0.27826875000000001</v>
      </c>
      <c r="K4487" s="47">
        <v>0.32934374999999999</v>
      </c>
      <c r="L4487" s="47">
        <v>0.29971249999999999</v>
      </c>
      <c r="M4487" s="47"/>
      <c r="N4487" s="47"/>
      <c r="O4487" s="47"/>
      <c r="P4487" s="47"/>
      <c r="Q4487" s="47"/>
      <c r="R4487" s="47"/>
      <c r="S4487" s="47"/>
      <c r="T4487" s="47"/>
      <c r="U4487" s="47"/>
      <c r="V4487" s="47"/>
      <c r="W4487" s="47"/>
      <c r="X4487" s="47"/>
      <c r="Y4487" s="47"/>
      <c r="Z4487" s="47"/>
      <c r="AA4487" s="47"/>
      <c r="AB4487" s="47"/>
      <c r="AC4487" s="47"/>
      <c r="AD4487" s="47"/>
      <c r="AE4487" s="47"/>
      <c r="AF4487" s="47"/>
      <c r="AG4487" s="47"/>
      <c r="AH4487" s="47"/>
      <c r="AI4487" s="47"/>
      <c r="AJ4487" s="47"/>
      <c r="AK4487" s="47"/>
      <c r="AL4487" s="47"/>
      <c r="AM4487" s="47"/>
      <c r="AN4487" s="47"/>
      <c r="AO4487" s="47"/>
      <c r="AP4487" s="47"/>
      <c r="AQ4487" s="47"/>
      <c r="AR4487" s="47"/>
      <c r="AS4487" s="47"/>
      <c r="AT4487" s="47"/>
      <c r="AU4487" s="47"/>
      <c r="AV4487" s="47"/>
      <c r="AW4487" s="47"/>
      <c r="AX4487" s="47"/>
      <c r="AY4487" s="47"/>
      <c r="AZ4487" s="47"/>
      <c r="BA4487" s="47"/>
      <c r="BB4487" s="47"/>
      <c r="BC4487" s="47"/>
      <c r="BD4487" s="47"/>
      <c r="BE4487" s="47"/>
      <c r="BF4487" s="47"/>
      <c r="BG4487" s="47"/>
      <c r="BH4487" s="47"/>
      <c r="BI4487" s="47"/>
      <c r="BJ4487" s="47"/>
      <c r="BK4487" s="47"/>
      <c r="BL4487" s="47"/>
      <c r="BM4487" s="47"/>
      <c r="BN4487" s="47"/>
      <c r="BO4487" s="47"/>
      <c r="BP4487" s="47"/>
      <c r="BQ4487" s="47"/>
      <c r="BR4487" s="47"/>
      <c r="BS4487" s="47"/>
      <c r="BT4487" s="47"/>
      <c r="BU4487" s="47"/>
      <c r="BV4487" s="47"/>
      <c r="BW4487" s="47"/>
      <c r="BX4487" s="47"/>
      <c r="BY4487" s="47"/>
    </row>
    <row r="4488" spans="1:77" x14ac:dyDescent="0.35">
      <c r="A4488" s="45" t="s">
        <v>329</v>
      </c>
      <c r="B4488" s="46">
        <v>42335</v>
      </c>
      <c r="C4488" s="47" t="s">
        <v>325</v>
      </c>
      <c r="D4488" s="47"/>
      <c r="E4488" s="47">
        <v>512.296875</v>
      </c>
      <c r="F4488" s="47">
        <v>0.23546875</v>
      </c>
      <c r="G4488" s="47">
        <v>0.25388125</v>
      </c>
      <c r="H4488" s="47">
        <v>0.27620625000000004</v>
      </c>
      <c r="I4488" s="47">
        <v>0.27928750000000002</v>
      </c>
      <c r="J4488" s="47">
        <v>0.27834375</v>
      </c>
      <c r="K4488" s="47">
        <v>0.32945000000000002</v>
      </c>
      <c r="L4488" s="47">
        <v>0.29969374999999998</v>
      </c>
      <c r="M4488" s="47"/>
      <c r="N4488" s="47"/>
      <c r="O4488" s="47"/>
      <c r="P4488" s="47"/>
      <c r="Q4488" s="47"/>
      <c r="R4488" s="47"/>
      <c r="S4488" s="47"/>
      <c r="T4488" s="47"/>
      <c r="U4488" s="47"/>
      <c r="V4488" s="47"/>
      <c r="W4488" s="47"/>
      <c r="X4488" s="47"/>
      <c r="Y4488" s="47"/>
      <c r="Z4488" s="47"/>
      <c r="AA4488" s="47"/>
      <c r="AB4488" s="47"/>
      <c r="AC4488" s="47"/>
      <c r="AD4488" s="47"/>
      <c r="AE4488" s="47"/>
      <c r="AF4488" s="47"/>
      <c r="AG4488" s="47"/>
      <c r="AH4488" s="47"/>
      <c r="AI4488" s="47"/>
      <c r="AJ4488" s="47"/>
      <c r="AK4488" s="47"/>
      <c r="AL4488" s="47"/>
      <c r="AM4488" s="47"/>
      <c r="AN4488" s="47"/>
      <c r="AO4488" s="47"/>
      <c r="AP4488" s="47"/>
      <c r="AQ4488" s="47"/>
      <c r="AR4488" s="47"/>
      <c r="AS4488" s="47"/>
      <c r="AT4488" s="47"/>
      <c r="AU4488" s="47"/>
      <c r="AV4488" s="47"/>
      <c r="AW4488" s="47"/>
      <c r="AX4488" s="47"/>
      <c r="AY4488" s="47"/>
      <c r="AZ4488" s="47"/>
      <c r="BA4488" s="47"/>
      <c r="BB4488" s="47"/>
      <c r="BC4488" s="47"/>
      <c r="BD4488" s="47"/>
      <c r="BE4488" s="47"/>
      <c r="BF4488" s="47"/>
      <c r="BG4488" s="47"/>
      <c r="BH4488" s="47"/>
      <c r="BI4488" s="47"/>
      <c r="BJ4488" s="47"/>
      <c r="BK4488" s="47"/>
      <c r="BL4488" s="47"/>
      <c r="BM4488" s="47"/>
      <c r="BN4488" s="47"/>
      <c r="BO4488" s="47"/>
      <c r="BP4488" s="47"/>
      <c r="BQ4488" s="47"/>
      <c r="BR4488" s="47"/>
      <c r="BS4488" s="47"/>
      <c r="BT4488" s="47"/>
      <c r="BU4488" s="47"/>
      <c r="BV4488" s="47"/>
      <c r="BW4488" s="47"/>
      <c r="BX4488" s="47"/>
      <c r="BY4488" s="47"/>
    </row>
    <row r="4489" spans="1:77" x14ac:dyDescent="0.35">
      <c r="A4489" s="45" t="s">
        <v>329</v>
      </c>
      <c r="B4489" s="46">
        <v>42336</v>
      </c>
      <c r="C4489" s="47" t="s">
        <v>325</v>
      </c>
      <c r="D4489" s="47"/>
      <c r="E4489" s="47">
        <v>506.67656250000005</v>
      </c>
      <c r="F4489" s="47">
        <v>0.21171250000000003</v>
      </c>
      <c r="G4489" s="47">
        <v>0.24456875</v>
      </c>
      <c r="H4489" s="47">
        <v>0.27438125000000002</v>
      </c>
      <c r="I4489" s="47">
        <v>0.27863749999999998</v>
      </c>
      <c r="J4489" s="47">
        <v>0.27844374999999999</v>
      </c>
      <c r="K4489" s="47">
        <v>0.32953125</v>
      </c>
      <c r="L4489" s="47">
        <v>0.29978749999999998</v>
      </c>
      <c r="M4489" s="47"/>
      <c r="N4489" s="47"/>
      <c r="O4489" s="47"/>
      <c r="P4489" s="47"/>
      <c r="Q4489" s="47"/>
      <c r="R4489" s="47"/>
      <c r="S4489" s="47"/>
      <c r="T4489" s="47"/>
      <c r="U4489" s="47"/>
      <c r="V4489" s="47"/>
      <c r="W4489" s="47"/>
      <c r="X4489" s="47"/>
      <c r="Y4489" s="47"/>
      <c r="Z4489" s="47"/>
      <c r="AA4489" s="47"/>
      <c r="AB4489" s="47"/>
      <c r="AC4489" s="47"/>
      <c r="AD4489" s="47"/>
      <c r="AE4489" s="47"/>
      <c r="AF4489" s="47"/>
      <c r="AG4489" s="47"/>
      <c r="AH4489" s="47"/>
      <c r="AI4489" s="47"/>
      <c r="AJ4489" s="47"/>
      <c r="AK4489" s="47"/>
      <c r="AL4489" s="47"/>
      <c r="AM4489" s="47"/>
      <c r="AN4489" s="47"/>
      <c r="AO4489" s="47"/>
      <c r="AP4489" s="47"/>
      <c r="AQ4489" s="47"/>
      <c r="AR4489" s="47"/>
      <c r="AS4489" s="47"/>
      <c r="AT4489" s="47"/>
      <c r="AU4489" s="47"/>
      <c r="AV4489" s="47"/>
      <c r="AW4489" s="47"/>
      <c r="AX4489" s="47"/>
      <c r="AY4489" s="47"/>
      <c r="AZ4489" s="47"/>
      <c r="BA4489" s="47"/>
      <c r="BB4489" s="47"/>
      <c r="BC4489" s="47"/>
      <c r="BD4489" s="47"/>
      <c r="BE4489" s="47"/>
      <c r="BF4489" s="47"/>
      <c r="BG4489" s="47"/>
      <c r="BH4489" s="47"/>
      <c r="BI4489" s="47"/>
      <c r="BJ4489" s="47"/>
      <c r="BK4489" s="47"/>
      <c r="BL4489" s="47"/>
      <c r="BM4489" s="47"/>
      <c r="BN4489" s="47"/>
      <c r="BO4489" s="47"/>
      <c r="BP4489" s="47"/>
      <c r="BQ4489" s="47"/>
      <c r="BR4489" s="47"/>
      <c r="BS4489" s="47"/>
      <c r="BT4489" s="47"/>
      <c r="BU4489" s="47"/>
      <c r="BV4489" s="47"/>
      <c r="BW4489" s="47"/>
      <c r="BX4489" s="47"/>
      <c r="BY4489" s="47"/>
    </row>
    <row r="4490" spans="1:77" x14ac:dyDescent="0.35">
      <c r="A4490" s="45" t="s">
        <v>329</v>
      </c>
      <c r="B4490" s="46">
        <v>42337</v>
      </c>
      <c r="C4490" s="47" t="s">
        <v>325</v>
      </c>
      <c r="D4490" s="47"/>
      <c r="E4490" s="47">
        <v>503.33671875000005</v>
      </c>
      <c r="F4490" s="47">
        <v>0.19798437499999999</v>
      </c>
      <c r="G4490" s="47">
        <v>0.23881875000000002</v>
      </c>
      <c r="H4490" s="47">
        <v>0.27352500000000002</v>
      </c>
      <c r="I4490" s="47">
        <v>0.27815000000000001</v>
      </c>
      <c r="J4490" s="47">
        <v>0.27829999999999999</v>
      </c>
      <c r="K4490" s="47">
        <v>0.32963125000000004</v>
      </c>
      <c r="L4490" s="47">
        <v>0.29978125</v>
      </c>
      <c r="M4490" s="47"/>
      <c r="N4490" s="47"/>
      <c r="O4490" s="47"/>
      <c r="P4490" s="47"/>
      <c r="Q4490" s="47"/>
      <c r="R4490" s="47"/>
      <c r="S4490" s="47"/>
      <c r="T4490" s="47"/>
      <c r="U4490" s="47"/>
      <c r="V4490" s="47"/>
      <c r="W4490" s="47"/>
      <c r="X4490" s="47"/>
      <c r="Y4490" s="47"/>
      <c r="Z4490" s="47"/>
      <c r="AA4490" s="47"/>
      <c r="AB4490" s="47"/>
      <c r="AC4490" s="47"/>
      <c r="AD4490" s="47"/>
      <c r="AE4490" s="47"/>
      <c r="AF4490" s="47"/>
      <c r="AG4490" s="47"/>
      <c r="AH4490" s="47"/>
      <c r="AI4490" s="47"/>
      <c r="AJ4490" s="47"/>
      <c r="AK4490" s="47"/>
      <c r="AL4490" s="47"/>
      <c r="AM4490" s="47"/>
      <c r="AN4490" s="47"/>
      <c r="AO4490" s="47"/>
      <c r="AP4490" s="47"/>
      <c r="AQ4490" s="47"/>
      <c r="AR4490" s="47"/>
      <c r="AS4490" s="47"/>
      <c r="AT4490" s="47"/>
      <c r="AU4490" s="47"/>
      <c r="AV4490" s="47"/>
      <c r="AW4490" s="47"/>
      <c r="AX4490" s="47"/>
      <c r="AY4490" s="47"/>
      <c r="AZ4490" s="47"/>
      <c r="BA4490" s="47"/>
      <c r="BB4490" s="47"/>
      <c r="BC4490" s="47"/>
      <c r="BD4490" s="47"/>
      <c r="BE4490" s="47"/>
      <c r="BF4490" s="47"/>
      <c r="BG4490" s="47"/>
      <c r="BH4490" s="47"/>
      <c r="BI4490" s="47"/>
      <c r="BJ4490" s="47"/>
      <c r="BK4490" s="47"/>
      <c r="BL4490" s="47"/>
      <c r="BM4490" s="47"/>
      <c r="BN4490" s="47"/>
      <c r="BO4490" s="47"/>
      <c r="BP4490" s="47"/>
      <c r="BQ4490" s="47"/>
      <c r="BR4490" s="47"/>
      <c r="BS4490" s="47"/>
      <c r="BT4490" s="47"/>
      <c r="BU4490" s="47"/>
      <c r="BV4490" s="47"/>
      <c r="BW4490" s="47"/>
      <c r="BX4490" s="47"/>
      <c r="BY4490" s="47"/>
    </row>
    <row r="4491" spans="1:77" x14ac:dyDescent="0.35">
      <c r="A4491" s="45" t="s">
        <v>329</v>
      </c>
      <c r="B4491" s="46">
        <v>42338</v>
      </c>
      <c r="C4491" s="47" t="s">
        <v>325</v>
      </c>
      <c r="D4491" s="47"/>
      <c r="E4491" s="47">
        <v>500.35265625</v>
      </c>
      <c r="F4491" s="47">
        <v>0.18710937499999999</v>
      </c>
      <c r="G4491" s="47">
        <v>0.23323749999999999</v>
      </c>
      <c r="H4491" s="47">
        <v>0.27228750000000002</v>
      </c>
      <c r="I4491" s="47">
        <v>0.27766249999999998</v>
      </c>
      <c r="J4491" s="47">
        <v>0.27818124999999999</v>
      </c>
      <c r="K4491" s="47">
        <v>0.329675</v>
      </c>
      <c r="L4491" s="47">
        <v>0.29986250000000003</v>
      </c>
      <c r="M4491" s="47"/>
      <c r="N4491" s="47"/>
      <c r="O4491" s="47"/>
      <c r="P4491" s="47"/>
      <c r="Q4491" s="47"/>
      <c r="R4491" s="47"/>
      <c r="S4491" s="47"/>
      <c r="T4491" s="47"/>
      <c r="U4491" s="47"/>
      <c r="V4491" s="47"/>
      <c r="W4491" s="47"/>
      <c r="X4491" s="47"/>
      <c r="Y4491" s="47"/>
      <c r="Z4491" s="47"/>
      <c r="AA4491" s="47"/>
      <c r="AB4491" s="47"/>
      <c r="AC4491" s="47">
        <v>0.56436741868522655</v>
      </c>
      <c r="AD4491" s="47">
        <v>0.542988769850973</v>
      </c>
      <c r="AE4491" s="47"/>
      <c r="AF4491" s="47"/>
      <c r="AG4491" s="47"/>
      <c r="AH4491" s="47"/>
      <c r="AI4491" s="47"/>
      <c r="AJ4491" s="47"/>
      <c r="AK4491" s="47"/>
      <c r="AL4491" s="47"/>
      <c r="AM4491" s="47"/>
      <c r="AN4491" s="47"/>
      <c r="AO4491" s="47"/>
      <c r="AP4491" s="47"/>
      <c r="AQ4491" s="47"/>
      <c r="AR4491" s="47"/>
      <c r="AS4491" s="47"/>
      <c r="AT4491" s="47"/>
      <c r="AU4491" s="47"/>
      <c r="AV4491" s="47"/>
      <c r="AW4491" s="47"/>
      <c r="AX4491" s="47"/>
      <c r="AY4491" s="47"/>
      <c r="AZ4491" s="47"/>
      <c r="BA4491" s="47"/>
      <c r="BB4491" s="47"/>
      <c r="BC4491" s="47"/>
      <c r="BD4491" s="47"/>
      <c r="BE4491" s="47"/>
      <c r="BF4491" s="47"/>
      <c r="BG4491" s="47"/>
      <c r="BH4491" s="47"/>
      <c r="BI4491" s="47"/>
      <c r="BJ4491" s="47"/>
      <c r="BK4491" s="47"/>
      <c r="BL4491" s="47"/>
      <c r="BM4491" s="47"/>
      <c r="BN4491" s="47"/>
      <c r="BO4491" s="47"/>
      <c r="BP4491" s="47"/>
      <c r="BQ4491" s="47"/>
      <c r="BR4491" s="47"/>
      <c r="BS4491" s="47"/>
      <c r="BT4491" s="47"/>
      <c r="BU4491" s="47"/>
      <c r="BV4491" s="47"/>
      <c r="BW4491" s="47"/>
      <c r="BX4491" s="47"/>
      <c r="BY4491" s="47"/>
    </row>
    <row r="4492" spans="1:77" x14ac:dyDescent="0.35">
      <c r="A4492" s="45" t="s">
        <v>329</v>
      </c>
      <c r="B4492" s="46">
        <v>42339</v>
      </c>
      <c r="C4492" s="47" t="s">
        <v>325</v>
      </c>
      <c r="D4492" s="47"/>
      <c r="E4492" s="47">
        <v>497.22843749999998</v>
      </c>
      <c r="F4492" s="47">
        <v>0.17665625000000001</v>
      </c>
      <c r="G4492" s="47">
        <v>0.22718749999999999</v>
      </c>
      <c r="H4492" s="47">
        <v>0.27120624999999998</v>
      </c>
      <c r="I4492" s="47">
        <v>0.27676250000000002</v>
      </c>
      <c r="J4492" s="47">
        <v>0.27803125000000001</v>
      </c>
      <c r="K4492" s="47">
        <v>0.32965624999999998</v>
      </c>
      <c r="L4492" s="47">
        <v>0.29985000000000001</v>
      </c>
      <c r="M4492" s="47"/>
      <c r="N4492" s="47"/>
      <c r="O4492" s="47"/>
      <c r="P4492" s="47"/>
      <c r="Q4492" s="47"/>
      <c r="R4492" s="47"/>
      <c r="S4492" s="47"/>
      <c r="T4492" s="47"/>
      <c r="U4492" s="47"/>
      <c r="V4492" s="47"/>
      <c r="W4492" s="47"/>
      <c r="X4492" s="47"/>
      <c r="Y4492" s="47"/>
      <c r="Z4492" s="47"/>
      <c r="AA4492" s="47"/>
      <c r="AB4492" s="47"/>
      <c r="AC4492" s="47"/>
      <c r="AD4492" s="47"/>
      <c r="AE4492" s="47"/>
      <c r="AF4492" s="47"/>
      <c r="AG4492" s="47"/>
      <c r="AH4492" s="47"/>
      <c r="AI4492" s="47"/>
      <c r="AJ4492" s="47"/>
      <c r="AK4492" s="47"/>
      <c r="AL4492" s="47"/>
      <c r="AM4492" s="47"/>
      <c r="AN4492" s="47"/>
      <c r="AO4492" s="47"/>
      <c r="AP4492" s="47"/>
      <c r="AQ4492" s="47"/>
      <c r="AR4492" s="47"/>
      <c r="AS4492" s="47"/>
      <c r="AT4492" s="47"/>
      <c r="AU4492" s="47"/>
      <c r="AV4492" s="47"/>
      <c r="AW4492" s="47"/>
      <c r="AX4492" s="47"/>
      <c r="AY4492" s="47"/>
      <c r="AZ4492" s="47"/>
      <c r="BA4492" s="47"/>
      <c r="BB4492" s="47"/>
      <c r="BC4492" s="47"/>
      <c r="BD4492" s="47"/>
      <c r="BE4492" s="47"/>
      <c r="BF4492" s="47"/>
      <c r="BG4492" s="47"/>
      <c r="BH4492" s="47"/>
      <c r="BI4492" s="47"/>
      <c r="BJ4492" s="47"/>
      <c r="BK4492" s="47"/>
      <c r="BL4492" s="47"/>
      <c r="BM4492" s="47"/>
      <c r="BN4492" s="47"/>
      <c r="BO4492" s="47"/>
      <c r="BP4492" s="47"/>
      <c r="BQ4492" s="47"/>
      <c r="BR4492" s="47"/>
      <c r="BS4492" s="47"/>
      <c r="BT4492" s="47"/>
      <c r="BU4492" s="47"/>
      <c r="BV4492" s="47"/>
      <c r="BW4492" s="47"/>
      <c r="BX4492" s="47"/>
      <c r="BY4492" s="47"/>
    </row>
    <row r="4493" spans="1:77" x14ac:dyDescent="0.35">
      <c r="A4493" s="45" t="s">
        <v>329</v>
      </c>
      <c r="B4493" s="46">
        <v>42340</v>
      </c>
      <c r="C4493" s="47" t="s">
        <v>325</v>
      </c>
      <c r="D4493" s="47"/>
      <c r="E4493" s="47">
        <v>491.45109374999998</v>
      </c>
      <c r="F4493" s="47">
        <v>0.159178125</v>
      </c>
      <c r="G4493" s="47">
        <v>0.21618749999999998</v>
      </c>
      <c r="H4493" s="47">
        <v>0.26792499999999997</v>
      </c>
      <c r="I4493" s="47">
        <v>0.27523750000000002</v>
      </c>
      <c r="J4493" s="47">
        <v>0.27782499999999999</v>
      </c>
      <c r="K4493" s="47">
        <v>0.32963750000000003</v>
      </c>
      <c r="L4493" s="47">
        <v>0.29986249999999998</v>
      </c>
      <c r="M4493" s="47"/>
      <c r="N4493" s="47"/>
      <c r="O4493" s="47"/>
      <c r="P4493" s="47"/>
      <c r="Q4493" s="47"/>
      <c r="R4493" s="47"/>
      <c r="S4493" s="47"/>
      <c r="T4493" s="47"/>
      <c r="U4493" s="47"/>
      <c r="V4493" s="47"/>
      <c r="W4493" s="47"/>
      <c r="X4493" s="47"/>
      <c r="Y4493" s="47"/>
      <c r="Z4493" s="47"/>
      <c r="AA4493" s="47"/>
      <c r="AB4493" s="47">
        <v>8.4</v>
      </c>
      <c r="AC4493" s="47"/>
      <c r="AD4493" s="47"/>
      <c r="AE4493" s="47"/>
      <c r="AF4493" s="47"/>
      <c r="AG4493" s="47"/>
      <c r="AH4493" s="47">
        <v>1.55</v>
      </c>
      <c r="AI4493" s="47">
        <v>8.4</v>
      </c>
      <c r="AJ4493" s="47"/>
      <c r="AK4493" s="47"/>
      <c r="AL4493" s="47"/>
      <c r="AM4493" s="47"/>
      <c r="AN4493" s="47"/>
      <c r="AO4493" s="47"/>
      <c r="AP4493" s="47"/>
      <c r="AQ4493" s="47"/>
      <c r="AR4493" s="47"/>
      <c r="AS4493" s="47"/>
      <c r="AT4493" s="47"/>
      <c r="AU4493" s="47"/>
      <c r="AV4493" s="47"/>
      <c r="AW4493" s="47"/>
      <c r="AX4493" s="47"/>
      <c r="AY4493" s="47"/>
      <c r="AZ4493" s="47"/>
      <c r="BA4493" s="47"/>
      <c r="BB4493" s="47"/>
      <c r="BC4493" s="47"/>
      <c r="BD4493" s="47"/>
      <c r="BE4493" s="47"/>
      <c r="BF4493" s="47"/>
      <c r="BG4493" s="47"/>
      <c r="BH4493" s="47"/>
      <c r="BI4493" s="47"/>
      <c r="BJ4493" s="47"/>
      <c r="BK4493" s="47"/>
      <c r="BL4493" s="47"/>
      <c r="BM4493" s="47"/>
      <c r="BN4493" s="47"/>
      <c r="BO4493" s="47"/>
      <c r="BP4493" s="47"/>
      <c r="BQ4493" s="47"/>
      <c r="BR4493" s="47"/>
      <c r="BS4493" s="47"/>
      <c r="BT4493" s="47"/>
      <c r="BU4493" s="47"/>
      <c r="BV4493" s="47"/>
      <c r="BW4493" s="47"/>
      <c r="BX4493" s="47"/>
      <c r="BY4493" s="47"/>
    </row>
    <row r="4494" spans="1:77" x14ac:dyDescent="0.35">
      <c r="A4494" s="45" t="s">
        <v>329</v>
      </c>
      <c r="B4494" s="46">
        <v>42341</v>
      </c>
      <c r="C4494" s="47" t="s">
        <v>325</v>
      </c>
      <c r="D4494" s="47"/>
      <c r="E4494" s="47">
        <v>519.77390624999998</v>
      </c>
      <c r="F4494" s="47">
        <v>0.28098437500000001</v>
      </c>
      <c r="G4494" s="47">
        <v>0.26423750000000001</v>
      </c>
      <c r="H4494" s="47">
        <v>0.27315624999999999</v>
      </c>
      <c r="I4494" s="47">
        <v>0.27971250000000003</v>
      </c>
      <c r="J4494" s="47">
        <v>0.27769375000000007</v>
      </c>
      <c r="K4494" s="47">
        <v>0.32963125000000004</v>
      </c>
      <c r="L4494" s="47">
        <v>0.29977499999999996</v>
      </c>
      <c r="M4494" s="47"/>
      <c r="N4494" s="47"/>
      <c r="O4494" s="47"/>
      <c r="P4494" s="47"/>
      <c r="Q4494" s="47">
        <v>7.5966690249999997</v>
      </c>
      <c r="R4494" s="47">
        <v>437.79349999999994</v>
      </c>
      <c r="S4494" s="47">
        <v>90.66</v>
      </c>
      <c r="T4494" s="47"/>
      <c r="U4494" s="47"/>
      <c r="V4494" s="47"/>
      <c r="W4494" s="47"/>
      <c r="X4494" s="47"/>
      <c r="Y4494" s="47"/>
      <c r="Z4494" s="47"/>
      <c r="AA4494" s="47">
        <v>0</v>
      </c>
      <c r="AB4494" s="47"/>
      <c r="AC4494" s="47"/>
      <c r="AD4494" s="47"/>
      <c r="AE4494" s="47"/>
      <c r="AF4494" s="47"/>
      <c r="AG4494" s="47">
        <v>0.82699999999999996</v>
      </c>
      <c r="AH4494" s="47"/>
      <c r="AI4494" s="47"/>
      <c r="AJ4494" s="47">
        <v>1.6900000000000002</v>
      </c>
      <c r="AK4494" s="47">
        <v>3.5983354667336528E-2</v>
      </c>
      <c r="AL4494" s="47">
        <v>3.3663058000000001</v>
      </c>
      <c r="AM4494" s="47">
        <v>93.551749999999998</v>
      </c>
      <c r="AN4494" s="47"/>
      <c r="AO4494" s="47"/>
      <c r="AP4494" s="47"/>
      <c r="AQ4494" s="47"/>
      <c r="AR4494" s="47"/>
      <c r="AS4494" s="47"/>
      <c r="AT4494" s="47"/>
      <c r="AU4494" s="47"/>
      <c r="AV4494" s="47"/>
      <c r="AW4494" s="47">
        <v>1.750866525</v>
      </c>
      <c r="AX4494" s="47"/>
      <c r="AY4494" s="47">
        <v>90.66</v>
      </c>
      <c r="AZ4494" s="47">
        <v>1.9312447882197221E-2</v>
      </c>
      <c r="BA4494" s="47">
        <v>9.8098916044109963E-3</v>
      </c>
      <c r="BB4494" s="47">
        <v>2.4794967000000003</v>
      </c>
      <c r="BC4494" s="47"/>
      <c r="BD4494" s="47">
        <v>252.75475</v>
      </c>
      <c r="BE4494" s="47"/>
      <c r="BF4494" s="47"/>
      <c r="BG4494" s="47"/>
      <c r="BH4494" s="47"/>
      <c r="BI4494" s="47"/>
      <c r="BJ4494" s="47"/>
      <c r="BK4494" s="47"/>
      <c r="BL4494" s="47"/>
      <c r="BM4494" s="47"/>
      <c r="BN4494" s="47"/>
      <c r="BO4494" s="47"/>
      <c r="BP4494" s="47"/>
      <c r="BQ4494" s="47"/>
      <c r="BR4494" s="47"/>
      <c r="BS4494" s="47"/>
      <c r="BT4494" s="47"/>
      <c r="BU4494" s="47"/>
      <c r="BV4494" s="47"/>
      <c r="BW4494" s="47"/>
      <c r="BX4494" s="47"/>
      <c r="BY4494" s="47"/>
    </row>
    <row r="4495" spans="1:77" x14ac:dyDescent="0.35">
      <c r="A4495" s="45" t="s">
        <v>329</v>
      </c>
      <c r="B4495" s="46">
        <v>42342</v>
      </c>
      <c r="C4495" s="47" t="s">
        <v>325</v>
      </c>
      <c r="D4495" s="47"/>
      <c r="E4495" s="47">
        <v>516.01593749999995</v>
      </c>
      <c r="F4495" s="47">
        <v>0.25944999999999996</v>
      </c>
      <c r="G4495" s="47">
        <v>0.26261875000000001</v>
      </c>
      <c r="H4495" s="47">
        <v>0.27395000000000003</v>
      </c>
      <c r="I4495" s="47">
        <v>0.2779875</v>
      </c>
      <c r="J4495" s="47">
        <v>0.27750625000000001</v>
      </c>
      <c r="K4495" s="47">
        <v>0.32969999999999999</v>
      </c>
      <c r="L4495" s="47">
        <v>0.299875</v>
      </c>
      <c r="M4495" s="47"/>
      <c r="N4495" s="47"/>
      <c r="O4495" s="47"/>
      <c r="P4495" s="47"/>
      <c r="Q4495" s="47"/>
      <c r="R4495" s="47"/>
      <c r="S4495" s="47"/>
      <c r="T4495" s="47"/>
      <c r="U4495" s="47"/>
      <c r="V4495" s="47"/>
      <c r="W4495" s="47"/>
      <c r="X4495" s="47"/>
      <c r="Y4495" s="47"/>
      <c r="Z4495" s="47"/>
      <c r="AA4495" s="47"/>
      <c r="AB4495" s="47"/>
      <c r="AC4495" s="47">
        <v>0.59949309877063406</v>
      </c>
      <c r="AD4495" s="47">
        <v>0.57682082195668327</v>
      </c>
      <c r="AE4495" s="47"/>
      <c r="AF4495" s="47"/>
      <c r="AG4495" s="47"/>
      <c r="AH4495" s="47"/>
      <c r="AI4495" s="47"/>
      <c r="AJ4495" s="47"/>
      <c r="AK4495" s="47"/>
      <c r="AL4495" s="47"/>
      <c r="AM4495" s="47"/>
      <c r="AN4495" s="47"/>
      <c r="AO4495" s="47"/>
      <c r="AP4495" s="47"/>
      <c r="AQ4495" s="47"/>
      <c r="AR4495" s="47"/>
      <c r="AS4495" s="47"/>
      <c r="AT4495" s="47"/>
      <c r="AU4495" s="47"/>
      <c r="AV4495" s="47"/>
      <c r="AW4495" s="47"/>
      <c r="AX4495" s="47"/>
      <c r="AY4495" s="47"/>
      <c r="AZ4495" s="47"/>
      <c r="BA4495" s="47"/>
      <c r="BB4495" s="47"/>
      <c r="BC4495" s="47"/>
      <c r="BD4495" s="47"/>
      <c r="BE4495" s="47"/>
      <c r="BF4495" s="47"/>
      <c r="BG4495" s="47"/>
      <c r="BH4495" s="47"/>
      <c r="BI4495" s="47"/>
      <c r="BJ4495" s="47"/>
      <c r="BK4495" s="47"/>
      <c r="BL4495" s="47"/>
      <c r="BM4495" s="47"/>
      <c r="BN4495" s="47"/>
      <c r="BO4495" s="47"/>
      <c r="BP4495" s="47"/>
      <c r="BQ4495" s="47"/>
      <c r="BR4495" s="47"/>
      <c r="BS4495" s="47"/>
      <c r="BT4495" s="47"/>
      <c r="BU4495" s="47"/>
      <c r="BV4495" s="47"/>
      <c r="BW4495" s="47"/>
      <c r="BX4495" s="47"/>
      <c r="BY4495" s="47"/>
    </row>
    <row r="4496" spans="1:77" x14ac:dyDescent="0.35">
      <c r="A4496" s="45" t="s">
        <v>329</v>
      </c>
      <c r="B4496" s="46">
        <v>42343</v>
      </c>
      <c r="C4496" s="47" t="s">
        <v>325</v>
      </c>
      <c r="D4496" s="47"/>
      <c r="E4496" s="47">
        <v>512.3784374999999</v>
      </c>
      <c r="F4496" s="47">
        <v>0.24086875000000002</v>
      </c>
      <c r="G4496" s="47">
        <v>0.25748749999999998</v>
      </c>
      <c r="H4496" s="47">
        <v>0.27431875</v>
      </c>
      <c r="I4496" s="47">
        <v>0.2774375</v>
      </c>
      <c r="J4496" s="47">
        <v>0.27742500000000003</v>
      </c>
      <c r="K4496" s="47">
        <v>0.32971874999999995</v>
      </c>
      <c r="L4496" s="47">
        <v>0.29985000000000001</v>
      </c>
      <c r="M4496" s="47"/>
      <c r="N4496" s="47"/>
      <c r="O4496" s="47"/>
      <c r="P4496" s="47"/>
      <c r="Q4496" s="47"/>
      <c r="R4496" s="47"/>
      <c r="S4496" s="47"/>
      <c r="T4496" s="47"/>
      <c r="U4496" s="47"/>
      <c r="V4496" s="47"/>
      <c r="W4496" s="47"/>
      <c r="X4496" s="47"/>
      <c r="Y4496" s="47"/>
      <c r="Z4496" s="47"/>
      <c r="AA4496" s="47"/>
      <c r="AB4496" s="47"/>
      <c r="AC4496" s="47"/>
      <c r="AD4496" s="47"/>
      <c r="AE4496" s="47"/>
      <c r="AF4496" s="47"/>
      <c r="AG4496" s="47"/>
      <c r="AH4496" s="47"/>
      <c r="AI4496" s="47"/>
      <c r="AJ4496" s="47"/>
      <c r="AK4496" s="47"/>
      <c r="AL4496" s="47"/>
      <c r="AM4496" s="47"/>
      <c r="AN4496" s="47"/>
      <c r="AO4496" s="47"/>
      <c r="AP4496" s="47"/>
      <c r="AQ4496" s="47"/>
      <c r="AR4496" s="47"/>
      <c r="AS4496" s="47"/>
      <c r="AT4496" s="47"/>
      <c r="AU4496" s="47"/>
      <c r="AV4496" s="47"/>
      <c r="AW4496" s="47"/>
      <c r="AX4496" s="47"/>
      <c r="AY4496" s="47"/>
      <c r="AZ4496" s="47"/>
      <c r="BA4496" s="47"/>
      <c r="BB4496" s="47"/>
      <c r="BC4496" s="47"/>
      <c r="BD4496" s="47"/>
      <c r="BE4496" s="47"/>
      <c r="BF4496" s="47"/>
      <c r="BG4496" s="47"/>
      <c r="BH4496" s="47"/>
      <c r="BI4496" s="47"/>
      <c r="BJ4496" s="47"/>
      <c r="BK4496" s="47"/>
      <c r="BL4496" s="47"/>
      <c r="BM4496" s="47"/>
      <c r="BN4496" s="47"/>
      <c r="BO4496" s="47"/>
      <c r="BP4496" s="47"/>
      <c r="BQ4496" s="47"/>
      <c r="BR4496" s="47"/>
      <c r="BS4496" s="47"/>
      <c r="BT4496" s="47"/>
      <c r="BU4496" s="47"/>
      <c r="BV4496" s="47"/>
      <c r="BW4496" s="47"/>
      <c r="BX4496" s="47"/>
      <c r="BY4496" s="47"/>
    </row>
    <row r="4497" spans="1:77" x14ac:dyDescent="0.35">
      <c r="A4497" s="45" t="s">
        <v>329</v>
      </c>
      <c r="B4497" s="46">
        <v>42344</v>
      </c>
      <c r="C4497" s="47" t="s">
        <v>325</v>
      </c>
      <c r="D4497" s="47"/>
      <c r="E4497" s="47">
        <v>509.35734375000004</v>
      </c>
      <c r="F4497" s="47">
        <v>0.22634062499999999</v>
      </c>
      <c r="G4497" s="47">
        <v>0.25265000000000004</v>
      </c>
      <c r="H4497" s="47">
        <v>0.27436875000000005</v>
      </c>
      <c r="I4497" s="47">
        <v>0.27712500000000001</v>
      </c>
      <c r="J4497" s="47">
        <v>0.27727499999999999</v>
      </c>
      <c r="K4497" s="47">
        <v>0.32976250000000001</v>
      </c>
      <c r="L4497" s="47">
        <v>0.29983124999999999</v>
      </c>
      <c r="M4497" s="47"/>
      <c r="N4497" s="47"/>
      <c r="O4497" s="47"/>
      <c r="P4497" s="47"/>
      <c r="Q4497" s="47"/>
      <c r="R4497" s="47"/>
      <c r="S4497" s="47"/>
      <c r="T4497" s="47"/>
      <c r="U4497" s="47"/>
      <c r="V4497" s="47"/>
      <c r="W4497" s="47"/>
      <c r="X4497" s="47"/>
      <c r="Y4497" s="47"/>
      <c r="Z4497" s="47"/>
      <c r="AA4497" s="47"/>
      <c r="AB4497" s="47"/>
      <c r="AC4497" s="47"/>
      <c r="AD4497" s="47"/>
      <c r="AE4497" s="47"/>
      <c r="AF4497" s="47"/>
      <c r="AG4497" s="47"/>
      <c r="AH4497" s="47"/>
      <c r="AI4497" s="47"/>
      <c r="AJ4497" s="47"/>
      <c r="AK4497" s="47"/>
      <c r="AL4497" s="47"/>
      <c r="AM4497" s="47"/>
      <c r="AN4497" s="47"/>
      <c r="AO4497" s="47"/>
      <c r="AP4497" s="47"/>
      <c r="AQ4497" s="47"/>
      <c r="AR4497" s="47"/>
      <c r="AS4497" s="47"/>
      <c r="AT4497" s="47"/>
      <c r="AU4497" s="47"/>
      <c r="AV4497" s="47"/>
      <c r="AW4497" s="47"/>
      <c r="AX4497" s="47"/>
      <c r="AY4497" s="47"/>
      <c r="AZ4497" s="47"/>
      <c r="BA4497" s="47"/>
      <c r="BB4497" s="47"/>
      <c r="BC4497" s="47"/>
      <c r="BD4497" s="47"/>
      <c r="BE4497" s="47"/>
      <c r="BF4497" s="47"/>
      <c r="BG4497" s="47"/>
      <c r="BH4497" s="47"/>
      <c r="BI4497" s="47"/>
      <c r="BJ4497" s="47"/>
      <c r="BK4497" s="47"/>
      <c r="BL4497" s="47"/>
      <c r="BM4497" s="47"/>
      <c r="BN4497" s="47"/>
      <c r="BO4497" s="47"/>
      <c r="BP4497" s="47"/>
      <c r="BQ4497" s="47"/>
      <c r="BR4497" s="47"/>
      <c r="BS4497" s="47"/>
      <c r="BT4497" s="47"/>
      <c r="BU4497" s="47"/>
      <c r="BV4497" s="47"/>
      <c r="BW4497" s="47"/>
      <c r="BX4497" s="47"/>
      <c r="BY4497" s="47"/>
    </row>
    <row r="4498" spans="1:77" x14ac:dyDescent="0.35">
      <c r="A4498" s="45" t="s">
        <v>329</v>
      </c>
      <c r="B4498" s="46">
        <v>42345</v>
      </c>
      <c r="C4498" s="47" t="s">
        <v>325</v>
      </c>
      <c r="D4498" s="47"/>
      <c r="E4498" s="47">
        <v>505.54359374999996</v>
      </c>
      <c r="F4498" s="47">
        <v>0.21167812499999999</v>
      </c>
      <c r="G4498" s="47">
        <v>0.24633749999999999</v>
      </c>
      <c r="H4498" s="47">
        <v>0.27306874999999997</v>
      </c>
      <c r="I4498" s="47">
        <v>0.27634375</v>
      </c>
      <c r="J4498" s="47">
        <v>0.27713125</v>
      </c>
      <c r="K4498" s="47">
        <v>0.32972499999999999</v>
      </c>
      <c r="L4498" s="47">
        <v>0.29986875000000002</v>
      </c>
      <c r="M4498" s="47"/>
      <c r="N4498" s="47"/>
      <c r="O4498" s="47"/>
      <c r="P4498" s="47"/>
      <c r="Q4498" s="47"/>
      <c r="R4498" s="47"/>
      <c r="S4498" s="47"/>
      <c r="T4498" s="47"/>
      <c r="U4498" s="47"/>
      <c r="V4498" s="47"/>
      <c r="W4498" s="47"/>
      <c r="X4498" s="47"/>
      <c r="Y4498" s="47"/>
      <c r="Z4498" s="47"/>
      <c r="AA4498" s="47"/>
      <c r="AB4498" s="47"/>
      <c r="AC4498" s="47">
        <v>0.52634936992136883</v>
      </c>
      <c r="AD4498" s="47">
        <v>0.53475430017048886</v>
      </c>
      <c r="AE4498" s="47"/>
      <c r="AF4498" s="47"/>
      <c r="AG4498" s="47"/>
      <c r="AH4498" s="47"/>
      <c r="AI4498" s="47"/>
      <c r="AJ4498" s="47"/>
      <c r="AK4498" s="47"/>
      <c r="AL4498" s="47"/>
      <c r="AM4498" s="47"/>
      <c r="AN4498" s="47"/>
      <c r="AO4498" s="47"/>
      <c r="AP4498" s="47"/>
      <c r="AQ4498" s="47"/>
      <c r="AR4498" s="47"/>
      <c r="AS4498" s="47"/>
      <c r="AT4498" s="47"/>
      <c r="AU4498" s="47"/>
      <c r="AV4498" s="47"/>
      <c r="AW4498" s="47"/>
      <c r="AX4498" s="47"/>
      <c r="AY4498" s="47"/>
      <c r="AZ4498" s="47"/>
      <c r="BA4498" s="47"/>
      <c r="BB4498" s="47"/>
      <c r="BC4498" s="47"/>
      <c r="BD4498" s="47"/>
      <c r="BE4498" s="47"/>
      <c r="BF4498" s="47"/>
      <c r="BG4498" s="47"/>
      <c r="BH4498" s="47"/>
      <c r="BI4498" s="47"/>
      <c r="BJ4498" s="47"/>
      <c r="BK4498" s="47"/>
      <c r="BL4498" s="47"/>
      <c r="BM4498" s="47"/>
      <c r="BN4498" s="47"/>
      <c r="BO4498" s="47"/>
      <c r="BP4498" s="47"/>
      <c r="BQ4498" s="47"/>
      <c r="BR4498" s="47"/>
      <c r="BS4498" s="47"/>
      <c r="BT4498" s="47"/>
      <c r="BU4498" s="47"/>
      <c r="BV4498" s="47"/>
      <c r="BW4498" s="47"/>
      <c r="BX4498" s="47"/>
      <c r="BY4498" s="47"/>
    </row>
    <row r="4499" spans="1:77" x14ac:dyDescent="0.35">
      <c r="A4499" s="45" t="s">
        <v>329</v>
      </c>
      <c r="B4499" s="46">
        <v>42346</v>
      </c>
      <c r="C4499" s="47" t="s">
        <v>325</v>
      </c>
      <c r="D4499" s="47"/>
      <c r="E4499" s="47">
        <v>500.95265625000002</v>
      </c>
      <c r="F4499" s="47">
        <v>0.19490312500000001</v>
      </c>
      <c r="G4499" s="47">
        <v>0.23831875000000002</v>
      </c>
      <c r="H4499" s="47">
        <v>0.27138125000000002</v>
      </c>
      <c r="I4499" s="47">
        <v>0.27536875</v>
      </c>
      <c r="J4499" s="47">
        <v>0.27687499999999998</v>
      </c>
      <c r="K4499" s="47">
        <v>0.32981250000000001</v>
      </c>
      <c r="L4499" s="47">
        <v>0.29979375000000003</v>
      </c>
      <c r="M4499" s="47"/>
      <c r="N4499" s="47"/>
      <c r="O4499" s="47"/>
      <c r="P4499" s="47"/>
      <c r="Q4499" s="47"/>
      <c r="R4499" s="47"/>
      <c r="S4499" s="47"/>
      <c r="T4499" s="47"/>
      <c r="U4499" s="47"/>
      <c r="V4499" s="47"/>
      <c r="W4499" s="47"/>
      <c r="X4499" s="47"/>
      <c r="Y4499" s="47"/>
      <c r="Z4499" s="47"/>
      <c r="AA4499" s="47"/>
      <c r="AB4499" s="47">
        <v>8.4</v>
      </c>
      <c r="AC4499" s="47"/>
      <c r="AD4499" s="47"/>
      <c r="AE4499" s="47"/>
      <c r="AF4499" s="47"/>
      <c r="AG4499" s="47"/>
      <c r="AH4499" s="47">
        <v>2.95</v>
      </c>
      <c r="AI4499" s="47">
        <v>8.4</v>
      </c>
      <c r="AJ4499" s="47"/>
      <c r="AK4499" s="47"/>
      <c r="AL4499" s="47"/>
      <c r="AM4499" s="47"/>
      <c r="AN4499" s="47"/>
      <c r="AO4499" s="47"/>
      <c r="AP4499" s="47"/>
      <c r="AQ4499" s="47"/>
      <c r="AR4499" s="47"/>
      <c r="AS4499" s="47"/>
      <c r="AT4499" s="47"/>
      <c r="AU4499" s="47"/>
      <c r="AV4499" s="47"/>
      <c r="AW4499" s="47"/>
      <c r="AX4499" s="47"/>
      <c r="AY4499" s="47"/>
      <c r="AZ4499" s="47"/>
      <c r="BA4499" s="47"/>
      <c r="BB4499" s="47"/>
      <c r="BC4499" s="47"/>
      <c r="BD4499" s="47"/>
      <c r="BE4499" s="47"/>
      <c r="BF4499" s="47"/>
      <c r="BG4499" s="47"/>
      <c r="BH4499" s="47"/>
      <c r="BI4499" s="47"/>
      <c r="BJ4499" s="47"/>
      <c r="BK4499" s="47"/>
      <c r="BL4499" s="47"/>
      <c r="BM4499" s="47"/>
      <c r="BN4499" s="47"/>
      <c r="BO4499" s="47"/>
      <c r="BP4499" s="47"/>
      <c r="BQ4499" s="47"/>
      <c r="BR4499" s="47"/>
      <c r="BS4499" s="47"/>
      <c r="BT4499" s="47"/>
      <c r="BU4499" s="47"/>
      <c r="BV4499" s="47"/>
      <c r="BW4499" s="47"/>
      <c r="BX4499" s="47"/>
      <c r="BY4499" s="47"/>
    </row>
    <row r="4500" spans="1:77" x14ac:dyDescent="0.35">
      <c r="A4500" s="45" t="s">
        <v>329</v>
      </c>
      <c r="B4500" s="46">
        <v>42347</v>
      </c>
      <c r="C4500" s="47" t="s">
        <v>325</v>
      </c>
      <c r="D4500" s="47"/>
      <c r="E4500" s="47">
        <v>497.26500000000004</v>
      </c>
      <c r="F4500" s="47">
        <v>0.1822125</v>
      </c>
      <c r="G4500" s="47">
        <v>0.23171250000000002</v>
      </c>
      <c r="H4500" s="47">
        <v>0.27015624999999999</v>
      </c>
      <c r="I4500" s="47">
        <v>0.27427500000000005</v>
      </c>
      <c r="J4500" s="47">
        <v>0.27661875000000002</v>
      </c>
      <c r="K4500" s="47">
        <v>0.32974999999999999</v>
      </c>
      <c r="L4500" s="47">
        <v>0.29978749999999998</v>
      </c>
      <c r="M4500" s="47"/>
      <c r="N4500" s="47"/>
      <c r="O4500" s="47"/>
      <c r="P4500" s="47"/>
      <c r="Q4500" s="47"/>
      <c r="R4500" s="47"/>
      <c r="S4500" s="47"/>
      <c r="T4500" s="47"/>
      <c r="U4500" s="47"/>
      <c r="V4500" s="47"/>
      <c r="W4500" s="47"/>
      <c r="X4500" s="47"/>
      <c r="Y4500" s="47"/>
      <c r="Z4500" s="47"/>
      <c r="AA4500" s="47"/>
      <c r="AB4500" s="47"/>
      <c r="AC4500" s="47"/>
      <c r="AD4500" s="47"/>
      <c r="AE4500" s="47"/>
      <c r="AF4500" s="47"/>
      <c r="AG4500" s="47"/>
      <c r="AH4500" s="47"/>
      <c r="AI4500" s="47"/>
      <c r="AJ4500" s="47"/>
      <c r="AK4500" s="47"/>
      <c r="AL4500" s="47"/>
      <c r="AM4500" s="47"/>
      <c r="AN4500" s="47"/>
      <c r="AO4500" s="47"/>
      <c r="AP4500" s="47"/>
      <c r="AQ4500" s="47"/>
      <c r="AR4500" s="47"/>
      <c r="AS4500" s="47"/>
      <c r="AT4500" s="47"/>
      <c r="AU4500" s="47"/>
      <c r="AV4500" s="47"/>
      <c r="AW4500" s="47"/>
      <c r="AX4500" s="47"/>
      <c r="AY4500" s="47"/>
      <c r="AZ4500" s="47"/>
      <c r="BA4500" s="47"/>
      <c r="BB4500" s="47"/>
      <c r="BC4500" s="47"/>
      <c r="BD4500" s="47"/>
      <c r="BE4500" s="47"/>
      <c r="BF4500" s="47"/>
      <c r="BG4500" s="47"/>
      <c r="BH4500" s="47"/>
      <c r="BI4500" s="47"/>
      <c r="BJ4500" s="47"/>
      <c r="BK4500" s="47"/>
      <c r="BL4500" s="47"/>
      <c r="BM4500" s="47"/>
      <c r="BN4500" s="47"/>
      <c r="BO4500" s="47"/>
      <c r="BP4500" s="47"/>
      <c r="BQ4500" s="47"/>
      <c r="BR4500" s="47"/>
      <c r="BS4500" s="47"/>
      <c r="BT4500" s="47"/>
      <c r="BU4500" s="47"/>
      <c r="BV4500" s="47"/>
      <c r="BW4500" s="47"/>
      <c r="BX4500" s="47"/>
      <c r="BY4500" s="47"/>
    </row>
    <row r="4501" spans="1:77" x14ac:dyDescent="0.35">
      <c r="A4501" s="45" t="s">
        <v>329</v>
      </c>
      <c r="B4501" s="46">
        <v>42348</v>
      </c>
      <c r="C4501" s="47" t="s">
        <v>325</v>
      </c>
      <c r="D4501" s="47"/>
      <c r="E4501" s="47">
        <v>523.49437499999999</v>
      </c>
      <c r="F4501" s="47">
        <v>0.28930624999999999</v>
      </c>
      <c r="G4501" s="47">
        <v>0.27116874999999996</v>
      </c>
      <c r="H4501" s="47">
        <v>0.28026875000000001</v>
      </c>
      <c r="I4501" s="47">
        <v>0.27863125</v>
      </c>
      <c r="J4501" s="47">
        <v>0.27637500000000004</v>
      </c>
      <c r="K4501" s="47">
        <v>0.32969375000000001</v>
      </c>
      <c r="L4501" s="47">
        <v>0.29977500000000001</v>
      </c>
      <c r="M4501" s="47"/>
      <c r="N4501" s="47"/>
      <c r="O4501" s="47"/>
      <c r="P4501" s="47"/>
      <c r="Q4501" s="47"/>
      <c r="R4501" s="47"/>
      <c r="S4501" s="47"/>
      <c r="T4501" s="47"/>
      <c r="U4501" s="47"/>
      <c r="V4501" s="47"/>
      <c r="W4501" s="47"/>
      <c r="X4501" s="47"/>
      <c r="Y4501" s="47"/>
      <c r="Z4501" s="47"/>
      <c r="AA4501" s="47"/>
      <c r="AB4501" s="47"/>
      <c r="AC4501" s="47"/>
      <c r="AD4501" s="47"/>
      <c r="AE4501" s="47"/>
      <c r="AF4501" s="47"/>
      <c r="AG4501" s="47"/>
      <c r="AH4501" s="47"/>
      <c r="AI4501" s="47"/>
      <c r="AJ4501" s="47"/>
      <c r="AK4501" s="47"/>
      <c r="AL4501" s="47"/>
      <c r="AM4501" s="47"/>
      <c r="AN4501" s="47"/>
      <c r="AO4501" s="47"/>
      <c r="AP4501" s="47"/>
      <c r="AQ4501" s="47"/>
      <c r="AR4501" s="47"/>
      <c r="AS4501" s="47"/>
      <c r="AT4501" s="47"/>
      <c r="AU4501" s="47"/>
      <c r="AV4501" s="47"/>
      <c r="AW4501" s="47"/>
      <c r="AX4501" s="47"/>
      <c r="AY4501" s="47"/>
      <c r="AZ4501" s="47"/>
      <c r="BA4501" s="47"/>
      <c r="BB4501" s="47"/>
      <c r="BC4501" s="47"/>
      <c r="BD4501" s="47"/>
      <c r="BE4501" s="47"/>
      <c r="BF4501" s="47"/>
      <c r="BG4501" s="47"/>
      <c r="BH4501" s="47"/>
      <c r="BI4501" s="47"/>
      <c r="BJ4501" s="47"/>
      <c r="BK4501" s="47"/>
      <c r="BL4501" s="47"/>
      <c r="BM4501" s="47"/>
      <c r="BN4501" s="47"/>
      <c r="BO4501" s="47"/>
      <c r="BP4501" s="47"/>
      <c r="BQ4501" s="47"/>
      <c r="BR4501" s="47"/>
      <c r="BS4501" s="47"/>
      <c r="BT4501" s="47"/>
      <c r="BU4501" s="47"/>
      <c r="BV4501" s="47"/>
      <c r="BW4501" s="47"/>
      <c r="BX4501" s="47"/>
      <c r="BY4501" s="47"/>
    </row>
    <row r="4502" spans="1:77" x14ac:dyDescent="0.35">
      <c r="A4502" s="45" t="s">
        <v>329</v>
      </c>
      <c r="B4502" s="46">
        <v>42349</v>
      </c>
      <c r="C4502" s="47" t="s">
        <v>325</v>
      </c>
      <c r="D4502" s="47"/>
      <c r="E4502" s="47">
        <v>524.73609375000001</v>
      </c>
      <c r="F4502" s="47">
        <v>0.28500312500000002</v>
      </c>
      <c r="G4502" s="47">
        <v>0.2777</v>
      </c>
      <c r="H4502" s="47">
        <v>0.28239375</v>
      </c>
      <c r="I4502" s="47">
        <v>0.27960000000000002</v>
      </c>
      <c r="J4502" s="47">
        <v>0.27632500000000004</v>
      </c>
      <c r="K4502" s="47">
        <v>0.32975625000000003</v>
      </c>
      <c r="L4502" s="47">
        <v>0.29969374999999998</v>
      </c>
      <c r="M4502" s="47"/>
      <c r="N4502" s="47"/>
      <c r="O4502" s="47"/>
      <c r="P4502" s="47"/>
      <c r="Q4502" s="47"/>
      <c r="R4502" s="47"/>
      <c r="S4502" s="47"/>
      <c r="T4502" s="47"/>
      <c r="U4502" s="47"/>
      <c r="V4502" s="47"/>
      <c r="W4502" s="47"/>
      <c r="X4502" s="47"/>
      <c r="Y4502" s="47"/>
      <c r="Z4502" s="47"/>
      <c r="AA4502" s="47"/>
      <c r="AB4502" s="47"/>
      <c r="AC4502" s="47">
        <v>0.73889992436366547</v>
      </c>
      <c r="AD4502" s="47">
        <v>0.55871469854072098</v>
      </c>
      <c r="AE4502" s="47"/>
      <c r="AF4502" s="47"/>
      <c r="AG4502" s="47"/>
      <c r="AH4502" s="47"/>
      <c r="AI4502" s="47"/>
      <c r="AJ4502" s="47"/>
      <c r="AK4502" s="47"/>
      <c r="AL4502" s="47"/>
      <c r="AM4502" s="47"/>
      <c r="AN4502" s="47"/>
      <c r="AO4502" s="47"/>
      <c r="AP4502" s="47"/>
      <c r="AQ4502" s="47"/>
      <c r="AR4502" s="47"/>
      <c r="AS4502" s="47"/>
      <c r="AT4502" s="47"/>
      <c r="AU4502" s="47"/>
      <c r="AV4502" s="47"/>
      <c r="AW4502" s="47"/>
      <c r="AX4502" s="47"/>
      <c r="AY4502" s="47"/>
      <c r="AZ4502" s="47"/>
      <c r="BA4502" s="47"/>
      <c r="BB4502" s="47"/>
      <c r="BC4502" s="47"/>
      <c r="BD4502" s="47"/>
      <c r="BE4502" s="47"/>
      <c r="BF4502" s="47"/>
      <c r="BG4502" s="47"/>
      <c r="BH4502" s="47"/>
      <c r="BI4502" s="47"/>
      <c r="BJ4502" s="47"/>
      <c r="BK4502" s="47"/>
      <c r="BL4502" s="47"/>
      <c r="BM4502" s="47"/>
      <c r="BN4502" s="47"/>
      <c r="BO4502" s="47"/>
      <c r="BP4502" s="47"/>
      <c r="BQ4502" s="47"/>
      <c r="BR4502" s="47"/>
      <c r="BS4502" s="47"/>
      <c r="BT4502" s="47"/>
      <c r="BU4502" s="47"/>
      <c r="BV4502" s="47"/>
      <c r="BW4502" s="47"/>
      <c r="BX4502" s="47"/>
      <c r="BY4502" s="47"/>
    </row>
    <row r="4503" spans="1:77" x14ac:dyDescent="0.35">
      <c r="A4503" s="45" t="s">
        <v>329</v>
      </c>
      <c r="B4503" s="46">
        <v>42350</v>
      </c>
      <c r="C4503" s="47" t="s">
        <v>325</v>
      </c>
      <c r="D4503" s="47"/>
      <c r="E4503" s="47">
        <v>521.94093750000002</v>
      </c>
      <c r="F4503" s="47">
        <v>0.27057500000000001</v>
      </c>
      <c r="G4503" s="47">
        <v>0.27603125000000001</v>
      </c>
      <c r="H4503" s="47">
        <v>0.28240625000000003</v>
      </c>
      <c r="I4503" s="47">
        <v>0.27869375000000002</v>
      </c>
      <c r="J4503" s="47">
        <v>0.27608125</v>
      </c>
      <c r="K4503" s="47">
        <v>0.32963124999999999</v>
      </c>
      <c r="L4503" s="47">
        <v>0.2996875</v>
      </c>
      <c r="M4503" s="47"/>
      <c r="N4503" s="47"/>
      <c r="O4503" s="47"/>
      <c r="P4503" s="47"/>
      <c r="Q4503" s="47"/>
      <c r="R4503" s="47"/>
      <c r="S4503" s="47"/>
      <c r="T4503" s="47"/>
      <c r="U4503" s="47"/>
      <c r="V4503" s="47"/>
      <c r="W4503" s="47"/>
      <c r="X4503" s="47"/>
      <c r="Y4503" s="47"/>
      <c r="Z4503" s="47"/>
      <c r="AA4503" s="47"/>
      <c r="AB4503" s="47"/>
      <c r="AC4503" s="47"/>
      <c r="AD4503" s="47"/>
      <c r="AE4503" s="47"/>
      <c r="AF4503" s="47"/>
      <c r="AG4503" s="47"/>
      <c r="AH4503" s="47"/>
      <c r="AI4503" s="47"/>
      <c r="AJ4503" s="47"/>
      <c r="AK4503" s="47"/>
      <c r="AL4503" s="47"/>
      <c r="AM4503" s="47"/>
      <c r="AN4503" s="47"/>
      <c r="AO4503" s="47"/>
      <c r="AP4503" s="47"/>
      <c r="AQ4503" s="47"/>
      <c r="AR4503" s="47"/>
      <c r="AS4503" s="47"/>
      <c r="AT4503" s="47"/>
      <c r="AU4503" s="47"/>
      <c r="AV4503" s="47"/>
      <c r="AW4503" s="47"/>
      <c r="AX4503" s="47"/>
      <c r="AY4503" s="47"/>
      <c r="AZ4503" s="47"/>
      <c r="BA4503" s="47"/>
      <c r="BB4503" s="47"/>
      <c r="BC4503" s="47"/>
      <c r="BD4503" s="47"/>
      <c r="BE4503" s="47"/>
      <c r="BF4503" s="47"/>
      <c r="BG4503" s="47"/>
      <c r="BH4503" s="47"/>
      <c r="BI4503" s="47"/>
      <c r="BJ4503" s="47"/>
      <c r="BK4503" s="47"/>
      <c r="BL4503" s="47"/>
      <c r="BM4503" s="47"/>
      <c r="BN4503" s="47"/>
      <c r="BO4503" s="47"/>
      <c r="BP4503" s="47"/>
      <c r="BQ4503" s="47"/>
      <c r="BR4503" s="47"/>
      <c r="BS4503" s="47"/>
      <c r="BT4503" s="47"/>
      <c r="BU4503" s="47"/>
      <c r="BV4503" s="47"/>
      <c r="BW4503" s="47"/>
      <c r="BX4503" s="47"/>
      <c r="BY4503" s="47"/>
    </row>
    <row r="4504" spans="1:77" x14ac:dyDescent="0.35">
      <c r="A4504" s="45" t="s">
        <v>329</v>
      </c>
      <c r="B4504" s="46">
        <v>42351</v>
      </c>
      <c r="C4504" s="47" t="s">
        <v>325</v>
      </c>
      <c r="D4504" s="47"/>
      <c r="E4504" s="47">
        <v>519.65343749999988</v>
      </c>
      <c r="F4504" s="47">
        <v>0.25880000000000003</v>
      </c>
      <c r="G4504" s="47">
        <v>0.27295624999999996</v>
      </c>
      <c r="H4504" s="47">
        <v>0.28259374999999998</v>
      </c>
      <c r="I4504" s="47">
        <v>0.27849999999999997</v>
      </c>
      <c r="J4504" s="47">
        <v>0.27586249999999995</v>
      </c>
      <c r="K4504" s="47">
        <v>0.329625</v>
      </c>
      <c r="L4504" s="47">
        <v>0.29971875000000003</v>
      </c>
      <c r="M4504" s="47"/>
      <c r="N4504" s="47"/>
      <c r="O4504" s="47"/>
      <c r="P4504" s="47"/>
      <c r="Q4504" s="47"/>
      <c r="R4504" s="47"/>
      <c r="S4504" s="47"/>
      <c r="T4504" s="47"/>
      <c r="U4504" s="47"/>
      <c r="V4504" s="47"/>
      <c r="W4504" s="47"/>
      <c r="X4504" s="47"/>
      <c r="Y4504" s="47"/>
      <c r="Z4504" s="47"/>
      <c r="AA4504" s="47"/>
      <c r="AB4504" s="47"/>
      <c r="AC4504" s="47"/>
      <c r="AD4504" s="47"/>
      <c r="AE4504" s="47"/>
      <c r="AF4504" s="47"/>
      <c r="AG4504" s="47"/>
      <c r="AH4504" s="47"/>
      <c r="AI4504" s="47"/>
      <c r="AJ4504" s="47"/>
      <c r="AK4504" s="47"/>
      <c r="AL4504" s="47"/>
      <c r="AM4504" s="47"/>
      <c r="AN4504" s="47"/>
      <c r="AO4504" s="47"/>
      <c r="AP4504" s="47"/>
      <c r="AQ4504" s="47"/>
      <c r="AR4504" s="47"/>
      <c r="AS4504" s="47"/>
      <c r="AT4504" s="47"/>
      <c r="AU4504" s="47"/>
      <c r="AV4504" s="47"/>
      <c r="AW4504" s="47"/>
      <c r="AX4504" s="47"/>
      <c r="AY4504" s="47"/>
      <c r="AZ4504" s="47"/>
      <c r="BA4504" s="47"/>
      <c r="BB4504" s="47"/>
      <c r="BC4504" s="47"/>
      <c r="BD4504" s="47"/>
      <c r="BE4504" s="47"/>
      <c r="BF4504" s="47"/>
      <c r="BG4504" s="47"/>
      <c r="BH4504" s="47"/>
      <c r="BI4504" s="47"/>
      <c r="BJ4504" s="47"/>
      <c r="BK4504" s="47"/>
      <c r="BL4504" s="47"/>
      <c r="BM4504" s="47"/>
      <c r="BN4504" s="47"/>
      <c r="BO4504" s="47"/>
      <c r="BP4504" s="47"/>
      <c r="BQ4504" s="47"/>
      <c r="BR4504" s="47"/>
      <c r="BS4504" s="47"/>
      <c r="BT4504" s="47"/>
      <c r="BU4504" s="47"/>
      <c r="BV4504" s="47"/>
      <c r="BW4504" s="47"/>
      <c r="BX4504" s="47"/>
      <c r="BY4504" s="47"/>
    </row>
    <row r="4505" spans="1:77" x14ac:dyDescent="0.35">
      <c r="A4505" s="45" t="s">
        <v>329</v>
      </c>
      <c r="B4505" s="46">
        <v>42352</v>
      </c>
      <c r="C4505" s="47" t="s">
        <v>325</v>
      </c>
      <c r="D4505" s="47"/>
      <c r="E4505" s="47">
        <v>515.31468749999999</v>
      </c>
      <c r="F4505" s="47">
        <v>0.24132500000000001</v>
      </c>
      <c r="G4505" s="47">
        <v>0.26656875000000002</v>
      </c>
      <c r="H4505" s="47">
        <v>0.28123750000000003</v>
      </c>
      <c r="I4505" s="47">
        <v>0.27770625000000004</v>
      </c>
      <c r="J4505" s="47">
        <v>0.27559374999999997</v>
      </c>
      <c r="K4505" s="47">
        <v>0.32963124999999999</v>
      </c>
      <c r="L4505" s="47">
        <v>0.29959999999999998</v>
      </c>
      <c r="M4505" s="47"/>
      <c r="N4505" s="47"/>
      <c r="O4505" s="47"/>
      <c r="P4505" s="47"/>
      <c r="Q4505" s="47"/>
      <c r="R4505" s="47"/>
      <c r="S4505" s="47"/>
      <c r="T4505" s="47"/>
      <c r="U4505" s="47"/>
      <c r="V4505" s="47"/>
      <c r="W4505" s="47"/>
      <c r="X4505" s="47"/>
      <c r="Y4505" s="47"/>
      <c r="Z4505" s="47"/>
      <c r="AA4505" s="47"/>
      <c r="AB4505" s="47"/>
      <c r="AC4505" s="47">
        <v>0.59011758143235604</v>
      </c>
      <c r="AD4505" s="47">
        <v>0.52167479240326664</v>
      </c>
      <c r="AE4505" s="47"/>
      <c r="AF4505" s="47"/>
      <c r="AG4505" s="47"/>
      <c r="AH4505" s="47"/>
      <c r="AI4505" s="47"/>
      <c r="AJ4505" s="47"/>
      <c r="AK4505" s="47"/>
      <c r="AL4505" s="47"/>
      <c r="AM4505" s="47"/>
      <c r="AN4505" s="47"/>
      <c r="AO4505" s="47"/>
      <c r="AP4505" s="47"/>
      <c r="AQ4505" s="47"/>
      <c r="AR4505" s="47"/>
      <c r="AS4505" s="47"/>
      <c r="AT4505" s="47"/>
      <c r="AU4505" s="47"/>
      <c r="AV4505" s="47"/>
      <c r="AW4505" s="47"/>
      <c r="AX4505" s="47"/>
      <c r="AY4505" s="47"/>
      <c r="AZ4505" s="47"/>
      <c r="BA4505" s="47"/>
      <c r="BB4505" s="47"/>
      <c r="BC4505" s="47"/>
      <c r="BD4505" s="47"/>
      <c r="BE4505" s="47"/>
      <c r="BF4505" s="47"/>
      <c r="BG4505" s="47"/>
      <c r="BH4505" s="47"/>
      <c r="BI4505" s="47"/>
      <c r="BJ4505" s="47"/>
      <c r="BK4505" s="47"/>
      <c r="BL4505" s="47"/>
      <c r="BM4505" s="47"/>
      <c r="BN4505" s="47"/>
      <c r="BO4505" s="47"/>
      <c r="BP4505" s="47"/>
      <c r="BQ4505" s="47"/>
      <c r="BR4505" s="47"/>
      <c r="BS4505" s="47"/>
      <c r="BT4505" s="47"/>
      <c r="BU4505" s="47"/>
      <c r="BV4505" s="47"/>
      <c r="BW4505" s="47"/>
      <c r="BX4505" s="47"/>
      <c r="BY4505" s="47"/>
    </row>
    <row r="4506" spans="1:77" x14ac:dyDescent="0.35">
      <c r="A4506" s="45" t="s">
        <v>329</v>
      </c>
      <c r="B4506" s="46">
        <v>42353</v>
      </c>
      <c r="C4506" s="47" t="s">
        <v>325</v>
      </c>
      <c r="D4506" s="47"/>
      <c r="E4506" s="47">
        <v>511.47609375000002</v>
      </c>
      <c r="F4506" s="47">
        <v>0.225478125</v>
      </c>
      <c r="G4506" s="47">
        <v>0.26018750000000002</v>
      </c>
      <c r="H4506" s="47">
        <v>0.28033750000000002</v>
      </c>
      <c r="I4506" s="47">
        <v>0.27723125000000004</v>
      </c>
      <c r="J4506" s="47">
        <v>0.27539374999999999</v>
      </c>
      <c r="K4506" s="47">
        <v>0.32958124999999999</v>
      </c>
      <c r="L4506" s="47">
        <v>0.29954375</v>
      </c>
      <c r="M4506" s="47"/>
      <c r="N4506" s="47"/>
      <c r="O4506" s="47"/>
      <c r="P4506" s="47"/>
      <c r="Q4506" s="47">
        <v>9.9536179750000002</v>
      </c>
      <c r="R4506" s="47">
        <v>629.57849999999996</v>
      </c>
      <c r="S4506" s="47">
        <v>185.32350000000002</v>
      </c>
      <c r="T4506" s="47"/>
      <c r="U4506" s="47"/>
      <c r="V4506" s="47"/>
      <c r="W4506" s="47"/>
      <c r="X4506" s="47"/>
      <c r="Y4506" s="47"/>
      <c r="Z4506" s="47"/>
      <c r="AA4506" s="47">
        <v>0</v>
      </c>
      <c r="AB4506" s="47"/>
      <c r="AC4506" s="47"/>
      <c r="AD4506" s="47"/>
      <c r="AE4506" s="47"/>
      <c r="AF4506" s="47"/>
      <c r="AG4506" s="47">
        <v>3.3522499999999993</v>
      </c>
      <c r="AH4506" s="47"/>
      <c r="AI4506" s="47"/>
      <c r="AJ4506" s="47">
        <v>1.615</v>
      </c>
      <c r="AK4506" s="47">
        <v>2.2342687901586517E-2</v>
      </c>
      <c r="AL4506" s="47">
        <v>2.0141988999999998</v>
      </c>
      <c r="AM4506" s="47">
        <v>90.15025</v>
      </c>
      <c r="AN4506" s="47"/>
      <c r="AO4506" s="47"/>
      <c r="AP4506" s="47"/>
      <c r="AQ4506" s="47"/>
      <c r="AR4506" s="47"/>
      <c r="AS4506" s="47"/>
      <c r="AT4506" s="47"/>
      <c r="AU4506" s="47"/>
      <c r="AV4506" s="47"/>
      <c r="AW4506" s="47">
        <v>3.8156562999999997</v>
      </c>
      <c r="AX4506" s="47"/>
      <c r="AY4506" s="47">
        <v>185.32350000000002</v>
      </c>
      <c r="AZ4506" s="47">
        <v>2.0589165971935556E-2</v>
      </c>
      <c r="BA4506" s="47">
        <v>1.175690201780458E-2</v>
      </c>
      <c r="BB4506" s="47">
        <v>4.1237627750000003</v>
      </c>
      <c r="BC4506" s="47"/>
      <c r="BD4506" s="47">
        <v>350.75249999999994</v>
      </c>
      <c r="BE4506" s="47"/>
      <c r="BF4506" s="47"/>
      <c r="BG4506" s="47"/>
      <c r="BH4506" s="47"/>
      <c r="BI4506" s="47"/>
      <c r="BJ4506" s="47"/>
      <c r="BK4506" s="47"/>
      <c r="BL4506" s="47"/>
      <c r="BM4506" s="47"/>
      <c r="BN4506" s="47"/>
      <c r="BO4506" s="47"/>
      <c r="BP4506" s="47"/>
      <c r="BQ4506" s="47"/>
      <c r="BR4506" s="47"/>
      <c r="BS4506" s="47"/>
      <c r="BT4506" s="47"/>
      <c r="BU4506" s="47"/>
      <c r="BV4506" s="47"/>
      <c r="BW4506" s="47"/>
      <c r="BX4506" s="47"/>
      <c r="BY4506" s="47"/>
    </row>
    <row r="4507" spans="1:77" x14ac:dyDescent="0.35">
      <c r="A4507" s="45" t="s">
        <v>329</v>
      </c>
      <c r="B4507" s="46">
        <v>42354</v>
      </c>
      <c r="C4507" s="47" t="s">
        <v>325</v>
      </c>
      <c r="D4507" s="47"/>
      <c r="E4507" s="47">
        <v>509.4173437500001</v>
      </c>
      <c r="F4507" s="47">
        <v>0.21665937499999999</v>
      </c>
      <c r="G4507" s="47">
        <v>0.25645625</v>
      </c>
      <c r="H4507" s="47">
        <v>0.2799625</v>
      </c>
      <c r="I4507" s="47">
        <v>0.27718124999999999</v>
      </c>
      <c r="J4507" s="47">
        <v>0.27526249999999997</v>
      </c>
      <c r="K4507" s="47">
        <v>0.32953749999999998</v>
      </c>
      <c r="L4507" s="47">
        <v>0.29955624999999997</v>
      </c>
      <c r="M4507" s="47"/>
      <c r="N4507" s="47"/>
      <c r="O4507" s="47"/>
      <c r="P4507" s="47"/>
      <c r="Q4507" s="47"/>
      <c r="R4507" s="47"/>
      <c r="S4507" s="47"/>
      <c r="T4507" s="47"/>
      <c r="U4507" s="47"/>
      <c r="V4507" s="47"/>
      <c r="W4507" s="47"/>
      <c r="X4507" s="47"/>
      <c r="Y4507" s="47"/>
      <c r="Z4507" s="47"/>
      <c r="AA4507" s="47"/>
      <c r="AB4507" s="47">
        <v>8.4</v>
      </c>
      <c r="AC4507" s="47"/>
      <c r="AD4507" s="47"/>
      <c r="AE4507" s="47"/>
      <c r="AF4507" s="47"/>
      <c r="AG4507" s="47"/>
      <c r="AH4507" s="47">
        <v>3.55</v>
      </c>
      <c r="AI4507" s="47">
        <v>8.4</v>
      </c>
      <c r="AJ4507" s="47"/>
      <c r="AK4507" s="47"/>
      <c r="AL4507" s="47"/>
      <c r="AM4507" s="47"/>
      <c r="AN4507" s="47"/>
      <c r="AO4507" s="47"/>
      <c r="AP4507" s="47"/>
      <c r="AQ4507" s="47"/>
      <c r="AR4507" s="47"/>
      <c r="AS4507" s="47"/>
      <c r="AT4507" s="47"/>
      <c r="AU4507" s="47"/>
      <c r="AV4507" s="47"/>
      <c r="AW4507" s="47"/>
      <c r="AX4507" s="47"/>
      <c r="AY4507" s="47"/>
      <c r="AZ4507" s="47"/>
      <c r="BA4507" s="47"/>
      <c r="BB4507" s="47"/>
      <c r="BC4507" s="47"/>
      <c r="BD4507" s="47"/>
      <c r="BE4507" s="47"/>
      <c r="BF4507" s="47"/>
      <c r="BG4507" s="47"/>
      <c r="BH4507" s="47"/>
      <c r="BI4507" s="47"/>
      <c r="BJ4507" s="47"/>
      <c r="BK4507" s="47"/>
      <c r="BL4507" s="47"/>
      <c r="BM4507" s="47"/>
      <c r="BN4507" s="47"/>
      <c r="BO4507" s="47"/>
      <c r="BP4507" s="47"/>
      <c r="BQ4507" s="47"/>
      <c r="BR4507" s="47"/>
      <c r="BS4507" s="47"/>
      <c r="BT4507" s="47"/>
      <c r="BU4507" s="47"/>
      <c r="BV4507" s="47"/>
      <c r="BW4507" s="47"/>
      <c r="BX4507" s="47"/>
      <c r="BY4507" s="47"/>
    </row>
    <row r="4508" spans="1:77" x14ac:dyDescent="0.35">
      <c r="A4508" s="45" t="s">
        <v>329</v>
      </c>
      <c r="B4508" s="46">
        <v>42355</v>
      </c>
      <c r="C4508" s="47" t="s">
        <v>325</v>
      </c>
      <c r="D4508" s="47"/>
      <c r="E4508" s="47">
        <v>506.96859374999997</v>
      </c>
      <c r="F4508" s="47">
        <v>0.20792812499999999</v>
      </c>
      <c r="G4508" s="47">
        <v>0.2522875</v>
      </c>
      <c r="H4508" s="47">
        <v>0.27880624999999998</v>
      </c>
      <c r="I4508" s="47">
        <v>0.27684375</v>
      </c>
      <c r="J4508" s="47">
        <v>0.27513749999999998</v>
      </c>
      <c r="K4508" s="47">
        <v>0.32949375000000003</v>
      </c>
      <c r="L4508" s="47">
        <v>0.29950624999999997</v>
      </c>
      <c r="M4508" s="47"/>
      <c r="N4508" s="47"/>
      <c r="O4508" s="47"/>
      <c r="P4508" s="47"/>
      <c r="Q4508" s="47"/>
      <c r="R4508" s="47"/>
      <c r="S4508" s="47"/>
      <c r="T4508" s="47"/>
      <c r="U4508" s="47"/>
      <c r="V4508" s="47"/>
      <c r="W4508" s="47"/>
      <c r="X4508" s="47"/>
      <c r="Y4508" s="47"/>
      <c r="Z4508" s="47"/>
      <c r="AA4508" s="47"/>
      <c r="AB4508" s="47"/>
      <c r="AC4508" s="47"/>
      <c r="AD4508" s="47"/>
      <c r="AE4508" s="47"/>
      <c r="AF4508" s="47"/>
      <c r="AG4508" s="47"/>
      <c r="AH4508" s="47"/>
      <c r="AI4508" s="47"/>
      <c r="AJ4508" s="47"/>
      <c r="AK4508" s="47"/>
      <c r="AL4508" s="47"/>
      <c r="AM4508" s="47"/>
      <c r="AN4508" s="47"/>
      <c r="AO4508" s="47"/>
      <c r="AP4508" s="47"/>
      <c r="AQ4508" s="47"/>
      <c r="AR4508" s="47"/>
      <c r="AS4508" s="47"/>
      <c r="AT4508" s="47"/>
      <c r="AU4508" s="47"/>
      <c r="AV4508" s="47"/>
      <c r="AW4508" s="47"/>
      <c r="AX4508" s="47"/>
      <c r="AY4508" s="47"/>
      <c r="AZ4508" s="47"/>
      <c r="BA4508" s="47"/>
      <c r="BB4508" s="47"/>
      <c r="BC4508" s="47"/>
      <c r="BD4508" s="47"/>
      <c r="BE4508" s="47"/>
      <c r="BF4508" s="47"/>
      <c r="BG4508" s="47"/>
      <c r="BH4508" s="47"/>
      <c r="BI4508" s="47"/>
      <c r="BJ4508" s="47"/>
      <c r="BK4508" s="47"/>
      <c r="BL4508" s="47"/>
      <c r="BM4508" s="47"/>
      <c r="BN4508" s="47"/>
      <c r="BO4508" s="47"/>
      <c r="BP4508" s="47"/>
      <c r="BQ4508" s="47"/>
      <c r="BR4508" s="47"/>
      <c r="BS4508" s="47"/>
      <c r="BT4508" s="47"/>
      <c r="BU4508" s="47"/>
      <c r="BV4508" s="47"/>
      <c r="BW4508" s="47"/>
      <c r="BX4508" s="47"/>
      <c r="BY4508" s="47"/>
    </row>
    <row r="4509" spans="1:77" x14ac:dyDescent="0.35">
      <c r="A4509" s="45" t="s">
        <v>329</v>
      </c>
      <c r="B4509" s="46">
        <v>42356</v>
      </c>
      <c r="C4509" s="47" t="s">
        <v>325</v>
      </c>
      <c r="D4509" s="47"/>
      <c r="E4509" s="47">
        <v>503.76375000000002</v>
      </c>
      <c r="F4509" s="47">
        <v>0.19743125</v>
      </c>
      <c r="G4509" s="47">
        <v>0.24673125000000001</v>
      </c>
      <c r="H4509" s="47">
        <v>0.27724375000000001</v>
      </c>
      <c r="I4509" s="47">
        <v>0.27616874999999996</v>
      </c>
      <c r="J4509" s="47">
        <v>0.2749125</v>
      </c>
      <c r="K4509" s="47">
        <v>0.32944375000000004</v>
      </c>
      <c r="L4509" s="47">
        <v>0.29936249999999998</v>
      </c>
      <c r="M4509" s="47"/>
      <c r="N4509" s="47"/>
      <c r="O4509" s="47"/>
      <c r="P4509" s="47"/>
      <c r="Q4509" s="47"/>
      <c r="R4509" s="47"/>
      <c r="S4509" s="47"/>
      <c r="T4509" s="47"/>
      <c r="U4509" s="47"/>
      <c r="V4509" s="47"/>
      <c r="W4509" s="47"/>
      <c r="X4509" s="47"/>
      <c r="Y4509" s="47"/>
      <c r="Z4509" s="47"/>
      <c r="AA4509" s="47"/>
      <c r="AB4509" s="47"/>
      <c r="AC4509" s="47"/>
      <c r="AD4509" s="47"/>
      <c r="AE4509" s="47"/>
      <c r="AF4509" s="47"/>
      <c r="AG4509" s="47"/>
      <c r="AH4509" s="47"/>
      <c r="AI4509" s="47"/>
      <c r="AJ4509" s="47"/>
      <c r="AK4509" s="47"/>
      <c r="AL4509" s="47"/>
      <c r="AM4509" s="47"/>
      <c r="AN4509" s="47"/>
      <c r="AO4509" s="47"/>
      <c r="AP4509" s="47"/>
      <c r="AQ4509" s="47"/>
      <c r="AR4509" s="47"/>
      <c r="AS4509" s="47"/>
      <c r="AT4509" s="47"/>
      <c r="AU4509" s="47"/>
      <c r="AV4509" s="47"/>
      <c r="AW4509" s="47"/>
      <c r="AX4509" s="47"/>
      <c r="AY4509" s="47"/>
      <c r="AZ4509" s="47"/>
      <c r="BA4509" s="47"/>
      <c r="BB4509" s="47"/>
      <c r="BC4509" s="47"/>
      <c r="BD4509" s="47"/>
      <c r="BE4509" s="47"/>
      <c r="BF4509" s="47"/>
      <c r="BG4509" s="47"/>
      <c r="BH4509" s="47"/>
      <c r="BI4509" s="47"/>
      <c r="BJ4509" s="47"/>
      <c r="BK4509" s="47"/>
      <c r="BL4509" s="47"/>
      <c r="BM4509" s="47"/>
      <c r="BN4509" s="47"/>
      <c r="BO4509" s="47"/>
      <c r="BP4509" s="47"/>
      <c r="BQ4509" s="47"/>
      <c r="BR4509" s="47"/>
      <c r="BS4509" s="47"/>
      <c r="BT4509" s="47"/>
      <c r="BU4509" s="47"/>
      <c r="BV4509" s="47"/>
      <c r="BW4509" s="47"/>
      <c r="BX4509" s="47"/>
      <c r="BY4509" s="47"/>
    </row>
    <row r="4510" spans="1:77" x14ac:dyDescent="0.35">
      <c r="A4510" s="45" t="s">
        <v>329</v>
      </c>
      <c r="B4510" s="46">
        <v>42357</v>
      </c>
      <c r="C4510" s="47" t="s">
        <v>325</v>
      </c>
      <c r="D4510" s="47"/>
      <c r="E4510" s="47">
        <v>501.49406250000004</v>
      </c>
      <c r="F4510" s="47">
        <v>0.18981875000000001</v>
      </c>
      <c r="G4510" s="47">
        <v>0.24243749999999997</v>
      </c>
      <c r="H4510" s="47">
        <v>0.27637500000000004</v>
      </c>
      <c r="I4510" s="47">
        <v>0.27575624999999998</v>
      </c>
      <c r="J4510" s="47">
        <v>0.27473749999999997</v>
      </c>
      <c r="K4510" s="47">
        <v>0.32935625000000002</v>
      </c>
      <c r="L4510" s="47">
        <v>0.29929374999999997</v>
      </c>
      <c r="M4510" s="47"/>
      <c r="N4510" s="47"/>
      <c r="O4510" s="47"/>
      <c r="P4510" s="47"/>
      <c r="Q4510" s="47"/>
      <c r="R4510" s="47"/>
      <c r="S4510" s="47"/>
      <c r="T4510" s="47"/>
      <c r="U4510" s="47"/>
      <c r="V4510" s="47"/>
      <c r="W4510" s="47"/>
      <c r="X4510" s="47"/>
      <c r="Y4510" s="47"/>
      <c r="Z4510" s="47"/>
      <c r="AA4510" s="47"/>
      <c r="AB4510" s="47"/>
      <c r="AC4510" s="47"/>
      <c r="AD4510" s="47"/>
      <c r="AE4510" s="47"/>
      <c r="AF4510" s="47"/>
      <c r="AG4510" s="47"/>
      <c r="AH4510" s="47"/>
      <c r="AI4510" s="47"/>
      <c r="AJ4510" s="47"/>
      <c r="AK4510" s="47"/>
      <c r="AL4510" s="47"/>
      <c r="AM4510" s="47"/>
      <c r="AN4510" s="47"/>
      <c r="AO4510" s="47"/>
      <c r="AP4510" s="47"/>
      <c r="AQ4510" s="47"/>
      <c r="AR4510" s="47"/>
      <c r="AS4510" s="47"/>
      <c r="AT4510" s="47"/>
      <c r="AU4510" s="47"/>
      <c r="AV4510" s="47"/>
      <c r="AW4510" s="47"/>
      <c r="AX4510" s="47"/>
      <c r="AY4510" s="47"/>
      <c r="AZ4510" s="47"/>
      <c r="BA4510" s="47"/>
      <c r="BB4510" s="47"/>
      <c r="BC4510" s="47"/>
      <c r="BD4510" s="47"/>
      <c r="BE4510" s="47"/>
      <c r="BF4510" s="47"/>
      <c r="BG4510" s="47"/>
      <c r="BH4510" s="47"/>
      <c r="BI4510" s="47"/>
      <c r="BJ4510" s="47"/>
      <c r="BK4510" s="47"/>
      <c r="BL4510" s="47"/>
      <c r="BM4510" s="47"/>
      <c r="BN4510" s="47"/>
      <c r="BO4510" s="47"/>
      <c r="BP4510" s="47"/>
      <c r="BQ4510" s="47"/>
      <c r="BR4510" s="47"/>
      <c r="BS4510" s="47"/>
      <c r="BT4510" s="47"/>
      <c r="BU4510" s="47"/>
      <c r="BV4510" s="47"/>
      <c r="BW4510" s="47"/>
      <c r="BX4510" s="47"/>
      <c r="BY4510" s="47"/>
    </row>
    <row r="4511" spans="1:77" x14ac:dyDescent="0.35">
      <c r="A4511" s="45" t="s">
        <v>329</v>
      </c>
      <c r="B4511" s="46">
        <v>42358</v>
      </c>
      <c r="C4511" s="47" t="s">
        <v>325</v>
      </c>
      <c r="D4511" s="47"/>
      <c r="E4511" s="47">
        <v>499.14984375</v>
      </c>
      <c r="F4511" s="47">
        <v>0.18326562499999999</v>
      </c>
      <c r="G4511" s="47">
        <v>0.23801250000000002</v>
      </c>
      <c r="H4511" s="47">
        <v>0.275175</v>
      </c>
      <c r="I4511" s="47">
        <v>0.27508749999999998</v>
      </c>
      <c r="J4511" s="47">
        <v>0.27441874999999999</v>
      </c>
      <c r="K4511" s="47">
        <v>0.32931874999999999</v>
      </c>
      <c r="L4511" s="47">
        <v>0.29919374999999998</v>
      </c>
      <c r="M4511" s="47"/>
      <c r="N4511" s="47"/>
      <c r="O4511" s="47"/>
      <c r="P4511" s="47"/>
      <c r="Q4511" s="47"/>
      <c r="R4511" s="47"/>
      <c r="S4511" s="47"/>
      <c r="T4511" s="47"/>
      <c r="U4511" s="47"/>
      <c r="V4511" s="47"/>
      <c r="W4511" s="47"/>
      <c r="X4511" s="47"/>
      <c r="Y4511" s="47"/>
      <c r="Z4511" s="47"/>
      <c r="AA4511" s="47"/>
      <c r="AB4511" s="47"/>
      <c r="AC4511" s="47"/>
      <c r="AD4511" s="47"/>
      <c r="AE4511" s="47"/>
      <c r="AF4511" s="47"/>
      <c r="AG4511" s="47"/>
      <c r="AH4511" s="47"/>
      <c r="AI4511" s="47"/>
      <c r="AJ4511" s="47"/>
      <c r="AK4511" s="47"/>
      <c r="AL4511" s="47"/>
      <c r="AM4511" s="47"/>
      <c r="AN4511" s="47"/>
      <c r="AO4511" s="47"/>
      <c r="AP4511" s="47"/>
      <c r="AQ4511" s="47"/>
      <c r="AR4511" s="47"/>
      <c r="AS4511" s="47"/>
      <c r="AT4511" s="47"/>
      <c r="AU4511" s="47"/>
      <c r="AV4511" s="47"/>
      <c r="AW4511" s="47"/>
      <c r="AX4511" s="47"/>
      <c r="AY4511" s="47"/>
      <c r="AZ4511" s="47"/>
      <c r="BA4511" s="47"/>
      <c r="BB4511" s="47"/>
      <c r="BC4511" s="47"/>
      <c r="BD4511" s="47"/>
      <c r="BE4511" s="47"/>
      <c r="BF4511" s="47"/>
      <c r="BG4511" s="47"/>
      <c r="BH4511" s="47"/>
      <c r="BI4511" s="47"/>
      <c r="BJ4511" s="47"/>
      <c r="BK4511" s="47"/>
      <c r="BL4511" s="47"/>
      <c r="BM4511" s="47"/>
      <c r="BN4511" s="47"/>
      <c r="BO4511" s="47"/>
      <c r="BP4511" s="47"/>
      <c r="BQ4511" s="47"/>
      <c r="BR4511" s="47"/>
      <c r="BS4511" s="47"/>
      <c r="BT4511" s="47"/>
      <c r="BU4511" s="47"/>
      <c r="BV4511" s="47"/>
      <c r="BW4511" s="47"/>
      <c r="BX4511" s="47"/>
      <c r="BY4511" s="47"/>
    </row>
    <row r="4512" spans="1:77" x14ac:dyDescent="0.35">
      <c r="A4512" s="45" t="s">
        <v>329</v>
      </c>
      <c r="B4512" s="46">
        <v>42359</v>
      </c>
      <c r="C4512" s="47" t="s">
        <v>325</v>
      </c>
      <c r="D4512" s="47"/>
      <c r="E4512" s="47">
        <v>493.49953124999996</v>
      </c>
      <c r="F4512" s="47">
        <v>0.167540625</v>
      </c>
      <c r="G4512" s="47">
        <v>0.22793125000000003</v>
      </c>
      <c r="H4512" s="47">
        <v>0.27163749999999998</v>
      </c>
      <c r="I4512" s="47">
        <v>0.27308125</v>
      </c>
      <c r="J4512" s="47">
        <v>0.27411875000000002</v>
      </c>
      <c r="K4512" s="47">
        <v>0.32922499999999999</v>
      </c>
      <c r="L4512" s="47">
        <v>0.29919999999999997</v>
      </c>
      <c r="M4512" s="47"/>
      <c r="N4512" s="47"/>
      <c r="O4512" s="47"/>
      <c r="P4512" s="47"/>
      <c r="Q4512" s="47"/>
      <c r="R4512" s="47"/>
      <c r="S4512" s="47"/>
      <c r="T4512" s="47"/>
      <c r="U4512" s="47"/>
      <c r="V4512" s="47"/>
      <c r="W4512" s="47"/>
      <c r="X4512" s="47"/>
      <c r="Y4512" s="47"/>
      <c r="Z4512" s="47"/>
      <c r="AA4512" s="47"/>
      <c r="AB4512" s="47"/>
      <c r="AC4512" s="47">
        <v>0.52195781480723302</v>
      </c>
      <c r="AD4512" s="47">
        <v>0.45092035100314842</v>
      </c>
      <c r="AE4512" s="47"/>
      <c r="AF4512" s="47"/>
      <c r="AG4512" s="47"/>
      <c r="AH4512" s="47"/>
      <c r="AI4512" s="47"/>
      <c r="AJ4512" s="47"/>
      <c r="AK4512" s="47"/>
      <c r="AL4512" s="47"/>
      <c r="AM4512" s="47"/>
      <c r="AN4512" s="47"/>
      <c r="AO4512" s="47"/>
      <c r="AP4512" s="47"/>
      <c r="AQ4512" s="47"/>
      <c r="AR4512" s="47"/>
      <c r="AS4512" s="47"/>
      <c r="AT4512" s="47"/>
      <c r="AU4512" s="47"/>
      <c r="AV4512" s="47"/>
      <c r="AW4512" s="47"/>
      <c r="AX4512" s="47"/>
      <c r="AY4512" s="47"/>
      <c r="AZ4512" s="47"/>
      <c r="BA4512" s="47"/>
      <c r="BB4512" s="47"/>
      <c r="BC4512" s="47"/>
      <c r="BD4512" s="47"/>
      <c r="BE4512" s="47"/>
      <c r="BF4512" s="47"/>
      <c r="BG4512" s="47"/>
      <c r="BH4512" s="47"/>
      <c r="BI4512" s="47"/>
      <c r="BJ4512" s="47"/>
      <c r="BK4512" s="47"/>
      <c r="BL4512" s="47"/>
      <c r="BM4512" s="47"/>
      <c r="BN4512" s="47"/>
      <c r="BO4512" s="47"/>
      <c r="BP4512" s="47"/>
      <c r="BQ4512" s="47"/>
      <c r="BR4512" s="47"/>
      <c r="BS4512" s="47"/>
      <c r="BT4512" s="47"/>
      <c r="BU4512" s="47"/>
      <c r="BV4512" s="47"/>
      <c r="BW4512" s="47"/>
      <c r="BX4512" s="47"/>
      <c r="BY4512" s="47"/>
    </row>
    <row r="4513" spans="1:77" x14ac:dyDescent="0.35">
      <c r="A4513" s="45" t="s">
        <v>329</v>
      </c>
      <c r="B4513" s="46">
        <v>42360</v>
      </c>
      <c r="C4513" s="47" t="s">
        <v>325</v>
      </c>
      <c r="D4513" s="47"/>
      <c r="E4513" s="47">
        <v>491.95968750000003</v>
      </c>
      <c r="F4513" s="47">
        <v>0.16236875000000001</v>
      </c>
      <c r="G4513" s="47">
        <v>0.22395000000000001</v>
      </c>
      <c r="H4513" s="47">
        <v>0.2714625</v>
      </c>
      <c r="I4513" s="47">
        <v>0.27296874999999998</v>
      </c>
      <c r="J4513" s="47">
        <v>0.27395000000000003</v>
      </c>
      <c r="K4513" s="47">
        <v>0.32928125000000003</v>
      </c>
      <c r="L4513" s="47">
        <v>0.29904374999999994</v>
      </c>
      <c r="M4513" s="47"/>
      <c r="N4513" s="47"/>
      <c r="O4513" s="47"/>
      <c r="P4513" s="47"/>
      <c r="Q4513" s="47"/>
      <c r="R4513" s="47"/>
      <c r="S4513" s="47"/>
      <c r="T4513" s="47"/>
      <c r="U4513" s="47"/>
      <c r="V4513" s="47"/>
      <c r="W4513" s="47"/>
      <c r="X4513" s="47"/>
      <c r="Y4513" s="47"/>
      <c r="Z4513" s="47"/>
      <c r="AA4513" s="47"/>
      <c r="AB4513" s="47">
        <v>8.4</v>
      </c>
      <c r="AC4513" s="47"/>
      <c r="AD4513" s="47"/>
      <c r="AE4513" s="47"/>
      <c r="AF4513" s="47"/>
      <c r="AG4513" s="47"/>
      <c r="AH4513" s="47">
        <v>4</v>
      </c>
      <c r="AI4513" s="47">
        <v>8.4</v>
      </c>
      <c r="AJ4513" s="47"/>
      <c r="AK4513" s="47"/>
      <c r="AL4513" s="47"/>
      <c r="AM4513" s="47"/>
      <c r="AN4513" s="47"/>
      <c r="AO4513" s="47"/>
      <c r="AP4513" s="47"/>
      <c r="AQ4513" s="47"/>
      <c r="AR4513" s="47"/>
      <c r="AS4513" s="47"/>
      <c r="AT4513" s="47"/>
      <c r="AU4513" s="47"/>
      <c r="AV4513" s="47"/>
      <c r="AW4513" s="47"/>
      <c r="AX4513" s="47"/>
      <c r="AY4513" s="47"/>
      <c r="AZ4513" s="47"/>
      <c r="BA4513" s="47"/>
      <c r="BB4513" s="47"/>
      <c r="BC4513" s="47"/>
      <c r="BD4513" s="47"/>
      <c r="BE4513" s="47"/>
      <c r="BF4513" s="47"/>
      <c r="BG4513" s="47"/>
      <c r="BH4513" s="47"/>
      <c r="BI4513" s="47"/>
      <c r="BJ4513" s="47"/>
      <c r="BK4513" s="47"/>
      <c r="BL4513" s="47"/>
      <c r="BM4513" s="47"/>
      <c r="BN4513" s="47"/>
      <c r="BO4513" s="47"/>
      <c r="BP4513" s="47"/>
      <c r="BQ4513" s="47"/>
      <c r="BR4513" s="47"/>
      <c r="BS4513" s="47"/>
      <c r="BT4513" s="47"/>
      <c r="BU4513" s="47"/>
      <c r="BV4513" s="47"/>
      <c r="BW4513" s="47"/>
      <c r="BX4513" s="47"/>
      <c r="BY4513" s="47"/>
    </row>
    <row r="4514" spans="1:77" x14ac:dyDescent="0.35">
      <c r="A4514" s="45" t="s">
        <v>329</v>
      </c>
      <c r="B4514" s="46">
        <v>42361</v>
      </c>
      <c r="C4514" s="47" t="s">
        <v>325</v>
      </c>
      <c r="D4514" s="47"/>
      <c r="E4514" s="47">
        <v>488.81203124999996</v>
      </c>
      <c r="F4514" s="47">
        <v>0.15583437500000002</v>
      </c>
      <c r="G4514" s="47">
        <v>0.21778749999999999</v>
      </c>
      <c r="H4514" s="47">
        <v>0.26875625000000003</v>
      </c>
      <c r="I4514" s="47">
        <v>0.27185625000000002</v>
      </c>
      <c r="J4514" s="47">
        <v>0.27378124999999998</v>
      </c>
      <c r="K4514" s="47">
        <v>0.32915625000000004</v>
      </c>
      <c r="L4514" s="47">
        <v>0.29901250000000001</v>
      </c>
      <c r="M4514" s="47"/>
      <c r="N4514" s="47"/>
      <c r="O4514" s="47"/>
      <c r="P4514" s="47"/>
      <c r="Q4514" s="47"/>
      <c r="R4514" s="47"/>
      <c r="S4514" s="47"/>
      <c r="T4514" s="47"/>
      <c r="U4514" s="47"/>
      <c r="V4514" s="47"/>
      <c r="W4514" s="47"/>
      <c r="X4514" s="47"/>
      <c r="Y4514" s="47"/>
      <c r="Z4514" s="47"/>
      <c r="AA4514" s="47"/>
      <c r="AB4514" s="47"/>
      <c r="AC4514" s="47"/>
      <c r="AD4514" s="47"/>
      <c r="AE4514" s="47"/>
      <c r="AF4514" s="47"/>
      <c r="AG4514" s="47"/>
      <c r="AH4514" s="47"/>
      <c r="AI4514" s="47"/>
      <c r="AJ4514" s="47"/>
      <c r="AK4514" s="47"/>
      <c r="AL4514" s="47"/>
      <c r="AM4514" s="47"/>
      <c r="AN4514" s="47"/>
      <c r="AO4514" s="47"/>
      <c r="AP4514" s="47"/>
      <c r="AQ4514" s="47"/>
      <c r="AR4514" s="47"/>
      <c r="AS4514" s="47"/>
      <c r="AT4514" s="47"/>
      <c r="AU4514" s="47"/>
      <c r="AV4514" s="47"/>
      <c r="AW4514" s="47"/>
      <c r="AX4514" s="47"/>
      <c r="AY4514" s="47"/>
      <c r="AZ4514" s="47"/>
      <c r="BA4514" s="47"/>
      <c r="BB4514" s="47"/>
      <c r="BC4514" s="47"/>
      <c r="BD4514" s="47"/>
      <c r="BE4514" s="47"/>
      <c r="BF4514" s="47"/>
      <c r="BG4514" s="47"/>
      <c r="BH4514" s="47"/>
      <c r="BI4514" s="47"/>
      <c r="BJ4514" s="47"/>
      <c r="BK4514" s="47"/>
      <c r="BL4514" s="47"/>
      <c r="BM4514" s="47"/>
      <c r="BN4514" s="47"/>
      <c r="BO4514" s="47"/>
      <c r="BP4514" s="47"/>
      <c r="BQ4514" s="47"/>
      <c r="BR4514" s="47"/>
      <c r="BS4514" s="47"/>
      <c r="BT4514" s="47"/>
      <c r="BU4514" s="47"/>
      <c r="BV4514" s="47"/>
      <c r="BW4514" s="47"/>
      <c r="BX4514" s="47"/>
      <c r="BY4514" s="47"/>
    </row>
    <row r="4515" spans="1:77" x14ac:dyDescent="0.35">
      <c r="A4515" s="45" t="s">
        <v>329</v>
      </c>
      <c r="B4515" s="46">
        <v>42362</v>
      </c>
      <c r="C4515" s="47" t="s">
        <v>325</v>
      </c>
      <c r="D4515" s="47"/>
      <c r="E4515" s="47">
        <v>514.11703124999997</v>
      </c>
      <c r="F4515" s="47">
        <v>0.26137812500000002</v>
      </c>
      <c r="G4515" s="47">
        <v>0.26255625000000005</v>
      </c>
      <c r="H4515" s="47">
        <v>0.27784375000000006</v>
      </c>
      <c r="I4515" s="47">
        <v>0.27243125000000001</v>
      </c>
      <c r="J4515" s="47">
        <v>0.27346250000000005</v>
      </c>
      <c r="K4515" s="47">
        <v>0.32908750000000003</v>
      </c>
      <c r="L4515" s="47">
        <v>0.29893124999999998</v>
      </c>
      <c r="M4515" s="47"/>
      <c r="N4515" s="47"/>
      <c r="O4515" s="47"/>
      <c r="P4515" s="47"/>
      <c r="Q4515" s="47"/>
      <c r="R4515" s="47"/>
      <c r="S4515" s="47"/>
      <c r="T4515" s="47"/>
      <c r="U4515" s="47"/>
      <c r="V4515" s="47"/>
      <c r="W4515" s="47"/>
      <c r="X4515" s="47"/>
      <c r="Y4515" s="47"/>
      <c r="Z4515" s="47"/>
      <c r="AA4515" s="47"/>
      <c r="AB4515" s="47"/>
      <c r="AC4515" s="47"/>
      <c r="AD4515" s="47"/>
      <c r="AE4515" s="47"/>
      <c r="AF4515" s="47"/>
      <c r="AG4515" s="47"/>
      <c r="AH4515" s="47"/>
      <c r="AI4515" s="47"/>
      <c r="AJ4515" s="47"/>
      <c r="AK4515" s="47"/>
      <c r="AL4515" s="47"/>
      <c r="AM4515" s="47"/>
      <c r="AN4515" s="47"/>
      <c r="AO4515" s="47"/>
      <c r="AP4515" s="47"/>
      <c r="AQ4515" s="47"/>
      <c r="AR4515" s="47"/>
      <c r="AS4515" s="47"/>
      <c r="AT4515" s="47"/>
      <c r="AU4515" s="47"/>
      <c r="AV4515" s="47"/>
      <c r="AW4515" s="47"/>
      <c r="AX4515" s="47"/>
      <c r="AY4515" s="47"/>
      <c r="AZ4515" s="47"/>
      <c r="BA4515" s="47"/>
      <c r="BB4515" s="47"/>
      <c r="BC4515" s="47"/>
      <c r="BD4515" s="47"/>
      <c r="BE4515" s="47"/>
      <c r="BF4515" s="47"/>
      <c r="BG4515" s="47"/>
      <c r="BH4515" s="47"/>
      <c r="BI4515" s="47"/>
      <c r="BJ4515" s="47"/>
      <c r="BK4515" s="47"/>
      <c r="BL4515" s="47"/>
      <c r="BM4515" s="47"/>
      <c r="BN4515" s="47"/>
      <c r="BO4515" s="47"/>
      <c r="BP4515" s="47"/>
      <c r="BQ4515" s="47"/>
      <c r="BR4515" s="47"/>
      <c r="BS4515" s="47"/>
      <c r="BT4515" s="47"/>
      <c r="BU4515" s="47"/>
      <c r="BV4515" s="47"/>
      <c r="BW4515" s="47"/>
      <c r="BX4515" s="47"/>
      <c r="BY4515" s="47"/>
    </row>
    <row r="4516" spans="1:77" x14ac:dyDescent="0.35">
      <c r="A4516" s="45" t="s">
        <v>329</v>
      </c>
      <c r="B4516" s="46">
        <v>42363</v>
      </c>
      <c r="C4516" s="47" t="s">
        <v>325</v>
      </c>
      <c r="D4516" s="47"/>
      <c r="E4516" s="47">
        <v>510.97265625</v>
      </c>
      <c r="F4516" s="47">
        <v>0.24477187499999997</v>
      </c>
      <c r="G4516" s="47">
        <v>0.26006249999999997</v>
      </c>
      <c r="H4516" s="47">
        <v>0.27784375000000006</v>
      </c>
      <c r="I4516" s="47">
        <v>0.27158125</v>
      </c>
      <c r="J4516" s="47">
        <v>0.273225</v>
      </c>
      <c r="K4516" s="47">
        <v>0.32911875000000002</v>
      </c>
      <c r="L4516" s="47">
        <v>0.29905624999999997</v>
      </c>
      <c r="M4516" s="47"/>
      <c r="N4516" s="47"/>
      <c r="O4516" s="47"/>
      <c r="P4516" s="47"/>
      <c r="Q4516" s="47"/>
      <c r="R4516" s="47"/>
      <c r="S4516" s="47"/>
      <c r="T4516" s="47"/>
      <c r="U4516" s="47"/>
      <c r="V4516" s="47"/>
      <c r="W4516" s="47"/>
      <c r="X4516" s="47"/>
      <c r="Y4516" s="47"/>
      <c r="Z4516" s="47"/>
      <c r="AA4516" s="47"/>
      <c r="AB4516" s="47"/>
      <c r="AC4516" s="47"/>
      <c r="AD4516" s="47"/>
      <c r="AE4516" s="47"/>
      <c r="AF4516" s="47"/>
      <c r="AG4516" s="47"/>
      <c r="AH4516" s="47"/>
      <c r="AI4516" s="47"/>
      <c r="AJ4516" s="47"/>
      <c r="AK4516" s="47"/>
      <c r="AL4516" s="47"/>
      <c r="AM4516" s="47"/>
      <c r="AN4516" s="47"/>
      <c r="AO4516" s="47"/>
      <c r="AP4516" s="47"/>
      <c r="AQ4516" s="47"/>
      <c r="AR4516" s="47"/>
      <c r="AS4516" s="47"/>
      <c r="AT4516" s="47"/>
      <c r="AU4516" s="47"/>
      <c r="AV4516" s="47"/>
      <c r="AW4516" s="47"/>
      <c r="AX4516" s="47"/>
      <c r="AY4516" s="47"/>
      <c r="AZ4516" s="47"/>
      <c r="BA4516" s="47"/>
      <c r="BB4516" s="47"/>
      <c r="BC4516" s="47"/>
      <c r="BD4516" s="47"/>
      <c r="BE4516" s="47"/>
      <c r="BF4516" s="47"/>
      <c r="BG4516" s="47"/>
      <c r="BH4516" s="47"/>
      <c r="BI4516" s="47"/>
      <c r="BJ4516" s="47"/>
      <c r="BK4516" s="47"/>
      <c r="BL4516" s="47"/>
      <c r="BM4516" s="47"/>
      <c r="BN4516" s="47"/>
      <c r="BO4516" s="47"/>
      <c r="BP4516" s="47"/>
      <c r="BQ4516" s="47"/>
      <c r="BR4516" s="47"/>
      <c r="BS4516" s="47"/>
      <c r="BT4516" s="47"/>
      <c r="BU4516" s="47"/>
      <c r="BV4516" s="47"/>
      <c r="BW4516" s="47"/>
      <c r="BX4516" s="47"/>
      <c r="BY4516" s="47"/>
    </row>
    <row r="4517" spans="1:77" x14ac:dyDescent="0.35">
      <c r="A4517" s="45" t="s">
        <v>329</v>
      </c>
      <c r="B4517" s="46">
        <v>42364</v>
      </c>
      <c r="C4517" s="47" t="s">
        <v>325</v>
      </c>
      <c r="D4517" s="47"/>
      <c r="E4517" s="47">
        <v>507.38156249999997</v>
      </c>
      <c r="F4517" s="47">
        <v>0.22821249999999998</v>
      </c>
      <c r="G4517" s="47">
        <v>0.25506875000000001</v>
      </c>
      <c r="H4517" s="47">
        <v>0.27721249999999997</v>
      </c>
      <c r="I4517" s="47">
        <v>0.27136250000000001</v>
      </c>
      <c r="J4517" s="47">
        <v>0.27303749999999999</v>
      </c>
      <c r="K4517" s="47">
        <v>0.32900625000000006</v>
      </c>
      <c r="L4517" s="47">
        <v>0.29901250000000001</v>
      </c>
      <c r="M4517" s="47"/>
      <c r="N4517" s="47"/>
      <c r="O4517" s="47"/>
      <c r="P4517" s="47"/>
      <c r="Q4517" s="47"/>
      <c r="R4517" s="47"/>
      <c r="S4517" s="47"/>
      <c r="T4517" s="47"/>
      <c r="U4517" s="47"/>
      <c r="V4517" s="47"/>
      <c r="W4517" s="47"/>
      <c r="X4517" s="47"/>
      <c r="Y4517" s="47"/>
      <c r="Z4517" s="47"/>
      <c r="AA4517" s="47"/>
      <c r="AB4517" s="47"/>
      <c r="AC4517" s="47"/>
      <c r="AD4517" s="47"/>
      <c r="AE4517" s="47"/>
      <c r="AF4517" s="47"/>
      <c r="AG4517" s="47"/>
      <c r="AH4517" s="47"/>
      <c r="AI4517" s="47"/>
      <c r="AJ4517" s="47"/>
      <c r="AK4517" s="47"/>
      <c r="AL4517" s="47"/>
      <c r="AM4517" s="47"/>
      <c r="AN4517" s="47"/>
      <c r="AO4517" s="47"/>
      <c r="AP4517" s="47"/>
      <c r="AQ4517" s="47"/>
      <c r="AR4517" s="47"/>
      <c r="AS4517" s="47"/>
      <c r="AT4517" s="47"/>
      <c r="AU4517" s="47"/>
      <c r="AV4517" s="47"/>
      <c r="AW4517" s="47"/>
      <c r="AX4517" s="47"/>
      <c r="AY4517" s="47"/>
      <c r="AZ4517" s="47"/>
      <c r="BA4517" s="47"/>
      <c r="BB4517" s="47"/>
      <c r="BC4517" s="47"/>
      <c r="BD4517" s="47"/>
      <c r="BE4517" s="47"/>
      <c r="BF4517" s="47"/>
      <c r="BG4517" s="47"/>
      <c r="BH4517" s="47"/>
      <c r="BI4517" s="47"/>
      <c r="BJ4517" s="47"/>
      <c r="BK4517" s="47"/>
      <c r="BL4517" s="47"/>
      <c r="BM4517" s="47"/>
      <c r="BN4517" s="47"/>
      <c r="BO4517" s="47"/>
      <c r="BP4517" s="47"/>
      <c r="BQ4517" s="47"/>
      <c r="BR4517" s="47"/>
      <c r="BS4517" s="47"/>
      <c r="BT4517" s="47"/>
      <c r="BU4517" s="47"/>
      <c r="BV4517" s="47"/>
      <c r="BW4517" s="47"/>
      <c r="BX4517" s="47"/>
      <c r="BY4517" s="47"/>
    </row>
    <row r="4518" spans="1:77" x14ac:dyDescent="0.35">
      <c r="A4518" s="45" t="s">
        <v>329</v>
      </c>
      <c r="B4518" s="46">
        <v>42365</v>
      </c>
      <c r="C4518" s="47" t="s">
        <v>325</v>
      </c>
      <c r="D4518" s="47"/>
      <c r="E4518" s="47">
        <v>503.44171875000001</v>
      </c>
      <c r="F4518" s="47">
        <v>0.21157812500000001</v>
      </c>
      <c r="G4518" s="47">
        <v>0.2489875</v>
      </c>
      <c r="H4518" s="47">
        <v>0.27601874999999998</v>
      </c>
      <c r="I4518" s="47">
        <v>0.27091874999999999</v>
      </c>
      <c r="J4518" s="47">
        <v>0.27288750000000001</v>
      </c>
      <c r="K4518" s="47">
        <v>0.32900000000000001</v>
      </c>
      <c r="L4518" s="47">
        <v>0.29903125000000003</v>
      </c>
      <c r="M4518" s="47"/>
      <c r="N4518" s="47"/>
      <c r="O4518" s="47"/>
      <c r="P4518" s="47"/>
      <c r="Q4518" s="47"/>
      <c r="R4518" s="47"/>
      <c r="S4518" s="47"/>
      <c r="T4518" s="47"/>
      <c r="U4518" s="47"/>
      <c r="V4518" s="47"/>
      <c r="W4518" s="47"/>
      <c r="X4518" s="47"/>
      <c r="Y4518" s="47"/>
      <c r="Z4518" s="47"/>
      <c r="AA4518" s="47"/>
      <c r="AB4518" s="47"/>
      <c r="AC4518" s="47"/>
      <c r="AD4518" s="47"/>
      <c r="AE4518" s="47"/>
      <c r="AF4518" s="47"/>
      <c r="AG4518" s="47"/>
      <c r="AH4518" s="47"/>
      <c r="AI4518" s="47"/>
      <c r="AJ4518" s="47"/>
      <c r="AK4518" s="47"/>
      <c r="AL4518" s="47"/>
      <c r="AM4518" s="47"/>
      <c r="AN4518" s="47"/>
      <c r="AO4518" s="47"/>
      <c r="AP4518" s="47"/>
      <c r="AQ4518" s="47"/>
      <c r="AR4518" s="47"/>
      <c r="AS4518" s="47"/>
      <c r="AT4518" s="47"/>
      <c r="AU4518" s="47"/>
      <c r="AV4518" s="47"/>
      <c r="AW4518" s="47"/>
      <c r="AX4518" s="47"/>
      <c r="AY4518" s="47"/>
      <c r="AZ4518" s="47"/>
      <c r="BA4518" s="47"/>
      <c r="BB4518" s="47"/>
      <c r="BC4518" s="47"/>
      <c r="BD4518" s="47"/>
      <c r="BE4518" s="47"/>
      <c r="BF4518" s="47"/>
      <c r="BG4518" s="47"/>
      <c r="BH4518" s="47"/>
      <c r="BI4518" s="47"/>
      <c r="BJ4518" s="47"/>
      <c r="BK4518" s="47"/>
      <c r="BL4518" s="47"/>
      <c r="BM4518" s="47"/>
      <c r="BN4518" s="47"/>
      <c r="BO4518" s="47"/>
      <c r="BP4518" s="47"/>
      <c r="BQ4518" s="47"/>
      <c r="BR4518" s="47"/>
      <c r="BS4518" s="47"/>
      <c r="BT4518" s="47"/>
      <c r="BU4518" s="47"/>
      <c r="BV4518" s="47"/>
      <c r="BW4518" s="47"/>
      <c r="BX4518" s="47"/>
      <c r="BY4518" s="47"/>
    </row>
    <row r="4519" spans="1:77" x14ac:dyDescent="0.35">
      <c r="A4519" s="45" t="s">
        <v>329</v>
      </c>
      <c r="B4519" s="46">
        <v>42366</v>
      </c>
      <c r="C4519" s="47" t="s">
        <v>325</v>
      </c>
      <c r="D4519" s="47"/>
      <c r="E4519" s="47">
        <v>499.1615625</v>
      </c>
      <c r="F4519" s="47">
        <v>0.19556250000000003</v>
      </c>
      <c r="G4519" s="47">
        <v>0.24186875000000002</v>
      </c>
      <c r="H4519" s="47">
        <v>0.27421250000000003</v>
      </c>
      <c r="I4519" s="47">
        <v>0.27025624999999998</v>
      </c>
      <c r="J4519" s="47">
        <v>0.27268124999999999</v>
      </c>
      <c r="K4519" s="47">
        <v>0.32900625</v>
      </c>
      <c r="L4519" s="47">
        <v>0.29899999999999999</v>
      </c>
      <c r="M4519" s="47"/>
      <c r="N4519" s="47"/>
      <c r="O4519" s="47"/>
      <c r="P4519" s="47"/>
      <c r="Q4519" s="47"/>
      <c r="R4519" s="47"/>
      <c r="S4519" s="47"/>
      <c r="T4519" s="47"/>
      <c r="U4519" s="47"/>
      <c r="V4519" s="47"/>
      <c r="W4519" s="47"/>
      <c r="X4519" s="47"/>
      <c r="Y4519" s="47"/>
      <c r="Z4519" s="47"/>
      <c r="AA4519" s="47"/>
      <c r="AB4519" s="47"/>
      <c r="AC4519" s="47"/>
      <c r="AD4519" s="47"/>
      <c r="AE4519" s="47"/>
      <c r="AF4519" s="47"/>
      <c r="AG4519" s="47"/>
      <c r="AH4519" s="47"/>
      <c r="AI4519" s="47"/>
      <c r="AJ4519" s="47"/>
      <c r="AK4519" s="47"/>
      <c r="AL4519" s="47"/>
      <c r="AM4519" s="47"/>
      <c r="AN4519" s="47"/>
      <c r="AO4519" s="47"/>
      <c r="AP4519" s="47"/>
      <c r="AQ4519" s="47"/>
      <c r="AR4519" s="47"/>
      <c r="AS4519" s="47"/>
      <c r="AT4519" s="47"/>
      <c r="AU4519" s="47"/>
      <c r="AV4519" s="47"/>
      <c r="AW4519" s="47"/>
      <c r="AX4519" s="47"/>
      <c r="AY4519" s="47"/>
      <c r="AZ4519" s="47"/>
      <c r="BA4519" s="47"/>
      <c r="BB4519" s="47"/>
      <c r="BC4519" s="47"/>
      <c r="BD4519" s="47"/>
      <c r="BE4519" s="47"/>
      <c r="BF4519" s="47"/>
      <c r="BG4519" s="47"/>
      <c r="BH4519" s="47"/>
      <c r="BI4519" s="47"/>
      <c r="BJ4519" s="47"/>
      <c r="BK4519" s="47"/>
      <c r="BL4519" s="47"/>
      <c r="BM4519" s="47"/>
      <c r="BN4519" s="47"/>
      <c r="BO4519" s="47"/>
      <c r="BP4519" s="47"/>
      <c r="BQ4519" s="47"/>
      <c r="BR4519" s="47"/>
      <c r="BS4519" s="47"/>
      <c r="BT4519" s="47"/>
      <c r="BU4519" s="47"/>
      <c r="BV4519" s="47"/>
      <c r="BW4519" s="47"/>
      <c r="BX4519" s="47"/>
      <c r="BY4519" s="47"/>
    </row>
    <row r="4520" spans="1:77" x14ac:dyDescent="0.35">
      <c r="A4520" s="45" t="s">
        <v>329</v>
      </c>
      <c r="B4520" s="46">
        <v>42367</v>
      </c>
      <c r="C4520" s="47" t="s">
        <v>325</v>
      </c>
      <c r="D4520" s="47"/>
      <c r="E4520" s="47">
        <v>494.69296875000003</v>
      </c>
      <c r="F4520" s="47">
        <v>0.18031562500000001</v>
      </c>
      <c r="G4520" s="47">
        <v>0.2339125</v>
      </c>
      <c r="H4520" s="47">
        <v>0.27217499999999994</v>
      </c>
      <c r="I4520" s="47">
        <v>0.26922500000000005</v>
      </c>
      <c r="J4520" s="47">
        <v>0.2723875</v>
      </c>
      <c r="K4520" s="47">
        <v>0.32897500000000002</v>
      </c>
      <c r="L4520" s="47">
        <v>0.29910000000000003</v>
      </c>
      <c r="M4520" s="47"/>
      <c r="N4520" s="47"/>
      <c r="O4520" s="47"/>
      <c r="P4520" s="47"/>
      <c r="Q4520" s="47"/>
      <c r="R4520" s="47"/>
      <c r="S4520" s="47"/>
      <c r="T4520" s="47"/>
      <c r="U4520" s="47"/>
      <c r="V4520" s="47"/>
      <c r="W4520" s="47"/>
      <c r="X4520" s="47"/>
      <c r="Y4520" s="47"/>
      <c r="Z4520" s="47"/>
      <c r="AA4520" s="47"/>
      <c r="AB4520" s="47"/>
      <c r="AC4520" s="47"/>
      <c r="AD4520" s="47"/>
      <c r="AE4520" s="47"/>
      <c r="AF4520" s="47"/>
      <c r="AG4520" s="47"/>
      <c r="AH4520" s="47"/>
      <c r="AI4520" s="47"/>
      <c r="AJ4520" s="47"/>
      <c r="AK4520" s="47"/>
      <c r="AL4520" s="47"/>
      <c r="AM4520" s="47"/>
      <c r="AN4520" s="47"/>
      <c r="AO4520" s="47"/>
      <c r="AP4520" s="47"/>
      <c r="AQ4520" s="47"/>
      <c r="AR4520" s="47"/>
      <c r="AS4520" s="47"/>
      <c r="AT4520" s="47"/>
      <c r="AU4520" s="47"/>
      <c r="AV4520" s="47"/>
      <c r="AW4520" s="47"/>
      <c r="AX4520" s="47"/>
      <c r="AY4520" s="47"/>
      <c r="AZ4520" s="47"/>
      <c r="BA4520" s="47"/>
      <c r="BB4520" s="47"/>
      <c r="BC4520" s="47"/>
      <c r="BD4520" s="47"/>
      <c r="BE4520" s="47"/>
      <c r="BF4520" s="47"/>
      <c r="BG4520" s="47"/>
      <c r="BH4520" s="47"/>
      <c r="BI4520" s="47"/>
      <c r="BJ4520" s="47"/>
      <c r="BK4520" s="47"/>
      <c r="BL4520" s="47"/>
      <c r="BM4520" s="47"/>
      <c r="BN4520" s="47"/>
      <c r="BO4520" s="47"/>
      <c r="BP4520" s="47"/>
      <c r="BQ4520" s="47"/>
      <c r="BR4520" s="47"/>
      <c r="BS4520" s="47"/>
      <c r="BT4520" s="47"/>
      <c r="BU4520" s="47"/>
      <c r="BV4520" s="47"/>
      <c r="BW4520" s="47"/>
      <c r="BX4520" s="47"/>
      <c r="BY4520" s="47"/>
    </row>
    <row r="4521" spans="1:77" x14ac:dyDescent="0.35">
      <c r="A4521" s="45" t="s">
        <v>329</v>
      </c>
      <c r="B4521" s="46">
        <v>42368</v>
      </c>
      <c r="C4521" s="47" t="s">
        <v>325</v>
      </c>
      <c r="D4521" s="47"/>
      <c r="E4521" s="47">
        <v>492.01265624999996</v>
      </c>
      <c r="F4521" s="47">
        <v>0.172053125</v>
      </c>
      <c r="G4521" s="47">
        <v>0.22825624999999999</v>
      </c>
      <c r="H4521" s="47">
        <v>0.27079375</v>
      </c>
      <c r="I4521" s="47">
        <v>0.2688625</v>
      </c>
      <c r="J4521" s="47">
        <v>0.27218749999999997</v>
      </c>
      <c r="K4521" s="47">
        <v>0.32893750000000005</v>
      </c>
      <c r="L4521" s="47">
        <v>0.29910625000000002</v>
      </c>
      <c r="M4521" s="47"/>
      <c r="N4521" s="47"/>
      <c r="O4521" s="47"/>
      <c r="P4521" s="47"/>
      <c r="Q4521" s="47"/>
      <c r="R4521" s="47"/>
      <c r="S4521" s="47"/>
      <c r="T4521" s="47"/>
      <c r="U4521" s="47"/>
      <c r="V4521" s="47"/>
      <c r="W4521" s="47"/>
      <c r="X4521" s="47"/>
      <c r="Y4521" s="47"/>
      <c r="Z4521" s="47"/>
      <c r="AA4521" s="47"/>
      <c r="AB4521" s="47">
        <v>8.4</v>
      </c>
      <c r="AC4521" s="47">
        <v>0.66497198932850687</v>
      </c>
      <c r="AD4521" s="47">
        <v>0.40935193516278079</v>
      </c>
      <c r="AE4521" s="47"/>
      <c r="AF4521" s="47"/>
      <c r="AG4521" s="47"/>
      <c r="AH4521" s="47">
        <v>4.5</v>
      </c>
      <c r="AI4521" s="47">
        <v>8.4</v>
      </c>
      <c r="AJ4521" s="47"/>
      <c r="AK4521" s="47"/>
      <c r="AL4521" s="47"/>
      <c r="AM4521" s="47"/>
      <c r="AN4521" s="47"/>
      <c r="AO4521" s="47"/>
      <c r="AP4521" s="47"/>
      <c r="AQ4521" s="47"/>
      <c r="AR4521" s="47"/>
      <c r="AS4521" s="47"/>
      <c r="AT4521" s="47"/>
      <c r="AU4521" s="47"/>
      <c r="AV4521" s="47"/>
      <c r="AW4521" s="47"/>
      <c r="AX4521" s="47"/>
      <c r="AY4521" s="47"/>
      <c r="AZ4521" s="47"/>
      <c r="BA4521" s="47"/>
      <c r="BB4521" s="47"/>
      <c r="BC4521" s="47"/>
      <c r="BD4521" s="47"/>
      <c r="BE4521" s="47"/>
      <c r="BF4521" s="47"/>
      <c r="BG4521" s="47"/>
      <c r="BH4521" s="47"/>
      <c r="BI4521" s="47"/>
      <c r="BJ4521" s="47"/>
      <c r="BK4521" s="47"/>
      <c r="BL4521" s="47"/>
      <c r="BM4521" s="47"/>
      <c r="BN4521" s="47"/>
      <c r="BO4521" s="47"/>
      <c r="BP4521" s="47"/>
      <c r="BQ4521" s="47"/>
      <c r="BR4521" s="47"/>
      <c r="BS4521" s="47"/>
      <c r="BT4521" s="47"/>
      <c r="BU4521" s="47"/>
      <c r="BV4521" s="47"/>
      <c r="BW4521" s="47"/>
      <c r="BX4521" s="47"/>
      <c r="BY4521" s="47"/>
    </row>
    <row r="4522" spans="1:77" x14ac:dyDescent="0.35">
      <c r="A4522" s="45" t="s">
        <v>329</v>
      </c>
      <c r="B4522" s="46">
        <v>42369</v>
      </c>
      <c r="C4522" s="47" t="s">
        <v>325</v>
      </c>
      <c r="D4522" s="47"/>
      <c r="E4522" s="47">
        <v>512.36484375000009</v>
      </c>
      <c r="F4522" s="47">
        <v>0.26037812500000002</v>
      </c>
      <c r="G4522" s="47">
        <v>0.26465</v>
      </c>
      <c r="H4522" s="47">
        <v>0.27547500000000003</v>
      </c>
      <c r="I4522" s="47">
        <v>0.2702</v>
      </c>
      <c r="J4522" s="47">
        <v>0.27187499999999998</v>
      </c>
      <c r="K4522" s="47">
        <v>0.32874375</v>
      </c>
      <c r="L4522" s="47">
        <v>0.29907499999999998</v>
      </c>
      <c r="M4522" s="47"/>
      <c r="N4522" s="47"/>
      <c r="O4522" s="47"/>
      <c r="P4522" s="47"/>
      <c r="Q4522" s="47"/>
      <c r="R4522" s="47"/>
      <c r="S4522" s="47"/>
      <c r="T4522" s="47"/>
      <c r="U4522" s="47"/>
      <c r="V4522" s="47"/>
      <c r="W4522" s="47"/>
      <c r="X4522" s="47"/>
      <c r="Y4522" s="47"/>
      <c r="Z4522" s="47"/>
      <c r="AA4522" s="47"/>
      <c r="AB4522" s="47"/>
      <c r="AC4522" s="47"/>
      <c r="AD4522" s="47"/>
      <c r="AE4522" s="47"/>
      <c r="AF4522" s="47"/>
      <c r="AG4522" s="47"/>
      <c r="AH4522" s="47"/>
      <c r="AI4522" s="47"/>
      <c r="AJ4522" s="47"/>
      <c r="AK4522" s="47"/>
      <c r="AL4522" s="47"/>
      <c r="AM4522" s="47"/>
      <c r="AN4522" s="47"/>
      <c r="AO4522" s="47"/>
      <c r="AP4522" s="47"/>
      <c r="AQ4522" s="47"/>
      <c r="AR4522" s="47"/>
      <c r="AS4522" s="47"/>
      <c r="AT4522" s="47"/>
      <c r="AU4522" s="47"/>
      <c r="AV4522" s="47"/>
      <c r="AW4522" s="47"/>
      <c r="AX4522" s="47"/>
      <c r="AY4522" s="47"/>
      <c r="AZ4522" s="47"/>
      <c r="BA4522" s="47"/>
      <c r="BB4522" s="47"/>
      <c r="BC4522" s="47"/>
      <c r="BD4522" s="47"/>
      <c r="BE4522" s="47"/>
      <c r="BF4522" s="47"/>
      <c r="BG4522" s="47"/>
      <c r="BH4522" s="47"/>
      <c r="BI4522" s="47"/>
      <c r="BJ4522" s="47"/>
      <c r="BK4522" s="47"/>
      <c r="BL4522" s="47"/>
      <c r="BM4522" s="47"/>
      <c r="BN4522" s="47"/>
      <c r="BO4522" s="47"/>
      <c r="BP4522" s="47"/>
      <c r="BQ4522" s="47"/>
      <c r="BR4522" s="47"/>
      <c r="BS4522" s="47"/>
      <c r="BT4522" s="47"/>
      <c r="BU4522" s="47"/>
      <c r="BV4522" s="47"/>
      <c r="BW4522" s="47"/>
      <c r="BX4522" s="47"/>
      <c r="BY4522" s="47"/>
    </row>
    <row r="4523" spans="1:77" x14ac:dyDescent="0.35">
      <c r="A4523" s="45" t="s">
        <v>329</v>
      </c>
      <c r="B4523" s="46">
        <v>42370</v>
      </c>
      <c r="C4523" s="47" t="s">
        <v>325</v>
      </c>
      <c r="D4523" s="47"/>
      <c r="E4523" s="47">
        <v>509.14031249999994</v>
      </c>
      <c r="F4523" s="47">
        <v>0.24395624999999999</v>
      </c>
      <c r="G4523" s="47">
        <v>0.2613375</v>
      </c>
      <c r="H4523" s="47">
        <v>0.27588750000000001</v>
      </c>
      <c r="I4523" s="47">
        <v>0.26924375</v>
      </c>
      <c r="J4523" s="47">
        <v>0.27154374999999997</v>
      </c>
      <c r="K4523" s="47">
        <v>0.32871875</v>
      </c>
      <c r="L4523" s="47">
        <v>0.29909374999999999</v>
      </c>
      <c r="M4523" s="47"/>
      <c r="N4523" s="47"/>
      <c r="O4523" s="47"/>
      <c r="P4523" s="47"/>
      <c r="Q4523" s="47"/>
      <c r="R4523" s="47"/>
      <c r="S4523" s="47"/>
      <c r="T4523" s="47"/>
      <c r="U4523" s="47"/>
      <c r="V4523" s="47"/>
      <c r="W4523" s="47"/>
      <c r="X4523" s="47"/>
      <c r="Y4523" s="47"/>
      <c r="Z4523" s="47"/>
      <c r="AA4523" s="47"/>
      <c r="AB4523" s="47"/>
      <c r="AC4523" s="47"/>
      <c r="AD4523" s="47"/>
      <c r="AE4523" s="47"/>
      <c r="AF4523" s="47"/>
      <c r="AG4523" s="47"/>
      <c r="AH4523" s="47"/>
      <c r="AI4523" s="47"/>
      <c r="AJ4523" s="47"/>
      <c r="AK4523" s="47"/>
      <c r="AL4523" s="47"/>
      <c r="AM4523" s="47"/>
      <c r="AN4523" s="47"/>
      <c r="AO4523" s="47"/>
      <c r="AP4523" s="47"/>
      <c r="AQ4523" s="47"/>
      <c r="AR4523" s="47"/>
      <c r="AS4523" s="47"/>
      <c r="AT4523" s="47"/>
      <c r="AU4523" s="47"/>
      <c r="AV4523" s="47"/>
      <c r="AW4523" s="47"/>
      <c r="AX4523" s="47"/>
      <c r="AY4523" s="47"/>
      <c r="AZ4523" s="47"/>
      <c r="BA4523" s="47"/>
      <c r="BB4523" s="47"/>
      <c r="BC4523" s="47"/>
      <c r="BD4523" s="47"/>
      <c r="BE4523" s="47"/>
      <c r="BF4523" s="47"/>
      <c r="BG4523" s="47"/>
      <c r="BH4523" s="47"/>
      <c r="BI4523" s="47"/>
      <c r="BJ4523" s="47"/>
      <c r="BK4523" s="47"/>
      <c r="BL4523" s="47"/>
      <c r="BM4523" s="47"/>
      <c r="BN4523" s="47"/>
      <c r="BO4523" s="47"/>
      <c r="BP4523" s="47"/>
      <c r="BQ4523" s="47"/>
      <c r="BR4523" s="47"/>
      <c r="BS4523" s="47"/>
      <c r="BT4523" s="47"/>
      <c r="BU4523" s="47"/>
      <c r="BV4523" s="47"/>
      <c r="BW4523" s="47"/>
      <c r="BX4523" s="47"/>
      <c r="BY4523" s="47"/>
    </row>
    <row r="4524" spans="1:77" x14ac:dyDescent="0.35">
      <c r="A4524" s="45" t="s">
        <v>329</v>
      </c>
      <c r="B4524" s="46">
        <v>42371</v>
      </c>
      <c r="C4524" s="47" t="s">
        <v>325</v>
      </c>
      <c r="D4524" s="47"/>
      <c r="E4524" s="47">
        <v>508.48078125000001</v>
      </c>
      <c r="F4524" s="47">
        <v>0.237578125</v>
      </c>
      <c r="G4524" s="47">
        <v>0.26005624999999999</v>
      </c>
      <c r="H4524" s="47">
        <v>0.27727499999999999</v>
      </c>
      <c r="I4524" s="47">
        <v>0.26972499999999999</v>
      </c>
      <c r="J4524" s="47">
        <v>0.2714125</v>
      </c>
      <c r="K4524" s="47">
        <v>0.32866250000000002</v>
      </c>
      <c r="L4524" s="47">
        <v>0.29904375</v>
      </c>
      <c r="M4524" s="47"/>
      <c r="N4524" s="47"/>
      <c r="O4524" s="47"/>
      <c r="P4524" s="47"/>
      <c r="Q4524" s="47"/>
      <c r="R4524" s="47"/>
      <c r="S4524" s="47"/>
      <c r="T4524" s="47"/>
      <c r="U4524" s="47"/>
      <c r="V4524" s="47"/>
      <c r="W4524" s="47"/>
      <c r="X4524" s="47"/>
      <c r="Y4524" s="47"/>
      <c r="Z4524" s="47"/>
      <c r="AA4524" s="47"/>
      <c r="AB4524" s="47"/>
      <c r="AC4524" s="47"/>
      <c r="AD4524" s="47"/>
      <c r="AE4524" s="47"/>
      <c r="AF4524" s="47"/>
      <c r="AG4524" s="47"/>
      <c r="AH4524" s="47"/>
      <c r="AI4524" s="47"/>
      <c r="AJ4524" s="47"/>
      <c r="AK4524" s="47"/>
      <c r="AL4524" s="47"/>
      <c r="AM4524" s="47"/>
      <c r="AN4524" s="47"/>
      <c r="AO4524" s="47"/>
      <c r="AP4524" s="47"/>
      <c r="AQ4524" s="47"/>
      <c r="AR4524" s="47"/>
      <c r="AS4524" s="47"/>
      <c r="AT4524" s="47"/>
      <c r="AU4524" s="47"/>
      <c r="AV4524" s="47"/>
      <c r="AW4524" s="47"/>
      <c r="AX4524" s="47"/>
      <c r="AY4524" s="47"/>
      <c r="AZ4524" s="47"/>
      <c r="BA4524" s="47"/>
      <c r="BB4524" s="47"/>
      <c r="BC4524" s="47"/>
      <c r="BD4524" s="47"/>
      <c r="BE4524" s="47"/>
      <c r="BF4524" s="47"/>
      <c r="BG4524" s="47"/>
      <c r="BH4524" s="47"/>
      <c r="BI4524" s="47"/>
      <c r="BJ4524" s="47"/>
      <c r="BK4524" s="47"/>
      <c r="BL4524" s="47"/>
      <c r="BM4524" s="47"/>
      <c r="BN4524" s="47"/>
      <c r="BO4524" s="47"/>
      <c r="BP4524" s="47"/>
      <c r="BQ4524" s="47"/>
      <c r="BR4524" s="47"/>
      <c r="BS4524" s="47"/>
      <c r="BT4524" s="47"/>
      <c r="BU4524" s="47"/>
      <c r="BV4524" s="47"/>
      <c r="BW4524" s="47"/>
      <c r="BX4524" s="47"/>
      <c r="BY4524" s="47"/>
    </row>
    <row r="4525" spans="1:77" x14ac:dyDescent="0.35">
      <c r="A4525" s="45" t="s">
        <v>329</v>
      </c>
      <c r="B4525" s="46">
        <v>42372</v>
      </c>
      <c r="C4525" s="47" t="s">
        <v>325</v>
      </c>
      <c r="D4525" s="47"/>
      <c r="E4525" s="47">
        <v>507.95859374999998</v>
      </c>
      <c r="F4525" s="47">
        <v>0.23250312499999998</v>
      </c>
      <c r="G4525" s="47">
        <v>0.25897500000000001</v>
      </c>
      <c r="H4525" s="47">
        <v>0.2780125</v>
      </c>
      <c r="I4525" s="47">
        <v>0.27031875</v>
      </c>
      <c r="J4525" s="47">
        <v>0.27146875000000004</v>
      </c>
      <c r="K4525" s="47">
        <v>0.3286</v>
      </c>
      <c r="L4525" s="47">
        <v>0.29905624999999997</v>
      </c>
      <c r="M4525" s="47"/>
      <c r="N4525" s="47"/>
      <c r="O4525" s="47"/>
      <c r="P4525" s="47"/>
      <c r="Q4525" s="47"/>
      <c r="R4525" s="47"/>
      <c r="S4525" s="47"/>
      <c r="T4525" s="47"/>
      <c r="U4525" s="47"/>
      <c r="V4525" s="47"/>
      <c r="W4525" s="47"/>
      <c r="X4525" s="47"/>
      <c r="Y4525" s="47"/>
      <c r="Z4525" s="47"/>
      <c r="AA4525" s="47"/>
      <c r="AB4525" s="47"/>
      <c r="AC4525" s="47"/>
      <c r="AD4525" s="47"/>
      <c r="AE4525" s="47"/>
      <c r="AF4525" s="47"/>
      <c r="AG4525" s="47"/>
      <c r="AH4525" s="47"/>
      <c r="AI4525" s="47"/>
      <c r="AJ4525" s="47"/>
      <c r="AK4525" s="47"/>
      <c r="AL4525" s="47"/>
      <c r="AM4525" s="47"/>
      <c r="AN4525" s="47"/>
      <c r="AO4525" s="47"/>
      <c r="AP4525" s="47"/>
      <c r="AQ4525" s="47"/>
      <c r="AR4525" s="47"/>
      <c r="AS4525" s="47"/>
      <c r="AT4525" s="47"/>
      <c r="AU4525" s="47"/>
      <c r="AV4525" s="47"/>
      <c r="AW4525" s="47"/>
      <c r="AX4525" s="47"/>
      <c r="AY4525" s="47"/>
      <c r="AZ4525" s="47"/>
      <c r="BA4525" s="47"/>
      <c r="BB4525" s="47"/>
      <c r="BC4525" s="47"/>
      <c r="BD4525" s="47"/>
      <c r="BE4525" s="47"/>
      <c r="BF4525" s="47"/>
      <c r="BG4525" s="47"/>
      <c r="BH4525" s="47"/>
      <c r="BI4525" s="47"/>
      <c r="BJ4525" s="47"/>
      <c r="BK4525" s="47"/>
      <c r="BL4525" s="47"/>
      <c r="BM4525" s="47"/>
      <c r="BN4525" s="47"/>
      <c r="BO4525" s="47"/>
      <c r="BP4525" s="47"/>
      <c r="BQ4525" s="47"/>
      <c r="BR4525" s="47"/>
      <c r="BS4525" s="47"/>
      <c r="BT4525" s="47"/>
      <c r="BU4525" s="47"/>
      <c r="BV4525" s="47"/>
      <c r="BW4525" s="47"/>
      <c r="BX4525" s="47"/>
      <c r="BY4525" s="47"/>
    </row>
    <row r="4526" spans="1:77" x14ac:dyDescent="0.35">
      <c r="A4526" s="45" t="s">
        <v>329</v>
      </c>
      <c r="B4526" s="46">
        <v>42373</v>
      </c>
      <c r="C4526" s="47" t="s">
        <v>325</v>
      </c>
      <c r="D4526" s="47"/>
      <c r="E4526" s="47">
        <v>504.95953124999994</v>
      </c>
      <c r="F4526" s="47">
        <v>0.221071875</v>
      </c>
      <c r="G4526" s="47">
        <v>0.25469999999999998</v>
      </c>
      <c r="H4526" s="47">
        <v>0.27681875</v>
      </c>
      <c r="I4526" s="47">
        <v>0.26979999999999998</v>
      </c>
      <c r="J4526" s="47">
        <v>0.27114375000000002</v>
      </c>
      <c r="K4526" s="47">
        <v>0.32855000000000001</v>
      </c>
      <c r="L4526" s="47">
        <v>0.29899999999999999</v>
      </c>
      <c r="M4526" s="47"/>
      <c r="N4526" s="47"/>
      <c r="O4526" s="47"/>
      <c r="P4526" s="47"/>
      <c r="Q4526" s="47"/>
      <c r="R4526" s="47"/>
      <c r="S4526" s="47"/>
      <c r="T4526" s="47"/>
      <c r="U4526" s="47"/>
      <c r="V4526" s="47"/>
      <c r="W4526" s="47"/>
      <c r="X4526" s="47"/>
      <c r="Y4526" s="47"/>
      <c r="Z4526" s="47"/>
      <c r="AA4526" s="47"/>
      <c r="AB4526" s="47"/>
      <c r="AC4526" s="47"/>
      <c r="AD4526" s="47"/>
      <c r="AE4526" s="47"/>
      <c r="AF4526" s="47"/>
      <c r="AG4526" s="47"/>
      <c r="AH4526" s="47"/>
      <c r="AI4526" s="47"/>
      <c r="AJ4526" s="47"/>
      <c r="AK4526" s="47"/>
      <c r="AL4526" s="47"/>
      <c r="AM4526" s="47"/>
      <c r="AN4526" s="47"/>
      <c r="AO4526" s="47"/>
      <c r="AP4526" s="47"/>
      <c r="AQ4526" s="47"/>
      <c r="AR4526" s="47"/>
      <c r="AS4526" s="47"/>
      <c r="AT4526" s="47"/>
      <c r="AU4526" s="47"/>
      <c r="AV4526" s="47"/>
      <c r="AW4526" s="47"/>
      <c r="AX4526" s="47"/>
      <c r="AY4526" s="47"/>
      <c r="AZ4526" s="47"/>
      <c r="BA4526" s="47"/>
      <c r="BB4526" s="47"/>
      <c r="BC4526" s="47"/>
      <c r="BD4526" s="47"/>
      <c r="BE4526" s="47"/>
      <c r="BF4526" s="47"/>
      <c r="BG4526" s="47"/>
      <c r="BH4526" s="47"/>
      <c r="BI4526" s="47"/>
      <c r="BJ4526" s="47"/>
      <c r="BK4526" s="47"/>
      <c r="BL4526" s="47"/>
      <c r="BM4526" s="47"/>
      <c r="BN4526" s="47"/>
      <c r="BO4526" s="47"/>
      <c r="BP4526" s="47"/>
      <c r="BQ4526" s="47"/>
      <c r="BR4526" s="47"/>
      <c r="BS4526" s="47"/>
      <c r="BT4526" s="47"/>
      <c r="BU4526" s="47"/>
      <c r="BV4526" s="47"/>
      <c r="BW4526" s="47"/>
      <c r="BX4526" s="47"/>
      <c r="BY4526" s="47"/>
    </row>
    <row r="4527" spans="1:77" x14ac:dyDescent="0.35">
      <c r="A4527" s="45" t="s">
        <v>329</v>
      </c>
      <c r="B4527" s="46">
        <v>42374</v>
      </c>
      <c r="C4527" s="47" t="s">
        <v>325</v>
      </c>
      <c r="D4527" s="47"/>
      <c r="E4527" s="47">
        <v>501.22078124999996</v>
      </c>
      <c r="F4527" s="47">
        <v>0.20715937499999998</v>
      </c>
      <c r="G4527" s="47">
        <v>0.249</v>
      </c>
      <c r="H4527" s="47">
        <v>0.27526250000000002</v>
      </c>
      <c r="I4527" s="47">
        <v>0.26908749999999998</v>
      </c>
      <c r="J4527" s="47">
        <v>0.27084375000000005</v>
      </c>
      <c r="K4527" s="47">
        <v>0.32843749999999999</v>
      </c>
      <c r="L4527" s="47">
        <v>0.29902499999999999</v>
      </c>
      <c r="M4527" s="47"/>
      <c r="N4527" s="47"/>
      <c r="O4527" s="47"/>
      <c r="P4527" s="47"/>
      <c r="Q4527" s="47"/>
      <c r="R4527" s="47"/>
      <c r="S4527" s="47"/>
      <c r="T4527" s="47"/>
      <c r="U4527" s="47"/>
      <c r="V4527" s="47"/>
      <c r="W4527" s="47"/>
      <c r="X4527" s="47"/>
      <c r="Y4527" s="47"/>
      <c r="Z4527" s="47"/>
      <c r="AA4527" s="47"/>
      <c r="AB4527" s="47"/>
      <c r="AC4527" s="47"/>
      <c r="AD4527" s="47">
        <v>0.37310396287857717</v>
      </c>
      <c r="AE4527" s="47"/>
      <c r="AF4527" s="47"/>
      <c r="AG4527" s="47"/>
      <c r="AH4527" s="47"/>
      <c r="AI4527" s="47"/>
      <c r="AJ4527" s="47"/>
      <c r="AK4527" s="47"/>
      <c r="AL4527" s="47"/>
      <c r="AM4527" s="47"/>
      <c r="AN4527" s="47"/>
      <c r="AO4527" s="47"/>
      <c r="AP4527" s="47"/>
      <c r="AQ4527" s="47"/>
      <c r="AR4527" s="47"/>
      <c r="AS4527" s="47"/>
      <c r="AT4527" s="47"/>
      <c r="AU4527" s="47"/>
      <c r="AV4527" s="47"/>
      <c r="AW4527" s="47"/>
      <c r="AX4527" s="47"/>
      <c r="AY4527" s="47"/>
      <c r="AZ4527" s="47"/>
      <c r="BA4527" s="47"/>
      <c r="BB4527" s="47"/>
      <c r="BC4527" s="47"/>
      <c r="BD4527" s="47"/>
      <c r="BE4527" s="47"/>
      <c r="BF4527" s="47"/>
      <c r="BG4527" s="47"/>
      <c r="BH4527" s="47"/>
      <c r="BI4527" s="47"/>
      <c r="BJ4527" s="47"/>
      <c r="BK4527" s="47"/>
      <c r="BL4527" s="47"/>
      <c r="BM4527" s="47"/>
      <c r="BN4527" s="47"/>
      <c r="BO4527" s="47"/>
      <c r="BP4527" s="47"/>
      <c r="BQ4527" s="47"/>
      <c r="BR4527" s="47"/>
      <c r="BS4527" s="47"/>
      <c r="BT4527" s="47"/>
      <c r="BU4527" s="47"/>
      <c r="BV4527" s="47"/>
      <c r="BW4527" s="47"/>
      <c r="BX4527" s="47"/>
      <c r="BY4527" s="47"/>
    </row>
    <row r="4528" spans="1:77" x14ac:dyDescent="0.35">
      <c r="A4528" s="45" t="s">
        <v>329</v>
      </c>
      <c r="B4528" s="46">
        <v>42375</v>
      </c>
      <c r="C4528" s="47" t="s">
        <v>325</v>
      </c>
      <c r="D4528" s="47"/>
      <c r="E4528" s="47">
        <v>497.53218749999996</v>
      </c>
      <c r="F4528" s="47">
        <v>0.19405</v>
      </c>
      <c r="G4528" s="47">
        <v>0.24284375000000002</v>
      </c>
      <c r="H4528" s="47">
        <v>0.27406249999999999</v>
      </c>
      <c r="I4528" s="47">
        <v>0.26834999999999998</v>
      </c>
      <c r="J4528" s="47">
        <v>0.27043124999999996</v>
      </c>
      <c r="K4528" s="47">
        <v>0.32824999999999999</v>
      </c>
      <c r="L4528" s="47">
        <v>0.2989</v>
      </c>
      <c r="M4528" s="47"/>
      <c r="N4528" s="47"/>
      <c r="O4528" s="47"/>
      <c r="P4528" s="47"/>
      <c r="Q4528" s="47">
        <v>10.280479525000001</v>
      </c>
      <c r="R4528" s="47">
        <v>868.68525000000011</v>
      </c>
      <c r="S4528" s="47">
        <v>492.35875000000004</v>
      </c>
      <c r="T4528" s="47"/>
      <c r="U4528" s="47">
        <v>7.0813585749999994</v>
      </c>
      <c r="V4528" s="47">
        <v>1.6384168732396696E-2</v>
      </c>
      <c r="W4528" s="47"/>
      <c r="X4528" s="47">
        <v>5.4346738249999991</v>
      </c>
      <c r="Y4528" s="47"/>
      <c r="Z4528" s="47"/>
      <c r="AA4528" s="47">
        <v>331.70275000000004</v>
      </c>
      <c r="AB4528" s="47">
        <v>8.4</v>
      </c>
      <c r="AC4528" s="47">
        <v>0.57712534333451704</v>
      </c>
      <c r="AD4528" s="47"/>
      <c r="AE4528" s="47">
        <v>6.9218667343019678E-3</v>
      </c>
      <c r="AF4528" s="47">
        <v>9.55183E-2</v>
      </c>
      <c r="AG4528" s="47">
        <v>13.7995</v>
      </c>
      <c r="AH4528" s="47">
        <v>5.0999999999999996</v>
      </c>
      <c r="AI4528" s="47">
        <v>8.4</v>
      </c>
      <c r="AJ4528" s="47">
        <v>0.94499999999999995</v>
      </c>
      <c r="AK4528" s="47">
        <v>2.2072318226019863E-2</v>
      </c>
      <c r="AL4528" s="47">
        <v>1.3845744499999999</v>
      </c>
      <c r="AM4528" s="47">
        <v>62.728999999999999</v>
      </c>
      <c r="AN4528" s="47"/>
      <c r="AO4528" s="47"/>
      <c r="AP4528" s="47"/>
      <c r="AQ4528" s="47"/>
      <c r="AR4528" s="47"/>
      <c r="AS4528" s="47"/>
      <c r="AT4528" s="47"/>
      <c r="AU4528" s="47"/>
      <c r="AV4528" s="47"/>
      <c r="AW4528" s="47">
        <v>1.6466847499999999</v>
      </c>
      <c r="AX4528" s="47"/>
      <c r="AY4528" s="47">
        <v>160.65600000000001</v>
      </c>
      <c r="AZ4528" s="47">
        <v>1.0249755689174384E-2</v>
      </c>
      <c r="BA4528" s="47">
        <v>5.7339548629410453E-3</v>
      </c>
      <c r="BB4528" s="47">
        <v>1.7190281999999999</v>
      </c>
      <c r="BC4528" s="47"/>
      <c r="BD4528" s="47">
        <v>299.79800000000006</v>
      </c>
      <c r="BE4528" s="47"/>
      <c r="BF4528" s="47"/>
      <c r="BG4528" s="47"/>
      <c r="BH4528" s="47"/>
      <c r="BI4528" s="47"/>
      <c r="BJ4528" s="47"/>
      <c r="BK4528" s="47"/>
      <c r="BL4528" s="47"/>
      <c r="BM4528" s="47"/>
      <c r="BN4528" s="47"/>
      <c r="BO4528" s="47"/>
      <c r="BP4528" s="47"/>
      <c r="BQ4528" s="47"/>
      <c r="BR4528" s="47"/>
      <c r="BS4528" s="47"/>
      <c r="BT4528" s="47"/>
      <c r="BU4528" s="47"/>
      <c r="BV4528" s="47"/>
      <c r="BW4528" s="47"/>
      <c r="BX4528" s="47"/>
      <c r="BY4528" s="47"/>
    </row>
    <row r="4529" spans="1:77" x14ac:dyDescent="0.35">
      <c r="A4529" s="45" t="s">
        <v>329</v>
      </c>
      <c r="B4529" s="46">
        <v>42376</v>
      </c>
      <c r="C4529" s="47" t="s">
        <v>325</v>
      </c>
      <c r="D4529" s="47"/>
      <c r="E4529" s="47">
        <v>520.07249999999999</v>
      </c>
      <c r="F4529" s="47">
        <v>0.28081875000000001</v>
      </c>
      <c r="G4529" s="47">
        <v>0.27949374999999999</v>
      </c>
      <c r="H4529" s="47">
        <v>0.28214375000000003</v>
      </c>
      <c r="I4529" s="47">
        <v>0.27415624999999999</v>
      </c>
      <c r="J4529" s="47">
        <v>0.27018749999999997</v>
      </c>
      <c r="K4529" s="47">
        <v>0.32813124999999999</v>
      </c>
      <c r="L4529" s="47">
        <v>0.29879999999999995</v>
      </c>
      <c r="M4529" s="47"/>
      <c r="N4529" s="47"/>
      <c r="O4529" s="47"/>
      <c r="P4529" s="47"/>
      <c r="Q4529" s="47"/>
      <c r="R4529" s="47"/>
      <c r="S4529" s="47"/>
      <c r="T4529" s="47"/>
      <c r="U4529" s="47"/>
      <c r="V4529" s="47"/>
      <c r="W4529" s="47"/>
      <c r="X4529" s="47"/>
      <c r="Y4529" s="47"/>
      <c r="Z4529" s="47"/>
      <c r="AA4529" s="47"/>
      <c r="AB4529" s="47"/>
      <c r="AC4529" s="47"/>
      <c r="AD4529" s="47"/>
      <c r="AE4529" s="47"/>
      <c r="AF4529" s="47"/>
      <c r="AG4529" s="47"/>
      <c r="AH4529" s="47"/>
      <c r="AI4529" s="47"/>
      <c r="AJ4529" s="47"/>
      <c r="AK4529" s="47"/>
      <c r="AL4529" s="47"/>
      <c r="AM4529" s="47"/>
      <c r="AN4529" s="47"/>
      <c r="AO4529" s="47"/>
      <c r="AP4529" s="47"/>
      <c r="AQ4529" s="47"/>
      <c r="AR4529" s="47"/>
      <c r="AS4529" s="47"/>
      <c r="AT4529" s="47"/>
      <c r="AU4529" s="47"/>
      <c r="AV4529" s="47"/>
      <c r="AW4529" s="47"/>
      <c r="AX4529" s="47"/>
      <c r="AY4529" s="47"/>
      <c r="AZ4529" s="47"/>
      <c r="BA4529" s="47"/>
      <c r="BB4529" s="47"/>
      <c r="BC4529" s="47"/>
      <c r="BD4529" s="47"/>
      <c r="BE4529" s="47"/>
      <c r="BF4529" s="47"/>
      <c r="BG4529" s="47"/>
      <c r="BH4529" s="47"/>
      <c r="BI4529" s="47"/>
      <c r="BJ4529" s="47"/>
      <c r="BK4529" s="47"/>
      <c r="BL4529" s="47"/>
      <c r="BM4529" s="47"/>
      <c r="BN4529" s="47"/>
      <c r="BO4529" s="47"/>
      <c r="BP4529" s="47"/>
      <c r="BQ4529" s="47"/>
      <c r="BR4529" s="47"/>
      <c r="BS4529" s="47"/>
      <c r="BT4529" s="47"/>
      <c r="BU4529" s="47"/>
      <c r="BV4529" s="47"/>
      <c r="BW4529" s="47"/>
      <c r="BX4529" s="47"/>
      <c r="BY4529" s="47"/>
    </row>
    <row r="4530" spans="1:77" x14ac:dyDescent="0.35">
      <c r="A4530" s="45" t="s">
        <v>329</v>
      </c>
      <c r="B4530" s="46">
        <v>42377</v>
      </c>
      <c r="C4530" s="47" t="s">
        <v>325</v>
      </c>
      <c r="D4530" s="47"/>
      <c r="E4530" s="47">
        <v>518.42015624999999</v>
      </c>
      <c r="F4530" s="47">
        <v>0.267865625</v>
      </c>
      <c r="G4530" s="47">
        <v>0.27995625000000002</v>
      </c>
      <c r="H4530" s="47">
        <v>0.28415000000000001</v>
      </c>
      <c r="I4530" s="47">
        <v>0.27327499999999999</v>
      </c>
      <c r="J4530" s="47">
        <v>0.26998749999999999</v>
      </c>
      <c r="K4530" s="47">
        <v>0.32801249999999998</v>
      </c>
      <c r="L4530" s="47">
        <v>0.29873125</v>
      </c>
      <c r="M4530" s="47"/>
      <c r="N4530" s="47"/>
      <c r="O4530" s="47"/>
      <c r="P4530" s="47"/>
      <c r="Q4530" s="47"/>
      <c r="R4530" s="47"/>
      <c r="S4530" s="47"/>
      <c r="T4530" s="47"/>
      <c r="U4530" s="47"/>
      <c r="V4530" s="47"/>
      <c r="W4530" s="47"/>
      <c r="X4530" s="47"/>
      <c r="Y4530" s="47"/>
      <c r="Z4530" s="47"/>
      <c r="AA4530" s="47"/>
      <c r="AB4530" s="47"/>
      <c r="AC4530" s="47"/>
      <c r="AD4530" s="47"/>
      <c r="AE4530" s="47"/>
      <c r="AF4530" s="47"/>
      <c r="AG4530" s="47"/>
      <c r="AH4530" s="47"/>
      <c r="AI4530" s="47"/>
      <c r="AJ4530" s="47"/>
      <c r="AK4530" s="47"/>
      <c r="AL4530" s="47"/>
      <c r="AM4530" s="47"/>
      <c r="AN4530" s="47"/>
      <c r="AO4530" s="47"/>
      <c r="AP4530" s="47"/>
      <c r="AQ4530" s="47"/>
      <c r="AR4530" s="47"/>
      <c r="AS4530" s="47"/>
      <c r="AT4530" s="47"/>
      <c r="AU4530" s="47"/>
      <c r="AV4530" s="47"/>
      <c r="AW4530" s="47"/>
      <c r="AX4530" s="47"/>
      <c r="AY4530" s="47"/>
      <c r="AZ4530" s="47"/>
      <c r="BA4530" s="47"/>
      <c r="BB4530" s="47"/>
      <c r="BC4530" s="47"/>
      <c r="BD4530" s="47"/>
      <c r="BE4530" s="47"/>
      <c r="BF4530" s="47"/>
      <c r="BG4530" s="47"/>
      <c r="BH4530" s="47"/>
      <c r="BI4530" s="47"/>
      <c r="BJ4530" s="47"/>
      <c r="BK4530" s="47"/>
      <c r="BL4530" s="47"/>
      <c r="BM4530" s="47"/>
      <c r="BN4530" s="47"/>
      <c r="BO4530" s="47"/>
      <c r="BP4530" s="47"/>
      <c r="BQ4530" s="47"/>
      <c r="BR4530" s="47"/>
      <c r="BS4530" s="47"/>
      <c r="BT4530" s="47"/>
      <c r="BU4530" s="47"/>
      <c r="BV4530" s="47"/>
      <c r="BW4530" s="47"/>
      <c r="BX4530" s="47"/>
      <c r="BY4530" s="47"/>
    </row>
    <row r="4531" spans="1:77" x14ac:dyDescent="0.35">
      <c r="A4531" s="45" t="s">
        <v>329</v>
      </c>
      <c r="B4531" s="46">
        <v>42378</v>
      </c>
      <c r="C4531" s="47" t="s">
        <v>325</v>
      </c>
      <c r="D4531" s="47"/>
      <c r="E4531" s="47">
        <v>515.69953124999995</v>
      </c>
      <c r="F4531" s="47">
        <v>0.25435312500000001</v>
      </c>
      <c r="G4531" s="47">
        <v>0.27631875</v>
      </c>
      <c r="H4531" s="47">
        <v>0.28409374999999998</v>
      </c>
      <c r="I4531" s="47">
        <v>0.27324375000000001</v>
      </c>
      <c r="J4531" s="47">
        <v>0.26976250000000002</v>
      </c>
      <c r="K4531" s="47">
        <v>0.32792500000000002</v>
      </c>
      <c r="L4531" s="47">
        <v>0.2986375</v>
      </c>
      <c r="M4531" s="47"/>
      <c r="N4531" s="47"/>
      <c r="O4531" s="47"/>
      <c r="P4531" s="47"/>
      <c r="Q4531" s="47"/>
      <c r="R4531" s="47"/>
      <c r="S4531" s="47"/>
      <c r="T4531" s="47"/>
      <c r="U4531" s="47"/>
      <c r="V4531" s="47"/>
      <c r="W4531" s="47"/>
      <c r="X4531" s="47"/>
      <c r="Y4531" s="47"/>
      <c r="Z4531" s="47"/>
      <c r="AA4531" s="47"/>
      <c r="AB4531" s="47"/>
      <c r="AC4531" s="47"/>
      <c r="AD4531" s="47"/>
      <c r="AE4531" s="47"/>
      <c r="AF4531" s="47"/>
      <c r="AG4531" s="47"/>
      <c r="AH4531" s="47"/>
      <c r="AI4531" s="47"/>
      <c r="AJ4531" s="47"/>
      <c r="AK4531" s="47"/>
      <c r="AL4531" s="47"/>
      <c r="AM4531" s="47"/>
      <c r="AN4531" s="47"/>
      <c r="AO4531" s="47"/>
      <c r="AP4531" s="47"/>
      <c r="AQ4531" s="47"/>
      <c r="AR4531" s="47"/>
      <c r="AS4531" s="47"/>
      <c r="AT4531" s="47"/>
      <c r="AU4531" s="47"/>
      <c r="AV4531" s="47"/>
      <c r="AW4531" s="47"/>
      <c r="AX4531" s="47"/>
      <c r="AY4531" s="47"/>
      <c r="AZ4531" s="47"/>
      <c r="BA4531" s="47"/>
      <c r="BB4531" s="47"/>
      <c r="BC4531" s="47"/>
      <c r="BD4531" s="47"/>
      <c r="BE4531" s="47"/>
      <c r="BF4531" s="47"/>
      <c r="BG4531" s="47"/>
      <c r="BH4531" s="47"/>
      <c r="BI4531" s="47"/>
      <c r="BJ4531" s="47"/>
      <c r="BK4531" s="47"/>
      <c r="BL4531" s="47"/>
      <c r="BM4531" s="47"/>
      <c r="BN4531" s="47"/>
      <c r="BO4531" s="47"/>
      <c r="BP4531" s="47"/>
      <c r="BQ4531" s="47"/>
      <c r="BR4531" s="47"/>
      <c r="BS4531" s="47"/>
      <c r="BT4531" s="47"/>
      <c r="BU4531" s="47"/>
      <c r="BV4531" s="47"/>
      <c r="BW4531" s="47"/>
      <c r="BX4531" s="47"/>
      <c r="BY4531" s="47"/>
    </row>
    <row r="4532" spans="1:77" x14ac:dyDescent="0.35">
      <c r="A4532" s="45" t="s">
        <v>329</v>
      </c>
      <c r="B4532" s="46">
        <v>42379</v>
      </c>
      <c r="C4532" s="47" t="s">
        <v>325</v>
      </c>
      <c r="D4532" s="47"/>
      <c r="E4532" s="47">
        <v>512.33859374999997</v>
      </c>
      <c r="F4532" s="47">
        <v>0.23995312499999999</v>
      </c>
      <c r="G4532" s="47">
        <v>0.2709375</v>
      </c>
      <c r="H4532" s="47">
        <v>0.283275</v>
      </c>
      <c r="I4532" s="47">
        <v>0.27298124999999995</v>
      </c>
      <c r="J4532" s="47">
        <v>0.26961250000000003</v>
      </c>
      <c r="K4532" s="47">
        <v>0.32791875000000004</v>
      </c>
      <c r="L4532" s="47">
        <v>0.29856250000000001</v>
      </c>
      <c r="M4532" s="47"/>
      <c r="N4532" s="47"/>
      <c r="O4532" s="47"/>
      <c r="P4532" s="47"/>
      <c r="Q4532" s="47"/>
      <c r="R4532" s="47"/>
      <c r="S4532" s="47"/>
      <c r="T4532" s="47"/>
      <c r="U4532" s="47"/>
      <c r="V4532" s="47"/>
      <c r="W4532" s="47"/>
      <c r="X4532" s="47"/>
      <c r="Y4532" s="47"/>
      <c r="Z4532" s="47"/>
      <c r="AA4532" s="47"/>
      <c r="AB4532" s="47"/>
      <c r="AC4532" s="47"/>
      <c r="AD4532" s="47"/>
      <c r="AE4532" s="47"/>
      <c r="AF4532" s="47"/>
      <c r="AG4532" s="47"/>
      <c r="AH4532" s="47"/>
      <c r="AI4532" s="47"/>
      <c r="AJ4532" s="47"/>
      <c r="AK4532" s="47"/>
      <c r="AL4532" s="47"/>
      <c r="AM4532" s="47"/>
      <c r="AN4532" s="47"/>
      <c r="AO4532" s="47"/>
      <c r="AP4532" s="47"/>
      <c r="AQ4532" s="47"/>
      <c r="AR4532" s="47"/>
      <c r="AS4532" s="47"/>
      <c r="AT4532" s="47"/>
      <c r="AU4532" s="47"/>
      <c r="AV4532" s="47"/>
      <c r="AW4532" s="47"/>
      <c r="AX4532" s="47"/>
      <c r="AY4532" s="47"/>
      <c r="AZ4532" s="47"/>
      <c r="BA4532" s="47"/>
      <c r="BB4532" s="47"/>
      <c r="BC4532" s="47"/>
      <c r="BD4532" s="47"/>
      <c r="BE4532" s="47"/>
      <c r="BF4532" s="47"/>
      <c r="BG4532" s="47"/>
      <c r="BH4532" s="47"/>
      <c r="BI4532" s="47"/>
      <c r="BJ4532" s="47"/>
      <c r="BK4532" s="47"/>
      <c r="BL4532" s="47"/>
      <c r="BM4532" s="47"/>
      <c r="BN4532" s="47"/>
      <c r="BO4532" s="47"/>
      <c r="BP4532" s="47"/>
      <c r="BQ4532" s="47"/>
      <c r="BR4532" s="47"/>
      <c r="BS4532" s="47"/>
      <c r="BT4532" s="47"/>
      <c r="BU4532" s="47"/>
      <c r="BV4532" s="47"/>
      <c r="BW4532" s="47"/>
      <c r="BX4532" s="47"/>
      <c r="BY4532" s="47"/>
    </row>
    <row r="4533" spans="1:77" x14ac:dyDescent="0.35">
      <c r="A4533" s="45" t="s">
        <v>329</v>
      </c>
      <c r="B4533" s="46">
        <v>42380</v>
      </c>
      <c r="C4533" s="47" t="s">
        <v>325</v>
      </c>
      <c r="D4533" s="47"/>
      <c r="E4533" s="47">
        <v>508.8515625</v>
      </c>
      <c r="F4533" s="47">
        <v>0.22618125</v>
      </c>
      <c r="G4533" s="47">
        <v>0.26563749999999997</v>
      </c>
      <c r="H4533" s="47">
        <v>0.28216875000000002</v>
      </c>
      <c r="I4533" s="47">
        <v>0.27240625000000002</v>
      </c>
      <c r="J4533" s="47">
        <v>0.2693875</v>
      </c>
      <c r="K4533" s="47">
        <v>0.3278625</v>
      </c>
      <c r="L4533" s="47">
        <v>0.29843750000000002</v>
      </c>
      <c r="M4533" s="47"/>
      <c r="N4533" s="47"/>
      <c r="O4533" s="47"/>
      <c r="P4533" s="47"/>
      <c r="Q4533" s="47"/>
      <c r="R4533" s="47"/>
      <c r="S4533" s="47"/>
      <c r="T4533" s="47"/>
      <c r="U4533" s="47"/>
      <c r="V4533" s="47"/>
      <c r="W4533" s="47"/>
      <c r="X4533" s="47"/>
      <c r="Y4533" s="47"/>
      <c r="Z4533" s="47"/>
      <c r="AA4533" s="47"/>
      <c r="AB4533" s="47"/>
      <c r="AC4533" s="47">
        <v>0.57098306463639048</v>
      </c>
      <c r="AD4533" s="47">
        <v>0.32348801236142333</v>
      </c>
      <c r="AE4533" s="47"/>
      <c r="AF4533" s="47"/>
      <c r="AG4533" s="47"/>
      <c r="AH4533" s="47"/>
      <c r="AI4533" s="47"/>
      <c r="AJ4533" s="47"/>
      <c r="AK4533" s="47"/>
      <c r="AL4533" s="47"/>
      <c r="AM4533" s="47"/>
      <c r="AN4533" s="47"/>
      <c r="AO4533" s="47"/>
      <c r="AP4533" s="47"/>
      <c r="AQ4533" s="47"/>
      <c r="AR4533" s="47"/>
      <c r="AS4533" s="47"/>
      <c r="AT4533" s="47"/>
      <c r="AU4533" s="47"/>
      <c r="AV4533" s="47"/>
      <c r="AW4533" s="47"/>
      <c r="AX4533" s="47"/>
      <c r="AY4533" s="47"/>
      <c r="AZ4533" s="47"/>
      <c r="BA4533" s="47"/>
      <c r="BB4533" s="47"/>
      <c r="BC4533" s="47"/>
      <c r="BD4533" s="47"/>
      <c r="BE4533" s="47"/>
      <c r="BF4533" s="47"/>
      <c r="BG4533" s="47"/>
      <c r="BH4533" s="47"/>
      <c r="BI4533" s="47"/>
      <c r="BJ4533" s="47"/>
      <c r="BK4533" s="47"/>
      <c r="BL4533" s="47"/>
      <c r="BM4533" s="47"/>
      <c r="BN4533" s="47"/>
      <c r="BO4533" s="47"/>
      <c r="BP4533" s="47"/>
      <c r="BQ4533" s="47"/>
      <c r="BR4533" s="47"/>
      <c r="BS4533" s="47"/>
      <c r="BT4533" s="47"/>
      <c r="BU4533" s="47"/>
      <c r="BV4533" s="47"/>
      <c r="BW4533" s="47"/>
      <c r="BX4533" s="47"/>
      <c r="BY4533" s="47"/>
    </row>
    <row r="4534" spans="1:77" x14ac:dyDescent="0.35">
      <c r="A4534" s="45" t="s">
        <v>329</v>
      </c>
      <c r="B4534" s="46">
        <v>42381</v>
      </c>
      <c r="C4534" s="47" t="s">
        <v>325</v>
      </c>
      <c r="D4534" s="47"/>
      <c r="E4534" s="47">
        <v>504.60984374999992</v>
      </c>
      <c r="F4534" s="47">
        <v>0.21049062499999999</v>
      </c>
      <c r="G4534" s="47">
        <v>0.25858750000000003</v>
      </c>
      <c r="H4534" s="47">
        <v>0.28053125000000001</v>
      </c>
      <c r="I4534" s="47">
        <v>0.27160624999999999</v>
      </c>
      <c r="J4534" s="47">
        <v>0.26926875</v>
      </c>
      <c r="K4534" s="47">
        <v>0.32778125000000002</v>
      </c>
      <c r="L4534" s="47">
        <v>0.29830625</v>
      </c>
      <c r="M4534" s="47"/>
      <c r="N4534" s="47"/>
      <c r="O4534" s="47"/>
      <c r="P4534" s="47"/>
      <c r="Q4534" s="47"/>
      <c r="R4534" s="47"/>
      <c r="S4534" s="47"/>
      <c r="T4534" s="47"/>
      <c r="U4534" s="47"/>
      <c r="V4534" s="47"/>
      <c r="W4534" s="47"/>
      <c r="X4534" s="47"/>
      <c r="Y4534" s="47"/>
      <c r="Z4534" s="47"/>
      <c r="AA4534" s="47"/>
      <c r="AB4534" s="47"/>
      <c r="AC4534" s="47"/>
      <c r="AD4534" s="47"/>
      <c r="AE4534" s="47"/>
      <c r="AF4534" s="47"/>
      <c r="AG4534" s="47"/>
      <c r="AH4534" s="47"/>
      <c r="AI4534" s="47"/>
      <c r="AJ4534" s="47"/>
      <c r="AK4534" s="47"/>
      <c r="AL4534" s="47"/>
      <c r="AM4534" s="47"/>
      <c r="AN4534" s="47"/>
      <c r="AO4534" s="47"/>
      <c r="AP4534" s="47"/>
      <c r="AQ4534" s="47"/>
      <c r="AR4534" s="47"/>
      <c r="AS4534" s="47"/>
      <c r="AT4534" s="47"/>
      <c r="AU4534" s="47"/>
      <c r="AV4534" s="47"/>
      <c r="AW4534" s="47"/>
      <c r="AX4534" s="47"/>
      <c r="AY4534" s="47"/>
      <c r="AZ4534" s="47"/>
      <c r="BA4534" s="47"/>
      <c r="BB4534" s="47"/>
      <c r="BC4534" s="47"/>
      <c r="BD4534" s="47"/>
      <c r="BE4534" s="47"/>
      <c r="BF4534" s="47"/>
      <c r="BG4534" s="47"/>
      <c r="BH4534" s="47"/>
      <c r="BI4534" s="47"/>
      <c r="BJ4534" s="47"/>
      <c r="BK4534" s="47"/>
      <c r="BL4534" s="47"/>
      <c r="BM4534" s="47"/>
      <c r="BN4534" s="47"/>
      <c r="BO4534" s="47"/>
      <c r="BP4534" s="47"/>
      <c r="BQ4534" s="47"/>
      <c r="BR4534" s="47"/>
      <c r="BS4534" s="47"/>
      <c r="BT4534" s="47"/>
      <c r="BU4534" s="47"/>
      <c r="BV4534" s="47"/>
      <c r="BW4534" s="47"/>
      <c r="BX4534" s="47"/>
      <c r="BY4534" s="47"/>
    </row>
    <row r="4535" spans="1:77" x14ac:dyDescent="0.35">
      <c r="A4535" s="45" t="s">
        <v>329</v>
      </c>
      <c r="B4535" s="46">
        <v>42382</v>
      </c>
      <c r="C4535" s="47" t="s">
        <v>325</v>
      </c>
      <c r="D4535" s="47"/>
      <c r="E4535" s="47">
        <v>502.02375000000006</v>
      </c>
      <c r="F4535" s="47">
        <v>0.19996875</v>
      </c>
      <c r="G4535" s="47">
        <v>0.25338125</v>
      </c>
      <c r="H4535" s="47">
        <v>0.28018750000000003</v>
      </c>
      <c r="I4535" s="47">
        <v>0.27158125</v>
      </c>
      <c r="J4535" s="47">
        <v>0.26909375000000002</v>
      </c>
      <c r="K4535" s="47">
        <v>0.32763125000000004</v>
      </c>
      <c r="L4535" s="47">
        <v>0.29824375000000003</v>
      </c>
      <c r="M4535" s="47"/>
      <c r="N4535" s="47"/>
      <c r="O4535" s="47"/>
      <c r="P4535" s="47"/>
      <c r="Q4535" s="47"/>
      <c r="R4535" s="47"/>
      <c r="S4535" s="47"/>
      <c r="T4535" s="47"/>
      <c r="U4535" s="47"/>
      <c r="V4535" s="47"/>
      <c r="W4535" s="47"/>
      <c r="X4535" s="47"/>
      <c r="Y4535" s="47"/>
      <c r="Z4535" s="47"/>
      <c r="AA4535" s="47"/>
      <c r="AB4535" s="47">
        <v>8.4</v>
      </c>
      <c r="AC4535" s="47"/>
      <c r="AD4535" s="47"/>
      <c r="AE4535" s="47"/>
      <c r="AF4535" s="47"/>
      <c r="AG4535" s="47"/>
      <c r="AH4535" s="47">
        <v>5.65</v>
      </c>
      <c r="AI4535" s="47">
        <v>8.4</v>
      </c>
      <c r="AJ4535" s="47"/>
      <c r="AK4535" s="47"/>
      <c r="AL4535" s="47"/>
      <c r="AM4535" s="47"/>
      <c r="AN4535" s="47"/>
      <c r="AO4535" s="47"/>
      <c r="AP4535" s="47"/>
      <c r="AQ4535" s="47"/>
      <c r="AR4535" s="47"/>
      <c r="AS4535" s="47"/>
      <c r="AT4535" s="47"/>
      <c r="AU4535" s="47"/>
      <c r="AV4535" s="47"/>
      <c r="AW4535" s="47"/>
      <c r="AX4535" s="47"/>
      <c r="AY4535" s="47"/>
      <c r="AZ4535" s="47"/>
      <c r="BA4535" s="47"/>
      <c r="BB4535" s="47"/>
      <c r="BC4535" s="47"/>
      <c r="BD4535" s="47"/>
      <c r="BE4535" s="47"/>
      <c r="BF4535" s="47"/>
      <c r="BG4535" s="47"/>
      <c r="BH4535" s="47"/>
      <c r="BI4535" s="47"/>
      <c r="BJ4535" s="47"/>
      <c r="BK4535" s="47"/>
      <c r="BL4535" s="47"/>
      <c r="BM4535" s="47"/>
      <c r="BN4535" s="47"/>
      <c r="BO4535" s="47"/>
      <c r="BP4535" s="47"/>
      <c r="BQ4535" s="47"/>
      <c r="BR4535" s="47"/>
      <c r="BS4535" s="47"/>
      <c r="BT4535" s="47"/>
      <c r="BU4535" s="47"/>
      <c r="BV4535" s="47"/>
      <c r="BW4535" s="47"/>
      <c r="BX4535" s="47"/>
      <c r="BY4535" s="47"/>
    </row>
    <row r="4536" spans="1:77" x14ac:dyDescent="0.35">
      <c r="A4536" s="45" t="s">
        <v>329</v>
      </c>
      <c r="B4536" s="46">
        <v>42383</v>
      </c>
      <c r="C4536" s="47" t="s">
        <v>325</v>
      </c>
      <c r="D4536" s="47"/>
      <c r="E4536" s="47">
        <v>524.765625</v>
      </c>
      <c r="F4536" s="47">
        <v>0.27903125000000001</v>
      </c>
      <c r="G4536" s="47">
        <v>0.29293124999999998</v>
      </c>
      <c r="H4536" s="47">
        <v>0.2900875</v>
      </c>
      <c r="I4536" s="47">
        <v>0.27815624999999999</v>
      </c>
      <c r="J4536" s="47">
        <v>0.2693625</v>
      </c>
      <c r="K4536" s="47">
        <v>0.32756875000000002</v>
      </c>
      <c r="L4536" s="47">
        <v>0.29806250000000001</v>
      </c>
      <c r="M4536" s="47"/>
      <c r="N4536" s="47"/>
      <c r="O4536" s="47"/>
      <c r="P4536" s="47"/>
      <c r="Q4536" s="47"/>
      <c r="R4536" s="47"/>
      <c r="S4536" s="47"/>
      <c r="T4536" s="47"/>
      <c r="U4536" s="47"/>
      <c r="V4536" s="47"/>
      <c r="W4536" s="47"/>
      <c r="X4536" s="47"/>
      <c r="Y4536" s="47"/>
      <c r="Z4536" s="47"/>
      <c r="AA4536" s="47"/>
      <c r="AB4536" s="47"/>
      <c r="AC4536" s="47">
        <v>0.60980859351895544</v>
      </c>
      <c r="AD4536" s="47">
        <v>0.28843158059341967</v>
      </c>
      <c r="AE4536" s="47"/>
      <c r="AF4536" s="47"/>
      <c r="AG4536" s="47"/>
      <c r="AH4536" s="47"/>
      <c r="AI4536" s="47"/>
      <c r="AJ4536" s="47"/>
      <c r="AK4536" s="47"/>
      <c r="AL4536" s="47"/>
      <c r="AM4536" s="47"/>
      <c r="AN4536" s="47"/>
      <c r="AO4536" s="47"/>
      <c r="AP4536" s="47"/>
      <c r="AQ4536" s="47"/>
      <c r="AR4536" s="47"/>
      <c r="AS4536" s="47"/>
      <c r="AT4536" s="47"/>
      <c r="AU4536" s="47"/>
      <c r="AV4536" s="47"/>
      <c r="AW4536" s="47"/>
      <c r="AX4536" s="47"/>
      <c r="AY4536" s="47"/>
      <c r="AZ4536" s="47"/>
      <c r="BA4536" s="47"/>
      <c r="BB4536" s="47"/>
      <c r="BC4536" s="47"/>
      <c r="BD4536" s="47"/>
      <c r="BE4536" s="47"/>
      <c r="BF4536" s="47"/>
      <c r="BG4536" s="47"/>
      <c r="BH4536" s="47"/>
      <c r="BI4536" s="47"/>
      <c r="BJ4536" s="47"/>
      <c r="BK4536" s="47"/>
      <c r="BL4536" s="47"/>
      <c r="BM4536" s="47"/>
      <c r="BN4536" s="47"/>
      <c r="BO4536" s="47"/>
      <c r="BP4536" s="47"/>
      <c r="BQ4536" s="47"/>
      <c r="BR4536" s="47"/>
      <c r="BS4536" s="47"/>
      <c r="BT4536" s="47"/>
      <c r="BU4536" s="47"/>
      <c r="BV4536" s="47"/>
      <c r="BW4536" s="47"/>
      <c r="BX4536" s="47"/>
      <c r="BY4536" s="47"/>
    </row>
    <row r="4537" spans="1:77" x14ac:dyDescent="0.35">
      <c r="A4537" s="45" t="s">
        <v>329</v>
      </c>
      <c r="B4537" s="46">
        <v>42384</v>
      </c>
      <c r="C4537" s="47" t="s">
        <v>325</v>
      </c>
      <c r="D4537" s="47"/>
      <c r="E4537" s="47">
        <v>523.28531250000003</v>
      </c>
      <c r="F4537" s="47">
        <v>0.2684375</v>
      </c>
      <c r="G4537" s="47">
        <v>0.29136875000000001</v>
      </c>
      <c r="H4537" s="47">
        <v>0.29145625000000003</v>
      </c>
      <c r="I4537" s="47">
        <v>0.27855624999999995</v>
      </c>
      <c r="J4537" s="47">
        <v>0.26902499999999996</v>
      </c>
      <c r="K4537" s="47">
        <v>0.32740625000000001</v>
      </c>
      <c r="L4537" s="47">
        <v>0.29793749999999997</v>
      </c>
      <c r="M4537" s="47"/>
      <c r="N4537" s="47"/>
      <c r="O4537" s="47"/>
      <c r="P4537" s="47"/>
      <c r="Q4537" s="47"/>
      <c r="R4537" s="47"/>
      <c r="S4537" s="47"/>
      <c r="T4537" s="47"/>
      <c r="U4537" s="47"/>
      <c r="V4537" s="47"/>
      <c r="W4537" s="47"/>
      <c r="X4537" s="47"/>
      <c r="Y4537" s="47"/>
      <c r="Z4537" s="47"/>
      <c r="AA4537" s="47"/>
      <c r="AB4537" s="47"/>
      <c r="AC4537" s="47"/>
      <c r="AD4537" s="47"/>
      <c r="AE4537" s="47"/>
      <c r="AF4537" s="47"/>
      <c r="AG4537" s="47"/>
      <c r="AH4537" s="47"/>
      <c r="AI4537" s="47"/>
      <c r="AJ4537" s="47"/>
      <c r="AK4537" s="47"/>
      <c r="AL4537" s="47"/>
      <c r="AM4537" s="47"/>
      <c r="AN4537" s="47"/>
      <c r="AO4537" s="47"/>
      <c r="AP4537" s="47"/>
      <c r="AQ4537" s="47"/>
      <c r="AR4537" s="47"/>
      <c r="AS4537" s="47"/>
      <c r="AT4537" s="47"/>
      <c r="AU4537" s="47"/>
      <c r="AV4537" s="47"/>
      <c r="AW4537" s="47"/>
      <c r="AX4537" s="47"/>
      <c r="AY4537" s="47"/>
      <c r="AZ4537" s="47"/>
      <c r="BA4537" s="47"/>
      <c r="BB4537" s="47"/>
      <c r="BC4537" s="47"/>
      <c r="BD4537" s="47"/>
      <c r="BE4537" s="47"/>
      <c r="BF4537" s="47"/>
      <c r="BG4537" s="47"/>
      <c r="BH4537" s="47"/>
      <c r="BI4537" s="47"/>
      <c r="BJ4537" s="47"/>
      <c r="BK4537" s="47"/>
      <c r="BL4537" s="47"/>
      <c r="BM4537" s="47"/>
      <c r="BN4537" s="47"/>
      <c r="BO4537" s="47"/>
      <c r="BP4537" s="47"/>
      <c r="BQ4537" s="47"/>
      <c r="BR4537" s="47"/>
      <c r="BS4537" s="47"/>
      <c r="BT4537" s="47"/>
      <c r="BU4537" s="47"/>
      <c r="BV4537" s="47"/>
      <c r="BW4537" s="47"/>
      <c r="BX4537" s="47"/>
      <c r="BY4537" s="47"/>
    </row>
    <row r="4538" spans="1:77" x14ac:dyDescent="0.35">
      <c r="A4538" s="45" t="s">
        <v>329</v>
      </c>
      <c r="B4538" s="46">
        <v>42385</v>
      </c>
      <c r="C4538" s="47" t="s">
        <v>325</v>
      </c>
      <c r="D4538" s="47"/>
      <c r="E4538" s="47">
        <v>522.83578125000008</v>
      </c>
      <c r="F4538" s="47">
        <v>0.26295312500000001</v>
      </c>
      <c r="G4538" s="47">
        <v>0.29044375</v>
      </c>
      <c r="H4538" s="47">
        <v>0.29286875000000001</v>
      </c>
      <c r="I4538" s="47">
        <v>0.27909375000000003</v>
      </c>
      <c r="J4538" s="47">
        <v>0.26909375000000002</v>
      </c>
      <c r="K4538" s="47">
        <v>0.32731250000000001</v>
      </c>
      <c r="L4538" s="47">
        <v>0.29771875000000003</v>
      </c>
      <c r="M4538" s="47"/>
      <c r="N4538" s="47"/>
      <c r="O4538" s="47"/>
      <c r="P4538" s="47"/>
      <c r="Q4538" s="47"/>
      <c r="R4538" s="47"/>
      <c r="S4538" s="47"/>
      <c r="T4538" s="47"/>
      <c r="U4538" s="47"/>
      <c r="V4538" s="47"/>
      <c r="W4538" s="47"/>
      <c r="X4538" s="47"/>
      <c r="Y4538" s="47"/>
      <c r="Z4538" s="47"/>
      <c r="AA4538" s="47"/>
      <c r="AB4538" s="47"/>
      <c r="AC4538" s="47"/>
      <c r="AD4538" s="47"/>
      <c r="AE4538" s="47"/>
      <c r="AF4538" s="47"/>
      <c r="AG4538" s="47"/>
      <c r="AH4538" s="47"/>
      <c r="AI4538" s="47"/>
      <c r="AJ4538" s="47"/>
      <c r="AK4538" s="47"/>
      <c r="AL4538" s="47"/>
      <c r="AM4538" s="47"/>
      <c r="AN4538" s="47"/>
      <c r="AO4538" s="47"/>
      <c r="AP4538" s="47"/>
      <c r="AQ4538" s="47"/>
      <c r="AR4538" s="47"/>
      <c r="AS4538" s="47"/>
      <c r="AT4538" s="47"/>
      <c r="AU4538" s="47"/>
      <c r="AV4538" s="47"/>
      <c r="AW4538" s="47"/>
      <c r="AX4538" s="47"/>
      <c r="AY4538" s="47"/>
      <c r="AZ4538" s="47"/>
      <c r="BA4538" s="47"/>
      <c r="BB4538" s="47"/>
      <c r="BC4538" s="47"/>
      <c r="BD4538" s="47"/>
      <c r="BE4538" s="47"/>
      <c r="BF4538" s="47"/>
      <c r="BG4538" s="47"/>
      <c r="BH4538" s="47"/>
      <c r="BI4538" s="47"/>
      <c r="BJ4538" s="47"/>
      <c r="BK4538" s="47"/>
      <c r="BL4538" s="47"/>
      <c r="BM4538" s="47"/>
      <c r="BN4538" s="47"/>
      <c r="BO4538" s="47"/>
      <c r="BP4538" s="47"/>
      <c r="BQ4538" s="47"/>
      <c r="BR4538" s="47"/>
      <c r="BS4538" s="47"/>
      <c r="BT4538" s="47"/>
      <c r="BU4538" s="47"/>
      <c r="BV4538" s="47"/>
      <c r="BW4538" s="47"/>
      <c r="BX4538" s="47"/>
      <c r="BY4538" s="47"/>
    </row>
    <row r="4539" spans="1:77" x14ac:dyDescent="0.35">
      <c r="A4539" s="45" t="s">
        <v>329</v>
      </c>
      <c r="B4539" s="46">
        <v>42386</v>
      </c>
      <c r="C4539" s="47" t="s">
        <v>325</v>
      </c>
      <c r="D4539" s="47"/>
      <c r="E4539" s="47">
        <v>522.57140625</v>
      </c>
      <c r="F4539" s="47">
        <v>0.259621875</v>
      </c>
      <c r="G4539" s="47">
        <v>0.28943750000000001</v>
      </c>
      <c r="H4539" s="47">
        <v>0.29386250000000003</v>
      </c>
      <c r="I4539" s="47">
        <v>0.27958749999999999</v>
      </c>
      <c r="J4539" s="47">
        <v>0.26908749999999998</v>
      </c>
      <c r="K4539" s="47">
        <v>0.32734375000000004</v>
      </c>
      <c r="L4539" s="47">
        <v>0.29749375</v>
      </c>
      <c r="M4539" s="47"/>
      <c r="N4539" s="47"/>
      <c r="O4539" s="47"/>
      <c r="P4539" s="47"/>
      <c r="Q4539" s="47"/>
      <c r="R4539" s="47"/>
      <c r="S4539" s="47"/>
      <c r="T4539" s="47"/>
      <c r="U4539" s="47"/>
      <c r="V4539" s="47"/>
      <c r="W4539" s="47"/>
      <c r="X4539" s="47"/>
      <c r="Y4539" s="47"/>
      <c r="Z4539" s="47"/>
      <c r="AA4539" s="47"/>
      <c r="AB4539" s="47"/>
      <c r="AC4539" s="47"/>
      <c r="AD4539" s="47"/>
      <c r="AE4539" s="47"/>
      <c r="AF4539" s="47"/>
      <c r="AG4539" s="47"/>
      <c r="AH4539" s="47"/>
      <c r="AI4539" s="47"/>
      <c r="AJ4539" s="47"/>
      <c r="AK4539" s="47"/>
      <c r="AL4539" s="47"/>
      <c r="AM4539" s="47"/>
      <c r="AN4539" s="47"/>
      <c r="AO4539" s="47"/>
      <c r="AP4539" s="47"/>
      <c r="AQ4539" s="47"/>
      <c r="AR4539" s="47"/>
      <c r="AS4539" s="47"/>
      <c r="AT4539" s="47"/>
      <c r="AU4539" s="47"/>
      <c r="AV4539" s="47"/>
      <c r="AW4539" s="47"/>
      <c r="AX4539" s="47"/>
      <c r="AY4539" s="47"/>
      <c r="AZ4539" s="47"/>
      <c r="BA4539" s="47"/>
      <c r="BB4539" s="47"/>
      <c r="BC4539" s="47"/>
      <c r="BD4539" s="47"/>
      <c r="BE4539" s="47"/>
      <c r="BF4539" s="47"/>
      <c r="BG4539" s="47"/>
      <c r="BH4539" s="47"/>
      <c r="BI4539" s="47"/>
      <c r="BJ4539" s="47"/>
      <c r="BK4539" s="47"/>
      <c r="BL4539" s="47"/>
      <c r="BM4539" s="47"/>
      <c r="BN4539" s="47"/>
      <c r="BO4539" s="47"/>
      <c r="BP4539" s="47"/>
      <c r="BQ4539" s="47"/>
      <c r="BR4539" s="47"/>
      <c r="BS4539" s="47"/>
      <c r="BT4539" s="47"/>
      <c r="BU4539" s="47"/>
      <c r="BV4539" s="47"/>
      <c r="BW4539" s="47"/>
      <c r="BX4539" s="47"/>
      <c r="BY4539" s="47"/>
    </row>
    <row r="4540" spans="1:77" x14ac:dyDescent="0.35">
      <c r="A4540" s="45" t="s">
        <v>329</v>
      </c>
      <c r="B4540" s="46">
        <v>42387</v>
      </c>
      <c r="C4540" s="47" t="s">
        <v>325</v>
      </c>
      <c r="D4540" s="47"/>
      <c r="E4540" s="47">
        <v>522.20109374999993</v>
      </c>
      <c r="F4540" s="47">
        <v>0.25677812499999997</v>
      </c>
      <c r="G4540" s="47">
        <v>0.28852500000000003</v>
      </c>
      <c r="H4540" s="47">
        <v>0.29463125000000001</v>
      </c>
      <c r="I4540" s="47">
        <v>0.27985625000000003</v>
      </c>
      <c r="J4540" s="47">
        <v>0.26911875000000002</v>
      </c>
      <c r="K4540" s="47">
        <v>0.32711875000000001</v>
      </c>
      <c r="L4540" s="47">
        <v>0.29729374999999997</v>
      </c>
      <c r="M4540" s="47"/>
      <c r="N4540" s="47"/>
      <c r="O4540" s="47"/>
      <c r="P4540" s="47"/>
      <c r="Q4540" s="47"/>
      <c r="R4540" s="47"/>
      <c r="S4540" s="47"/>
      <c r="T4540" s="47"/>
      <c r="U4540" s="47"/>
      <c r="V4540" s="47"/>
      <c r="W4540" s="47"/>
      <c r="X4540" s="47"/>
      <c r="Y4540" s="47"/>
      <c r="Z4540" s="47"/>
      <c r="AA4540" s="47"/>
      <c r="AB4540" s="47"/>
      <c r="AC4540" s="47"/>
      <c r="AD4540" s="47"/>
      <c r="AE4540" s="47"/>
      <c r="AF4540" s="47"/>
      <c r="AG4540" s="47"/>
      <c r="AH4540" s="47"/>
      <c r="AI4540" s="47"/>
      <c r="AJ4540" s="47"/>
      <c r="AK4540" s="47"/>
      <c r="AL4540" s="47"/>
      <c r="AM4540" s="47"/>
      <c r="AN4540" s="47"/>
      <c r="AO4540" s="47"/>
      <c r="AP4540" s="47"/>
      <c r="AQ4540" s="47"/>
      <c r="AR4540" s="47"/>
      <c r="AS4540" s="47"/>
      <c r="AT4540" s="47"/>
      <c r="AU4540" s="47"/>
      <c r="AV4540" s="47"/>
      <c r="AW4540" s="47"/>
      <c r="AX4540" s="47"/>
      <c r="AY4540" s="47"/>
      <c r="AZ4540" s="47"/>
      <c r="BA4540" s="47"/>
      <c r="BB4540" s="47"/>
      <c r="BC4540" s="47"/>
      <c r="BD4540" s="47"/>
      <c r="BE4540" s="47"/>
      <c r="BF4540" s="47"/>
      <c r="BG4540" s="47"/>
      <c r="BH4540" s="47"/>
      <c r="BI4540" s="47"/>
      <c r="BJ4540" s="47"/>
      <c r="BK4540" s="47"/>
      <c r="BL4540" s="47"/>
      <c r="BM4540" s="47"/>
      <c r="BN4540" s="47"/>
      <c r="BO4540" s="47"/>
      <c r="BP4540" s="47"/>
      <c r="BQ4540" s="47"/>
      <c r="BR4540" s="47"/>
      <c r="BS4540" s="47"/>
      <c r="BT4540" s="47"/>
      <c r="BU4540" s="47"/>
      <c r="BV4540" s="47"/>
      <c r="BW4540" s="47"/>
      <c r="BX4540" s="47"/>
      <c r="BY4540" s="47"/>
    </row>
    <row r="4541" spans="1:77" x14ac:dyDescent="0.35">
      <c r="A4541" s="45" t="s">
        <v>329</v>
      </c>
      <c r="B4541" s="46">
        <v>42388</v>
      </c>
      <c r="C4541" s="47" t="s">
        <v>325</v>
      </c>
      <c r="D4541" s="47"/>
      <c r="E4541" s="47">
        <v>521.30999999999995</v>
      </c>
      <c r="F4541" s="47">
        <v>0.25203750000000003</v>
      </c>
      <c r="G4541" s="47">
        <v>0.28671249999999998</v>
      </c>
      <c r="H4541" s="47">
        <v>0.29504374999999999</v>
      </c>
      <c r="I4541" s="47">
        <v>0.28002499999999997</v>
      </c>
      <c r="J4541" s="47">
        <v>0.26913750000000003</v>
      </c>
      <c r="K4541" s="47">
        <v>0.32698125</v>
      </c>
      <c r="L4541" s="47">
        <v>0.2971375</v>
      </c>
      <c r="M4541" s="47"/>
      <c r="N4541" s="47"/>
      <c r="O4541" s="47"/>
      <c r="P4541" s="47"/>
      <c r="Q4541" s="47"/>
      <c r="R4541" s="47"/>
      <c r="S4541" s="47"/>
      <c r="T4541" s="47"/>
      <c r="U4541" s="47"/>
      <c r="V4541" s="47"/>
      <c r="W4541" s="47"/>
      <c r="X4541" s="47"/>
      <c r="Y4541" s="47"/>
      <c r="Z4541" s="47"/>
      <c r="AA4541" s="47"/>
      <c r="AB4541" s="47">
        <v>8.4</v>
      </c>
      <c r="AC4541" s="47">
        <v>0.62278228931975965</v>
      </c>
      <c r="AD4541" s="47">
        <v>0.20188637918800822</v>
      </c>
      <c r="AE4541" s="47"/>
      <c r="AF4541" s="47"/>
      <c r="AG4541" s="47"/>
      <c r="AH4541" s="47">
        <v>6.4</v>
      </c>
      <c r="AI4541" s="47">
        <v>8.4</v>
      </c>
      <c r="AJ4541" s="47"/>
      <c r="AK4541" s="47"/>
      <c r="AL4541" s="47"/>
      <c r="AM4541" s="47"/>
      <c r="AN4541" s="47"/>
      <c r="AO4541" s="47"/>
      <c r="AP4541" s="47"/>
      <c r="AQ4541" s="47"/>
      <c r="AR4541" s="47"/>
      <c r="AS4541" s="47"/>
      <c r="AT4541" s="47"/>
      <c r="AU4541" s="47"/>
      <c r="AV4541" s="47"/>
      <c r="AW4541" s="47"/>
      <c r="AX4541" s="47"/>
      <c r="AY4541" s="47"/>
      <c r="AZ4541" s="47"/>
      <c r="BA4541" s="47"/>
      <c r="BB4541" s="47"/>
      <c r="BC4541" s="47"/>
      <c r="BD4541" s="47"/>
      <c r="BE4541" s="47"/>
      <c r="BF4541" s="47"/>
      <c r="BG4541" s="47"/>
      <c r="BH4541" s="47"/>
      <c r="BI4541" s="47"/>
      <c r="BJ4541" s="47"/>
      <c r="BK4541" s="47"/>
      <c r="BL4541" s="47"/>
      <c r="BM4541" s="47"/>
      <c r="BN4541" s="47"/>
      <c r="BO4541" s="47"/>
      <c r="BP4541" s="47"/>
      <c r="BQ4541" s="47"/>
      <c r="BR4541" s="47"/>
      <c r="BS4541" s="47"/>
      <c r="BT4541" s="47"/>
      <c r="BU4541" s="47"/>
      <c r="BV4541" s="47"/>
      <c r="BW4541" s="47"/>
      <c r="BX4541" s="47"/>
      <c r="BY4541" s="47"/>
    </row>
    <row r="4542" spans="1:77" x14ac:dyDescent="0.35">
      <c r="A4542" s="45" t="s">
        <v>329</v>
      </c>
      <c r="B4542" s="46">
        <v>42389</v>
      </c>
      <c r="C4542" s="47" t="s">
        <v>325</v>
      </c>
      <c r="D4542" s="47"/>
      <c r="E4542" s="47">
        <v>518.56640625</v>
      </c>
      <c r="F4542" s="47">
        <v>0.24174062499999999</v>
      </c>
      <c r="G4542" s="47">
        <v>0.28233125000000003</v>
      </c>
      <c r="H4542" s="47">
        <v>0.29433750000000003</v>
      </c>
      <c r="I4542" s="47">
        <v>0.27942500000000003</v>
      </c>
      <c r="J4542" s="47">
        <v>0.26899374999999998</v>
      </c>
      <c r="K4542" s="47">
        <v>0.32683125000000002</v>
      </c>
      <c r="L4542" s="47">
        <v>0.29693124999999998</v>
      </c>
      <c r="M4542" s="47"/>
      <c r="N4542" s="47"/>
      <c r="O4542" s="47"/>
      <c r="P4542" s="47"/>
      <c r="Q4542" s="47"/>
      <c r="R4542" s="47"/>
      <c r="S4542" s="47"/>
      <c r="T4542" s="47"/>
      <c r="U4542" s="47"/>
      <c r="V4542" s="47"/>
      <c r="W4542" s="47"/>
      <c r="X4542" s="47"/>
      <c r="Y4542" s="47"/>
      <c r="Z4542" s="47"/>
      <c r="AA4542" s="47"/>
      <c r="AB4542" s="47"/>
      <c r="AC4542" s="47"/>
      <c r="AD4542" s="47"/>
      <c r="AE4542" s="47"/>
      <c r="AF4542" s="47"/>
      <c r="AG4542" s="47"/>
      <c r="AH4542" s="47"/>
      <c r="AI4542" s="47"/>
      <c r="AJ4542" s="47"/>
      <c r="AK4542" s="47"/>
      <c r="AL4542" s="47"/>
      <c r="AM4542" s="47"/>
      <c r="AN4542" s="47"/>
      <c r="AO4542" s="47"/>
      <c r="AP4542" s="47"/>
      <c r="AQ4542" s="47"/>
      <c r="AR4542" s="47"/>
      <c r="AS4542" s="47"/>
      <c r="AT4542" s="47"/>
      <c r="AU4542" s="47"/>
      <c r="AV4542" s="47"/>
      <c r="AW4542" s="47"/>
      <c r="AX4542" s="47"/>
      <c r="AY4542" s="47"/>
      <c r="AZ4542" s="47"/>
      <c r="BA4542" s="47"/>
      <c r="BB4542" s="47"/>
      <c r="BC4542" s="47"/>
      <c r="BD4542" s="47"/>
      <c r="BE4542" s="47"/>
      <c r="BF4542" s="47"/>
      <c r="BG4542" s="47"/>
      <c r="BH4542" s="47"/>
      <c r="BI4542" s="47"/>
      <c r="BJ4542" s="47"/>
      <c r="BK4542" s="47"/>
      <c r="BL4542" s="47"/>
      <c r="BM4542" s="47"/>
      <c r="BN4542" s="47"/>
      <c r="BO4542" s="47"/>
      <c r="BP4542" s="47"/>
      <c r="BQ4542" s="47"/>
      <c r="BR4542" s="47"/>
      <c r="BS4542" s="47"/>
      <c r="BT4542" s="47"/>
      <c r="BU4542" s="47"/>
      <c r="BV4542" s="47"/>
      <c r="BW4542" s="47"/>
      <c r="BX4542" s="47"/>
      <c r="BY4542" s="47"/>
    </row>
    <row r="4543" spans="1:77" x14ac:dyDescent="0.35">
      <c r="A4543" s="45" t="s">
        <v>329</v>
      </c>
      <c r="B4543" s="46">
        <v>42390</v>
      </c>
      <c r="C4543" s="47" t="s">
        <v>325</v>
      </c>
      <c r="D4543" s="47"/>
      <c r="E4543" s="47">
        <v>515.00765625000008</v>
      </c>
      <c r="F4543" s="47">
        <v>0.22895312500000001</v>
      </c>
      <c r="G4543" s="47">
        <v>0.27589375000000005</v>
      </c>
      <c r="H4543" s="47">
        <v>0.29299375</v>
      </c>
      <c r="I4543" s="47">
        <v>0.27884375</v>
      </c>
      <c r="J4543" s="47">
        <v>0.26894375000000004</v>
      </c>
      <c r="K4543" s="47">
        <v>0.32679374999999999</v>
      </c>
      <c r="L4543" s="47">
        <v>0.29669374999999998</v>
      </c>
      <c r="M4543" s="47"/>
      <c r="N4543" s="47"/>
      <c r="O4543" s="47"/>
      <c r="P4543" s="47"/>
      <c r="Q4543" s="47"/>
      <c r="R4543" s="47"/>
      <c r="S4543" s="47"/>
      <c r="T4543" s="47"/>
      <c r="U4543" s="47"/>
      <c r="V4543" s="47"/>
      <c r="W4543" s="47"/>
      <c r="X4543" s="47"/>
      <c r="Y4543" s="47"/>
      <c r="Z4543" s="47"/>
      <c r="AA4543" s="47"/>
      <c r="AB4543" s="47"/>
      <c r="AC4543" s="47"/>
      <c r="AD4543" s="47"/>
      <c r="AE4543" s="47"/>
      <c r="AF4543" s="47"/>
      <c r="AG4543" s="47"/>
      <c r="AH4543" s="47"/>
      <c r="AI4543" s="47"/>
      <c r="AJ4543" s="47"/>
      <c r="AK4543" s="47"/>
      <c r="AL4543" s="47"/>
      <c r="AM4543" s="47"/>
      <c r="AN4543" s="47"/>
      <c r="AO4543" s="47"/>
      <c r="AP4543" s="47"/>
      <c r="AQ4543" s="47"/>
      <c r="AR4543" s="47"/>
      <c r="AS4543" s="47"/>
      <c r="AT4543" s="47"/>
      <c r="AU4543" s="47"/>
      <c r="AV4543" s="47"/>
      <c r="AW4543" s="47"/>
      <c r="AX4543" s="47"/>
      <c r="AY4543" s="47"/>
      <c r="AZ4543" s="47"/>
      <c r="BA4543" s="47"/>
      <c r="BB4543" s="47"/>
      <c r="BC4543" s="47"/>
      <c r="BD4543" s="47"/>
      <c r="BE4543" s="47"/>
      <c r="BF4543" s="47"/>
      <c r="BG4543" s="47"/>
      <c r="BH4543" s="47"/>
      <c r="BI4543" s="47"/>
      <c r="BJ4543" s="47"/>
      <c r="BK4543" s="47"/>
      <c r="BL4543" s="47"/>
      <c r="BM4543" s="47"/>
      <c r="BN4543" s="47"/>
      <c r="BO4543" s="47"/>
      <c r="BP4543" s="47"/>
      <c r="BQ4543" s="47"/>
      <c r="BR4543" s="47"/>
      <c r="BS4543" s="47"/>
      <c r="BT4543" s="47"/>
      <c r="BU4543" s="47"/>
      <c r="BV4543" s="47"/>
      <c r="BW4543" s="47"/>
      <c r="BX4543" s="47"/>
      <c r="BY4543" s="47"/>
    </row>
    <row r="4544" spans="1:77" x14ac:dyDescent="0.35">
      <c r="A4544" s="45" t="s">
        <v>329</v>
      </c>
      <c r="B4544" s="46">
        <v>42391</v>
      </c>
      <c r="C4544" s="47" t="s">
        <v>325</v>
      </c>
      <c r="D4544" s="47"/>
      <c r="E4544" s="47">
        <v>511.06312499999996</v>
      </c>
      <c r="F4544" s="47">
        <v>0.2161875</v>
      </c>
      <c r="G4544" s="47">
        <v>0.26865</v>
      </c>
      <c r="H4544" s="47">
        <v>0.29116249999999999</v>
      </c>
      <c r="I4544" s="47">
        <v>0.27800000000000002</v>
      </c>
      <c r="J4544" s="47">
        <v>0.26882499999999998</v>
      </c>
      <c r="K4544" s="47">
        <v>0.32659375000000002</v>
      </c>
      <c r="L4544" s="47">
        <v>0.29654374999999999</v>
      </c>
      <c r="M4544" s="47"/>
      <c r="N4544" s="47"/>
      <c r="O4544" s="47"/>
      <c r="P4544" s="47"/>
      <c r="Q4544" s="47"/>
      <c r="R4544" s="47"/>
      <c r="S4544" s="47"/>
      <c r="T4544" s="47"/>
      <c r="U4544" s="47"/>
      <c r="V4544" s="47"/>
      <c r="W4544" s="47"/>
      <c r="X4544" s="47"/>
      <c r="Y4544" s="47"/>
      <c r="Z4544" s="47"/>
      <c r="AA4544" s="47"/>
      <c r="AB4544" s="47"/>
      <c r="AC4544" s="47">
        <v>0.53418288528322777</v>
      </c>
      <c r="AD4544" s="47">
        <v>0.12444095611874748</v>
      </c>
      <c r="AE4544" s="47"/>
      <c r="AF4544" s="47"/>
      <c r="AG4544" s="47"/>
      <c r="AH4544" s="47"/>
      <c r="AI4544" s="47"/>
      <c r="AJ4544" s="47"/>
      <c r="AK4544" s="47"/>
      <c r="AL4544" s="47"/>
      <c r="AM4544" s="47"/>
      <c r="AN4544" s="47"/>
      <c r="AO4544" s="47"/>
      <c r="AP4544" s="47"/>
      <c r="AQ4544" s="47"/>
      <c r="AR4544" s="47"/>
      <c r="AS4544" s="47"/>
      <c r="AT4544" s="47"/>
      <c r="AU4544" s="47"/>
      <c r="AV4544" s="47"/>
      <c r="AW4544" s="47"/>
      <c r="AX4544" s="47"/>
      <c r="AY4544" s="47"/>
      <c r="AZ4544" s="47"/>
      <c r="BA4544" s="47"/>
      <c r="BB4544" s="47"/>
      <c r="BC4544" s="47"/>
      <c r="BD4544" s="47"/>
      <c r="BE4544" s="47"/>
      <c r="BF4544" s="47"/>
      <c r="BG4544" s="47"/>
      <c r="BH4544" s="47"/>
      <c r="BI4544" s="47"/>
      <c r="BJ4544" s="47"/>
      <c r="BK4544" s="47"/>
      <c r="BL4544" s="47"/>
      <c r="BM4544" s="47"/>
      <c r="BN4544" s="47"/>
      <c r="BO4544" s="47"/>
      <c r="BP4544" s="47"/>
      <c r="BQ4544" s="47"/>
      <c r="BR4544" s="47"/>
      <c r="BS4544" s="47"/>
      <c r="BT4544" s="47"/>
      <c r="BU4544" s="47"/>
      <c r="BV4544" s="47"/>
      <c r="BW4544" s="47"/>
      <c r="BX4544" s="47"/>
      <c r="BY4544" s="47"/>
    </row>
    <row r="4545" spans="1:77" x14ac:dyDescent="0.35">
      <c r="A4545" s="45" t="s">
        <v>329</v>
      </c>
      <c r="B4545" s="46">
        <v>42392</v>
      </c>
      <c r="C4545" s="47" t="s">
        <v>325</v>
      </c>
      <c r="D4545" s="47"/>
      <c r="E4545" s="47">
        <v>507.98015625000005</v>
      </c>
      <c r="F4545" s="47">
        <v>0.20562812499999999</v>
      </c>
      <c r="G4545" s="47">
        <v>0.26269375</v>
      </c>
      <c r="H4545" s="47">
        <v>0.28987499999999999</v>
      </c>
      <c r="I4545" s="47">
        <v>0.27750624999999995</v>
      </c>
      <c r="J4545" s="47">
        <v>0.26895000000000002</v>
      </c>
      <c r="K4545" s="47">
        <v>0.32645000000000002</v>
      </c>
      <c r="L4545" s="47">
        <v>0.29632500000000001</v>
      </c>
      <c r="M4545" s="47"/>
      <c r="N4545" s="47"/>
      <c r="O4545" s="47"/>
      <c r="P4545" s="47"/>
      <c r="Q4545" s="47"/>
      <c r="R4545" s="47"/>
      <c r="S4545" s="47"/>
      <c r="T4545" s="47"/>
      <c r="U4545" s="47"/>
      <c r="V4545" s="47"/>
      <c r="W4545" s="47"/>
      <c r="X4545" s="47"/>
      <c r="Y4545" s="47"/>
      <c r="Z4545" s="47"/>
      <c r="AA4545" s="47"/>
      <c r="AB4545" s="47"/>
      <c r="AC4545" s="47"/>
      <c r="AD4545" s="47"/>
      <c r="AE4545" s="47"/>
      <c r="AF4545" s="47"/>
      <c r="AG4545" s="47"/>
      <c r="AH4545" s="47"/>
      <c r="AI4545" s="47"/>
      <c r="AJ4545" s="47"/>
      <c r="AK4545" s="47"/>
      <c r="AL4545" s="47"/>
      <c r="AM4545" s="47"/>
      <c r="AN4545" s="47"/>
      <c r="AO4545" s="47"/>
      <c r="AP4545" s="47"/>
      <c r="AQ4545" s="47"/>
      <c r="AR4545" s="47"/>
      <c r="AS4545" s="47"/>
      <c r="AT4545" s="47"/>
      <c r="AU4545" s="47"/>
      <c r="AV4545" s="47"/>
      <c r="AW4545" s="47"/>
      <c r="AX4545" s="47"/>
      <c r="AY4545" s="47"/>
      <c r="AZ4545" s="47"/>
      <c r="BA4545" s="47"/>
      <c r="BB4545" s="47"/>
      <c r="BC4545" s="47"/>
      <c r="BD4545" s="47"/>
      <c r="BE4545" s="47"/>
      <c r="BF4545" s="47"/>
      <c r="BG4545" s="47"/>
      <c r="BH4545" s="47"/>
      <c r="BI4545" s="47"/>
      <c r="BJ4545" s="47"/>
      <c r="BK4545" s="47"/>
      <c r="BL4545" s="47"/>
      <c r="BM4545" s="47"/>
      <c r="BN4545" s="47"/>
      <c r="BO4545" s="47"/>
      <c r="BP4545" s="47"/>
      <c r="BQ4545" s="47"/>
      <c r="BR4545" s="47"/>
      <c r="BS4545" s="47"/>
      <c r="BT4545" s="47"/>
      <c r="BU4545" s="47"/>
      <c r="BV4545" s="47"/>
      <c r="BW4545" s="47"/>
      <c r="BX4545" s="47"/>
      <c r="BY4545" s="47"/>
    </row>
    <row r="4546" spans="1:77" x14ac:dyDescent="0.35">
      <c r="A4546" s="45" t="s">
        <v>329</v>
      </c>
      <c r="B4546" s="46">
        <v>42393</v>
      </c>
      <c r="C4546" s="47" t="s">
        <v>325</v>
      </c>
      <c r="D4546" s="47"/>
      <c r="E4546" s="47">
        <v>506.15625</v>
      </c>
      <c r="F4546" s="47">
        <v>0.19876250000000001</v>
      </c>
      <c r="G4546" s="47">
        <v>0.25847500000000001</v>
      </c>
      <c r="H4546" s="47">
        <v>0.28922500000000001</v>
      </c>
      <c r="I4546" s="47">
        <v>0.27742500000000003</v>
      </c>
      <c r="J4546" s="47">
        <v>0.26906874999999997</v>
      </c>
      <c r="K4546" s="47">
        <v>0.32655000000000001</v>
      </c>
      <c r="L4546" s="47">
        <v>0.29630000000000001</v>
      </c>
      <c r="M4546" s="47"/>
      <c r="N4546" s="47"/>
      <c r="O4546" s="47"/>
      <c r="P4546" s="47"/>
      <c r="Q4546" s="47"/>
      <c r="R4546" s="47"/>
      <c r="S4546" s="47"/>
      <c r="T4546" s="47"/>
      <c r="U4546" s="47"/>
      <c r="V4546" s="47"/>
      <c r="W4546" s="47"/>
      <c r="X4546" s="47"/>
      <c r="Y4546" s="47"/>
      <c r="Z4546" s="47"/>
      <c r="AA4546" s="47"/>
      <c r="AB4546" s="47"/>
      <c r="AC4546" s="47"/>
      <c r="AD4546" s="47"/>
      <c r="AE4546" s="47"/>
      <c r="AF4546" s="47"/>
      <c r="AG4546" s="47"/>
      <c r="AH4546" s="47"/>
      <c r="AI4546" s="47"/>
      <c r="AJ4546" s="47"/>
      <c r="AK4546" s="47"/>
      <c r="AL4546" s="47"/>
      <c r="AM4546" s="47"/>
      <c r="AN4546" s="47"/>
      <c r="AO4546" s="47"/>
      <c r="AP4546" s="47"/>
      <c r="AQ4546" s="47"/>
      <c r="AR4546" s="47"/>
      <c r="AS4546" s="47"/>
      <c r="AT4546" s="47"/>
      <c r="AU4546" s="47"/>
      <c r="AV4546" s="47"/>
      <c r="AW4546" s="47"/>
      <c r="AX4546" s="47"/>
      <c r="AY4546" s="47"/>
      <c r="AZ4546" s="47"/>
      <c r="BA4546" s="47"/>
      <c r="BB4546" s="47"/>
      <c r="BC4546" s="47"/>
      <c r="BD4546" s="47"/>
      <c r="BE4546" s="47"/>
      <c r="BF4546" s="47"/>
      <c r="BG4546" s="47"/>
      <c r="BH4546" s="47"/>
      <c r="BI4546" s="47"/>
      <c r="BJ4546" s="47"/>
      <c r="BK4546" s="47"/>
      <c r="BL4546" s="47"/>
      <c r="BM4546" s="47"/>
      <c r="BN4546" s="47"/>
      <c r="BO4546" s="47"/>
      <c r="BP4546" s="47"/>
      <c r="BQ4546" s="47"/>
      <c r="BR4546" s="47"/>
      <c r="BS4546" s="47"/>
      <c r="BT4546" s="47"/>
      <c r="BU4546" s="47"/>
      <c r="BV4546" s="47"/>
      <c r="BW4546" s="47"/>
      <c r="BX4546" s="47"/>
      <c r="BY4546" s="47"/>
    </row>
    <row r="4547" spans="1:77" x14ac:dyDescent="0.35">
      <c r="A4547" s="45" t="s">
        <v>329</v>
      </c>
      <c r="B4547" s="46">
        <v>42394</v>
      </c>
      <c r="C4547" s="47" t="s">
        <v>325</v>
      </c>
      <c r="D4547" s="47"/>
      <c r="E4547" s="47">
        <v>504.35203124999998</v>
      </c>
      <c r="F4547" s="47">
        <v>0.193478125</v>
      </c>
      <c r="G4547" s="47">
        <v>0.25475625000000002</v>
      </c>
      <c r="H4547" s="47">
        <v>0.28819375000000003</v>
      </c>
      <c r="I4547" s="47">
        <v>0.27694374999999999</v>
      </c>
      <c r="J4547" s="47">
        <v>0.26921249999999997</v>
      </c>
      <c r="K4547" s="47">
        <v>0.32655000000000001</v>
      </c>
      <c r="L4547" s="47">
        <v>0.29615625000000001</v>
      </c>
      <c r="M4547" s="47"/>
      <c r="N4547" s="47"/>
      <c r="O4547" s="47"/>
      <c r="P4547" s="47"/>
      <c r="Q4547" s="47"/>
      <c r="R4547" s="47"/>
      <c r="S4547" s="47"/>
      <c r="T4547" s="47"/>
      <c r="U4547" s="47"/>
      <c r="V4547" s="47"/>
      <c r="W4547" s="47"/>
      <c r="X4547" s="47"/>
      <c r="Y4547" s="47"/>
      <c r="Z4547" s="47"/>
      <c r="AA4547" s="47"/>
      <c r="AB4547" s="47"/>
      <c r="AC4547" s="47">
        <v>0.57309488193719493</v>
      </c>
      <c r="AD4547" s="47">
        <v>6.1674148461922235E-2</v>
      </c>
      <c r="AE4547" s="47"/>
      <c r="AF4547" s="47"/>
      <c r="AG4547" s="47"/>
      <c r="AH4547" s="47"/>
      <c r="AI4547" s="47"/>
      <c r="AJ4547" s="47"/>
      <c r="AK4547" s="47"/>
      <c r="AL4547" s="47"/>
      <c r="AM4547" s="47"/>
      <c r="AN4547" s="47"/>
      <c r="AO4547" s="47"/>
      <c r="AP4547" s="47"/>
      <c r="AQ4547" s="47"/>
      <c r="AR4547" s="47"/>
      <c r="AS4547" s="47"/>
      <c r="AT4547" s="47"/>
      <c r="AU4547" s="47"/>
      <c r="AV4547" s="47"/>
      <c r="AW4547" s="47"/>
      <c r="AX4547" s="47"/>
      <c r="AY4547" s="47"/>
      <c r="AZ4547" s="47"/>
      <c r="BA4547" s="47"/>
      <c r="BB4547" s="47"/>
      <c r="BC4547" s="47"/>
      <c r="BD4547" s="47"/>
      <c r="BE4547" s="47"/>
      <c r="BF4547" s="47"/>
      <c r="BG4547" s="47"/>
      <c r="BH4547" s="47"/>
      <c r="BI4547" s="47"/>
      <c r="BJ4547" s="47"/>
      <c r="BK4547" s="47"/>
      <c r="BL4547" s="47"/>
      <c r="BM4547" s="47"/>
      <c r="BN4547" s="47"/>
      <c r="BO4547" s="47"/>
      <c r="BP4547" s="47"/>
      <c r="BQ4547" s="47"/>
      <c r="BR4547" s="47"/>
      <c r="BS4547" s="47"/>
      <c r="BT4547" s="47"/>
      <c r="BU4547" s="47"/>
      <c r="BV4547" s="47"/>
      <c r="BW4547" s="47"/>
      <c r="BX4547" s="47"/>
      <c r="BY4547" s="47"/>
    </row>
    <row r="4548" spans="1:77" x14ac:dyDescent="0.35">
      <c r="A4548" s="45" t="s">
        <v>329</v>
      </c>
      <c r="B4548" s="46">
        <v>42395</v>
      </c>
      <c r="C4548" s="47" t="s">
        <v>325</v>
      </c>
      <c r="D4548" s="47"/>
      <c r="E4548" s="47">
        <v>503.36203125000009</v>
      </c>
      <c r="F4548" s="47">
        <v>0.19024687499999998</v>
      </c>
      <c r="G4548" s="47">
        <v>0.25212500000000004</v>
      </c>
      <c r="H4548" s="47">
        <v>0.28765625</v>
      </c>
      <c r="I4548" s="47">
        <v>0.27711249999999998</v>
      </c>
      <c r="J4548" s="47">
        <v>0.26941249999999994</v>
      </c>
      <c r="K4548" s="47">
        <v>0.32657499999999995</v>
      </c>
      <c r="L4548" s="47">
        <v>0.29593125000000003</v>
      </c>
      <c r="M4548" s="47"/>
      <c r="N4548" s="47"/>
      <c r="O4548" s="47"/>
      <c r="P4548" s="47"/>
      <c r="Q4548" s="47"/>
      <c r="R4548" s="47"/>
      <c r="S4548" s="47"/>
      <c r="T4548" s="47"/>
      <c r="U4548" s="47"/>
      <c r="V4548" s="47"/>
      <c r="W4548" s="47"/>
      <c r="X4548" s="47"/>
      <c r="Y4548" s="47"/>
      <c r="Z4548" s="47"/>
      <c r="AA4548" s="47"/>
      <c r="AB4548" s="47"/>
      <c r="AC4548" s="47"/>
      <c r="AD4548" s="47"/>
      <c r="AE4548" s="47"/>
      <c r="AF4548" s="47"/>
      <c r="AG4548" s="47"/>
      <c r="AH4548" s="47"/>
      <c r="AI4548" s="47"/>
      <c r="AJ4548" s="47"/>
      <c r="AK4548" s="47"/>
      <c r="AL4548" s="47"/>
      <c r="AM4548" s="47"/>
      <c r="AN4548" s="47"/>
      <c r="AO4548" s="47"/>
      <c r="AP4548" s="47"/>
      <c r="AQ4548" s="47"/>
      <c r="AR4548" s="47"/>
      <c r="AS4548" s="47"/>
      <c r="AT4548" s="47"/>
      <c r="AU4548" s="47"/>
      <c r="AV4548" s="47"/>
      <c r="AW4548" s="47"/>
      <c r="AX4548" s="47"/>
      <c r="AY4548" s="47"/>
      <c r="AZ4548" s="47"/>
      <c r="BA4548" s="47"/>
      <c r="BB4548" s="47"/>
      <c r="BC4548" s="47"/>
      <c r="BD4548" s="47"/>
      <c r="BE4548" s="47"/>
      <c r="BF4548" s="47"/>
      <c r="BG4548" s="47"/>
      <c r="BH4548" s="47"/>
      <c r="BI4548" s="47"/>
      <c r="BJ4548" s="47"/>
      <c r="BK4548" s="47"/>
      <c r="BL4548" s="47"/>
      <c r="BM4548" s="47"/>
      <c r="BN4548" s="47"/>
      <c r="BO4548" s="47"/>
      <c r="BP4548" s="47"/>
      <c r="BQ4548" s="47"/>
      <c r="BR4548" s="47"/>
      <c r="BS4548" s="47"/>
      <c r="BT4548" s="47"/>
      <c r="BU4548" s="47"/>
      <c r="BV4548" s="47"/>
      <c r="BW4548" s="47"/>
      <c r="BX4548" s="47"/>
      <c r="BY4548" s="47"/>
    </row>
    <row r="4549" spans="1:77" x14ac:dyDescent="0.35">
      <c r="A4549" s="45" t="s">
        <v>329</v>
      </c>
      <c r="B4549" s="46">
        <v>42396</v>
      </c>
      <c r="C4549" s="47" t="s">
        <v>325</v>
      </c>
      <c r="D4549" s="47"/>
      <c r="E4549" s="47">
        <v>502.33734375</v>
      </c>
      <c r="F4549" s="47">
        <v>0.18822812500000002</v>
      </c>
      <c r="G4549" s="47">
        <v>0.24992500000000001</v>
      </c>
      <c r="H4549" s="47">
        <v>0.28659999999999997</v>
      </c>
      <c r="I4549" s="47">
        <v>0.27688124999999997</v>
      </c>
      <c r="J4549" s="47">
        <v>0.26954999999999996</v>
      </c>
      <c r="K4549" s="47">
        <v>0.32650625</v>
      </c>
      <c r="L4549" s="47">
        <v>0.29584374999999996</v>
      </c>
      <c r="M4549" s="47"/>
      <c r="N4549" s="47"/>
      <c r="O4549" s="47"/>
      <c r="P4549" s="47">
        <v>2.15</v>
      </c>
      <c r="Q4549" s="47"/>
      <c r="R4549" s="47"/>
      <c r="S4549" s="47"/>
      <c r="T4549" s="47"/>
      <c r="U4549" s="47"/>
      <c r="V4549" s="47"/>
      <c r="W4549" s="47"/>
      <c r="X4549" s="47"/>
      <c r="Y4549" s="47"/>
      <c r="Z4549" s="47"/>
      <c r="AA4549" s="47"/>
      <c r="AB4549" s="47">
        <v>8.4</v>
      </c>
      <c r="AC4549" s="47"/>
      <c r="AD4549" s="47"/>
      <c r="AE4549" s="47"/>
      <c r="AF4549" s="47"/>
      <c r="AG4549" s="47"/>
      <c r="AH4549" s="47">
        <v>7.8</v>
      </c>
      <c r="AI4549" s="47">
        <v>8.4</v>
      </c>
      <c r="AJ4549" s="47"/>
      <c r="AK4549" s="47"/>
      <c r="AL4549" s="47"/>
      <c r="AM4549" s="47"/>
      <c r="AN4549" s="47"/>
      <c r="AO4549" s="47"/>
      <c r="AP4549" s="47"/>
      <c r="AQ4549" s="47"/>
      <c r="AR4549" s="47"/>
      <c r="AS4549" s="47"/>
      <c r="AT4549" s="47"/>
      <c r="AU4549" s="47"/>
      <c r="AV4549" s="47"/>
      <c r="AW4549" s="47"/>
      <c r="AX4549" s="47"/>
      <c r="AY4549" s="47"/>
      <c r="AZ4549" s="47"/>
      <c r="BA4549" s="47"/>
      <c r="BB4549" s="47"/>
      <c r="BC4549" s="47"/>
      <c r="BD4549" s="47"/>
      <c r="BE4549" s="47"/>
      <c r="BF4549" s="47"/>
      <c r="BG4549" s="47"/>
      <c r="BH4549" s="47"/>
      <c r="BI4549" s="47"/>
      <c r="BJ4549" s="47"/>
      <c r="BK4549" s="47"/>
      <c r="BL4549" s="47"/>
      <c r="BM4549" s="47"/>
      <c r="BN4549" s="47"/>
      <c r="BO4549" s="47"/>
      <c r="BP4549" s="47"/>
      <c r="BQ4549" s="47"/>
      <c r="BR4549" s="47"/>
      <c r="BS4549" s="47"/>
      <c r="BT4549" s="47"/>
      <c r="BU4549" s="47"/>
      <c r="BV4549" s="47"/>
      <c r="BW4549" s="47"/>
      <c r="BX4549" s="47"/>
      <c r="BY4549" s="47"/>
    </row>
    <row r="4550" spans="1:77" x14ac:dyDescent="0.35">
      <c r="A4550" s="45" t="s">
        <v>329</v>
      </c>
      <c r="B4550" s="46">
        <v>42397</v>
      </c>
      <c r="C4550" s="47" t="s">
        <v>325</v>
      </c>
      <c r="D4550" s="47"/>
      <c r="E4550" s="47">
        <v>501.27140624999993</v>
      </c>
      <c r="F4550" s="47">
        <v>0.186021875</v>
      </c>
      <c r="G4550" s="47">
        <v>0.2477625</v>
      </c>
      <c r="H4550" s="47">
        <v>0.28551874999999999</v>
      </c>
      <c r="I4550" s="47">
        <v>0.27650000000000002</v>
      </c>
      <c r="J4550" s="47">
        <v>0.269625</v>
      </c>
      <c r="K4550" s="47">
        <v>0.32657499999999995</v>
      </c>
      <c r="L4550" s="47">
        <v>0.29579375000000002</v>
      </c>
      <c r="M4550" s="47"/>
      <c r="N4550" s="47"/>
      <c r="O4550" s="47"/>
      <c r="P4550" s="47"/>
      <c r="Q4550" s="47"/>
      <c r="R4550" s="47"/>
      <c r="S4550" s="47"/>
      <c r="T4550" s="47"/>
      <c r="U4550" s="47"/>
      <c r="V4550" s="47"/>
      <c r="W4550" s="47"/>
      <c r="X4550" s="47"/>
      <c r="Y4550" s="47"/>
      <c r="Z4550" s="47"/>
      <c r="AA4550" s="47"/>
      <c r="AB4550" s="47"/>
      <c r="AC4550" s="47"/>
      <c r="AD4550" s="47"/>
      <c r="AE4550" s="47"/>
      <c r="AF4550" s="47"/>
      <c r="AG4550" s="47"/>
      <c r="AH4550" s="47"/>
      <c r="AI4550" s="47"/>
      <c r="AJ4550" s="47"/>
      <c r="AK4550" s="47"/>
      <c r="AL4550" s="47"/>
      <c r="AM4550" s="47"/>
      <c r="AN4550" s="47"/>
      <c r="AO4550" s="47"/>
      <c r="AP4550" s="47"/>
      <c r="AQ4550" s="47"/>
      <c r="AR4550" s="47"/>
      <c r="AS4550" s="47"/>
      <c r="AT4550" s="47"/>
      <c r="AU4550" s="47"/>
      <c r="AV4550" s="47"/>
      <c r="AW4550" s="47"/>
      <c r="AX4550" s="47"/>
      <c r="AY4550" s="47"/>
      <c r="AZ4550" s="47"/>
      <c r="BA4550" s="47"/>
      <c r="BB4550" s="47"/>
      <c r="BC4550" s="47"/>
      <c r="BD4550" s="47"/>
      <c r="BE4550" s="47"/>
      <c r="BF4550" s="47"/>
      <c r="BG4550" s="47"/>
      <c r="BH4550" s="47"/>
      <c r="BI4550" s="47"/>
      <c r="BJ4550" s="47"/>
      <c r="BK4550" s="47"/>
      <c r="BL4550" s="47"/>
      <c r="BM4550" s="47"/>
      <c r="BN4550" s="47"/>
      <c r="BO4550" s="47"/>
      <c r="BP4550" s="47"/>
      <c r="BQ4550" s="47"/>
      <c r="BR4550" s="47"/>
      <c r="BS4550" s="47"/>
      <c r="BT4550" s="47"/>
      <c r="BU4550" s="47"/>
      <c r="BV4550" s="47"/>
      <c r="BW4550" s="47"/>
      <c r="BX4550" s="47"/>
      <c r="BY4550" s="47"/>
    </row>
    <row r="4551" spans="1:77" x14ac:dyDescent="0.35">
      <c r="A4551" s="45" t="s">
        <v>329</v>
      </c>
      <c r="B4551" s="46">
        <v>42398</v>
      </c>
      <c r="C4551" s="47" t="s">
        <v>325</v>
      </c>
      <c r="D4551" s="47"/>
      <c r="E4551" s="47">
        <v>499.90031249999998</v>
      </c>
      <c r="F4551" s="47">
        <v>0.18319374999999999</v>
      </c>
      <c r="G4551" s="47">
        <v>0.24561250000000001</v>
      </c>
      <c r="H4551" s="47">
        <v>0.28466875000000003</v>
      </c>
      <c r="I4551" s="47">
        <v>0.27569374999999996</v>
      </c>
      <c r="J4551" s="47">
        <v>0.26943125000000001</v>
      </c>
      <c r="K4551" s="47">
        <v>0.32648750000000004</v>
      </c>
      <c r="L4551" s="47">
        <v>0.29564999999999997</v>
      </c>
      <c r="M4551" s="47"/>
      <c r="N4551" s="47"/>
      <c r="O4551" s="47"/>
      <c r="P4551" s="47"/>
      <c r="Q4551" s="47"/>
      <c r="R4551" s="47"/>
      <c r="S4551" s="47"/>
      <c r="T4551" s="47"/>
      <c r="U4551" s="47"/>
      <c r="V4551" s="47"/>
      <c r="W4551" s="47"/>
      <c r="X4551" s="47"/>
      <c r="Y4551" s="47"/>
      <c r="Z4551" s="47"/>
      <c r="AA4551" s="47"/>
      <c r="AB4551" s="47"/>
      <c r="AC4551" s="47"/>
      <c r="AD4551" s="47">
        <v>5.3466817500338423E-2</v>
      </c>
      <c r="AE4551" s="47"/>
      <c r="AF4551" s="47"/>
      <c r="AG4551" s="47"/>
      <c r="AH4551" s="47"/>
      <c r="AI4551" s="47"/>
      <c r="AJ4551" s="47"/>
      <c r="AK4551" s="47"/>
      <c r="AL4551" s="47"/>
      <c r="AM4551" s="47"/>
      <c r="AN4551" s="47"/>
      <c r="AO4551" s="47"/>
      <c r="AP4551" s="47"/>
      <c r="AQ4551" s="47"/>
      <c r="AR4551" s="47"/>
      <c r="AS4551" s="47"/>
      <c r="AT4551" s="47"/>
      <c r="AU4551" s="47"/>
      <c r="AV4551" s="47"/>
      <c r="AW4551" s="47"/>
      <c r="AX4551" s="47"/>
      <c r="AY4551" s="47"/>
      <c r="AZ4551" s="47"/>
      <c r="BA4551" s="47"/>
      <c r="BB4551" s="47"/>
      <c r="BC4551" s="47"/>
      <c r="BD4551" s="47"/>
      <c r="BE4551" s="47"/>
      <c r="BF4551" s="47"/>
      <c r="BG4551" s="47"/>
      <c r="BH4551" s="47"/>
      <c r="BI4551" s="47"/>
      <c r="BJ4551" s="47"/>
      <c r="BK4551" s="47"/>
      <c r="BL4551" s="47"/>
      <c r="BM4551" s="47"/>
      <c r="BN4551" s="47"/>
      <c r="BO4551" s="47"/>
      <c r="BP4551" s="47"/>
      <c r="BQ4551" s="47"/>
      <c r="BR4551" s="47"/>
      <c r="BS4551" s="47"/>
      <c r="BT4551" s="47"/>
      <c r="BU4551" s="47"/>
      <c r="BV4551" s="47"/>
      <c r="BW4551" s="47"/>
      <c r="BX4551" s="47"/>
      <c r="BY4551" s="47"/>
    </row>
    <row r="4552" spans="1:77" x14ac:dyDescent="0.35">
      <c r="A4552" s="45" t="s">
        <v>329</v>
      </c>
      <c r="B4552" s="46">
        <v>42399</v>
      </c>
      <c r="C4552" s="47" t="s">
        <v>325</v>
      </c>
      <c r="D4552" s="47"/>
      <c r="E4552" s="47">
        <v>498.6412499999999</v>
      </c>
      <c r="F4552" s="47">
        <v>0.17981875000000003</v>
      </c>
      <c r="G4552" s="47">
        <v>0.24338125000000002</v>
      </c>
      <c r="H4552" s="47">
        <v>0.2840375</v>
      </c>
      <c r="I4552" s="47">
        <v>0.27534375</v>
      </c>
      <c r="J4552" s="47">
        <v>0.26937500000000003</v>
      </c>
      <c r="K4552" s="47">
        <v>0.32631250000000001</v>
      </c>
      <c r="L4552" s="47">
        <v>0.29546875</v>
      </c>
      <c r="M4552" s="47"/>
      <c r="N4552" s="47"/>
      <c r="O4552" s="47"/>
      <c r="P4552" s="47"/>
      <c r="Q4552" s="47"/>
      <c r="R4552" s="47"/>
      <c r="S4552" s="47"/>
      <c r="T4552" s="47"/>
      <c r="U4552" s="47"/>
      <c r="V4552" s="47"/>
      <c r="W4552" s="47"/>
      <c r="X4552" s="47"/>
      <c r="Y4552" s="47"/>
      <c r="Z4552" s="47"/>
      <c r="AA4552" s="47"/>
      <c r="AB4552" s="47"/>
      <c r="AC4552" s="47"/>
      <c r="AD4552" s="47"/>
      <c r="AE4552" s="47"/>
      <c r="AF4552" s="47"/>
      <c r="AG4552" s="47"/>
      <c r="AH4552" s="47"/>
      <c r="AI4552" s="47"/>
      <c r="AJ4552" s="47"/>
      <c r="AK4552" s="47"/>
      <c r="AL4552" s="47"/>
      <c r="AM4552" s="47"/>
      <c r="AN4552" s="47"/>
      <c r="AO4552" s="47"/>
      <c r="AP4552" s="47"/>
      <c r="AQ4552" s="47"/>
      <c r="AR4552" s="47"/>
      <c r="AS4552" s="47"/>
      <c r="AT4552" s="47"/>
      <c r="AU4552" s="47"/>
      <c r="AV4552" s="47"/>
      <c r="AW4552" s="47"/>
      <c r="AX4552" s="47"/>
      <c r="AY4552" s="47"/>
      <c r="AZ4552" s="47"/>
      <c r="BA4552" s="47"/>
      <c r="BB4552" s="47"/>
      <c r="BC4552" s="47"/>
      <c r="BD4552" s="47"/>
      <c r="BE4552" s="47"/>
      <c r="BF4552" s="47"/>
      <c r="BG4552" s="47"/>
      <c r="BH4552" s="47"/>
      <c r="BI4552" s="47"/>
      <c r="BJ4552" s="47"/>
      <c r="BK4552" s="47"/>
      <c r="BL4552" s="47"/>
      <c r="BM4552" s="47"/>
      <c r="BN4552" s="47"/>
      <c r="BO4552" s="47"/>
      <c r="BP4552" s="47"/>
      <c r="BQ4552" s="47"/>
      <c r="BR4552" s="47"/>
      <c r="BS4552" s="47"/>
      <c r="BT4552" s="47"/>
      <c r="BU4552" s="47"/>
      <c r="BV4552" s="47"/>
      <c r="BW4552" s="47"/>
      <c r="BX4552" s="47"/>
      <c r="BY4552" s="47"/>
    </row>
    <row r="4553" spans="1:77" x14ac:dyDescent="0.35">
      <c r="A4553" s="45" t="s">
        <v>329</v>
      </c>
      <c r="B4553" s="46">
        <v>42400</v>
      </c>
      <c r="C4553" s="47" t="s">
        <v>325</v>
      </c>
      <c r="D4553" s="47"/>
      <c r="E4553" s="47">
        <v>497.37140624999995</v>
      </c>
      <c r="F4553" s="47">
        <v>0.17666562499999999</v>
      </c>
      <c r="G4553" s="47">
        <v>0.24121874999999998</v>
      </c>
      <c r="H4553" s="47">
        <v>0.28320000000000001</v>
      </c>
      <c r="I4553" s="47">
        <v>0.27490625000000002</v>
      </c>
      <c r="J4553" s="47">
        <v>0.26931875</v>
      </c>
      <c r="K4553" s="47">
        <v>0.32625625000000003</v>
      </c>
      <c r="L4553" s="47">
        <v>0.29528125000000005</v>
      </c>
      <c r="M4553" s="47"/>
      <c r="N4553" s="47"/>
      <c r="O4553" s="47"/>
      <c r="P4553" s="47"/>
      <c r="Q4553" s="47"/>
      <c r="R4553" s="47"/>
      <c r="S4553" s="47"/>
      <c r="T4553" s="47"/>
      <c r="U4553" s="47"/>
      <c r="V4553" s="47"/>
      <c r="W4553" s="47"/>
      <c r="X4553" s="47"/>
      <c r="Y4553" s="47"/>
      <c r="Z4553" s="47"/>
      <c r="AA4553" s="47"/>
      <c r="AB4553" s="47"/>
      <c r="AC4553" s="47"/>
      <c r="AD4553" s="47"/>
      <c r="AE4553" s="47"/>
      <c r="AF4553" s="47"/>
      <c r="AG4553" s="47"/>
      <c r="AH4553" s="47"/>
      <c r="AI4553" s="47"/>
      <c r="AJ4553" s="47"/>
      <c r="AK4553" s="47"/>
      <c r="AL4553" s="47"/>
      <c r="AM4553" s="47"/>
      <c r="AN4553" s="47"/>
      <c r="AO4553" s="47"/>
      <c r="AP4553" s="47"/>
      <c r="AQ4553" s="47"/>
      <c r="AR4553" s="47"/>
      <c r="AS4553" s="47"/>
      <c r="AT4553" s="47"/>
      <c r="AU4553" s="47"/>
      <c r="AV4553" s="47"/>
      <c r="AW4553" s="47"/>
      <c r="AX4553" s="47"/>
      <c r="AY4553" s="47"/>
      <c r="AZ4553" s="47"/>
      <c r="BA4553" s="47"/>
      <c r="BB4553" s="47"/>
      <c r="BC4553" s="47"/>
      <c r="BD4553" s="47"/>
      <c r="BE4553" s="47"/>
      <c r="BF4553" s="47"/>
      <c r="BG4553" s="47"/>
      <c r="BH4553" s="47"/>
      <c r="BI4553" s="47"/>
      <c r="BJ4553" s="47"/>
      <c r="BK4553" s="47"/>
      <c r="BL4553" s="47"/>
      <c r="BM4553" s="47"/>
      <c r="BN4553" s="47"/>
      <c r="BO4553" s="47"/>
      <c r="BP4553" s="47"/>
      <c r="BQ4553" s="47"/>
      <c r="BR4553" s="47"/>
      <c r="BS4553" s="47"/>
      <c r="BT4553" s="47"/>
      <c r="BU4553" s="47"/>
      <c r="BV4553" s="47"/>
      <c r="BW4553" s="47"/>
      <c r="BX4553" s="47"/>
      <c r="BY4553" s="47"/>
    </row>
    <row r="4554" spans="1:77" x14ac:dyDescent="0.35">
      <c r="A4554" s="45" t="s">
        <v>329</v>
      </c>
      <c r="B4554" s="46">
        <v>42401</v>
      </c>
      <c r="C4554" s="47" t="s">
        <v>325</v>
      </c>
      <c r="D4554" s="47"/>
      <c r="E4554" s="47">
        <v>496.22109375000002</v>
      </c>
      <c r="F4554" s="47">
        <v>0.17350937499999997</v>
      </c>
      <c r="G4554" s="47">
        <v>0.23930625</v>
      </c>
      <c r="H4554" s="47">
        <v>0.28276875000000001</v>
      </c>
      <c r="I4554" s="47">
        <v>0.27443125000000002</v>
      </c>
      <c r="J4554" s="47">
        <v>0.26916875000000001</v>
      </c>
      <c r="K4554" s="47">
        <v>0.32620000000000005</v>
      </c>
      <c r="L4554" s="47">
        <v>0.29509374999999999</v>
      </c>
      <c r="M4554" s="47"/>
      <c r="N4554" s="47"/>
      <c r="O4554" s="47"/>
      <c r="P4554" s="47"/>
      <c r="Q4554" s="47"/>
      <c r="R4554" s="47"/>
      <c r="S4554" s="47"/>
      <c r="T4554" s="47"/>
      <c r="U4554" s="47"/>
      <c r="V4554" s="47"/>
      <c r="W4554" s="47"/>
      <c r="X4554" s="47"/>
      <c r="Y4554" s="47"/>
      <c r="Z4554" s="47"/>
      <c r="AA4554" s="47"/>
      <c r="AB4554" s="47"/>
      <c r="AC4554" s="47">
        <v>0.52490236121988731</v>
      </c>
      <c r="AD4554" s="47">
        <v>0</v>
      </c>
      <c r="AE4554" s="47"/>
      <c r="AF4554" s="47"/>
      <c r="AG4554" s="47"/>
      <c r="AH4554" s="47"/>
      <c r="AI4554" s="47"/>
      <c r="AJ4554" s="47"/>
      <c r="AK4554" s="47"/>
      <c r="AL4554" s="47"/>
      <c r="AM4554" s="47"/>
      <c r="AN4554" s="47"/>
      <c r="AO4554" s="47"/>
      <c r="AP4554" s="47"/>
      <c r="AQ4554" s="47"/>
      <c r="AR4554" s="47"/>
      <c r="AS4554" s="47"/>
      <c r="AT4554" s="47"/>
      <c r="AU4554" s="47"/>
      <c r="AV4554" s="47"/>
      <c r="AW4554" s="47"/>
      <c r="AX4554" s="47"/>
      <c r="AY4554" s="47"/>
      <c r="AZ4554" s="47"/>
      <c r="BA4554" s="47"/>
      <c r="BB4554" s="47"/>
      <c r="BC4554" s="47"/>
      <c r="BD4554" s="47"/>
      <c r="BE4554" s="47"/>
      <c r="BF4554" s="47"/>
      <c r="BG4554" s="47"/>
      <c r="BH4554" s="47"/>
      <c r="BI4554" s="47"/>
      <c r="BJ4554" s="47"/>
      <c r="BK4554" s="47"/>
      <c r="BL4554" s="47"/>
      <c r="BM4554" s="47"/>
      <c r="BN4554" s="47"/>
      <c r="BO4554" s="47"/>
      <c r="BP4554" s="47"/>
      <c r="BQ4554" s="47"/>
      <c r="BR4554" s="47"/>
      <c r="BS4554" s="47"/>
      <c r="BT4554" s="47"/>
      <c r="BU4554" s="47"/>
      <c r="BV4554" s="47"/>
      <c r="BW4554" s="47"/>
      <c r="BX4554" s="47"/>
      <c r="BY4554" s="47"/>
    </row>
    <row r="4555" spans="1:77" x14ac:dyDescent="0.35">
      <c r="A4555" s="45" t="s">
        <v>329</v>
      </c>
      <c r="B4555" s="46">
        <v>42402</v>
      </c>
      <c r="C4555" s="47" t="s">
        <v>325</v>
      </c>
      <c r="D4555" s="47"/>
      <c r="E4555" s="47">
        <v>495.08671875000005</v>
      </c>
      <c r="F4555" s="47">
        <v>0.17003437499999999</v>
      </c>
      <c r="G4555" s="47">
        <v>0.23746875000000001</v>
      </c>
      <c r="H4555" s="47">
        <v>0.28245624999999996</v>
      </c>
      <c r="I4555" s="47">
        <v>0.27411249999999998</v>
      </c>
      <c r="J4555" s="47">
        <v>0.26905625</v>
      </c>
      <c r="K4555" s="47">
        <v>0.32598749999999999</v>
      </c>
      <c r="L4555" s="47">
        <v>0.29492499999999999</v>
      </c>
      <c r="M4555" s="47"/>
      <c r="N4555" s="47"/>
      <c r="O4555" s="47"/>
      <c r="P4555" s="47"/>
      <c r="Q4555" s="47"/>
      <c r="R4555" s="47"/>
      <c r="S4555" s="47"/>
      <c r="T4555" s="47"/>
      <c r="U4555" s="47"/>
      <c r="V4555" s="47"/>
      <c r="W4555" s="47"/>
      <c r="X4555" s="47"/>
      <c r="Y4555" s="47"/>
      <c r="Z4555" s="47"/>
      <c r="AA4555" s="47"/>
      <c r="AB4555" s="47"/>
      <c r="AC4555" s="47"/>
      <c r="AD4555" s="47"/>
      <c r="AE4555" s="47"/>
      <c r="AF4555" s="47"/>
      <c r="AG4555" s="47"/>
      <c r="AH4555" s="47"/>
      <c r="AI4555" s="47"/>
      <c r="AJ4555" s="47"/>
      <c r="AK4555" s="47"/>
      <c r="AL4555" s="47"/>
      <c r="AM4555" s="47"/>
      <c r="AN4555" s="47"/>
      <c r="AO4555" s="47"/>
      <c r="AP4555" s="47"/>
      <c r="AQ4555" s="47"/>
      <c r="AR4555" s="47"/>
      <c r="AS4555" s="47"/>
      <c r="AT4555" s="47"/>
      <c r="AU4555" s="47"/>
      <c r="AV4555" s="47"/>
      <c r="AW4555" s="47"/>
      <c r="AX4555" s="47"/>
      <c r="AY4555" s="47"/>
      <c r="AZ4555" s="47"/>
      <c r="BA4555" s="47"/>
      <c r="BB4555" s="47"/>
      <c r="BC4555" s="47"/>
      <c r="BD4555" s="47"/>
      <c r="BE4555" s="47"/>
      <c r="BF4555" s="47"/>
      <c r="BG4555" s="47"/>
      <c r="BH4555" s="47"/>
      <c r="BI4555" s="47"/>
      <c r="BJ4555" s="47"/>
      <c r="BK4555" s="47"/>
      <c r="BL4555" s="47"/>
      <c r="BM4555" s="47"/>
      <c r="BN4555" s="47"/>
      <c r="BO4555" s="47"/>
      <c r="BP4555" s="47"/>
      <c r="BQ4555" s="47"/>
      <c r="BR4555" s="47"/>
      <c r="BS4555" s="47"/>
      <c r="BT4555" s="47"/>
      <c r="BU4555" s="47"/>
      <c r="BV4555" s="47"/>
      <c r="BW4555" s="47"/>
      <c r="BX4555" s="47"/>
      <c r="BY4555" s="47"/>
    </row>
    <row r="4556" spans="1:77" x14ac:dyDescent="0.35">
      <c r="A4556" s="45" t="s">
        <v>329</v>
      </c>
      <c r="B4556" s="46">
        <v>42403</v>
      </c>
      <c r="C4556" s="47" t="s">
        <v>325</v>
      </c>
      <c r="D4556" s="47"/>
      <c r="E4556" s="47">
        <v>494.25328124999999</v>
      </c>
      <c r="F4556" s="47">
        <v>0.16631562499999999</v>
      </c>
      <c r="G4556" s="47">
        <v>0.23535624999999999</v>
      </c>
      <c r="H4556" s="47">
        <v>0.28239375</v>
      </c>
      <c r="I4556" s="47">
        <v>0.27429375</v>
      </c>
      <c r="J4556" s="47">
        <v>0.26918750000000002</v>
      </c>
      <c r="K4556" s="47">
        <v>0.32597500000000001</v>
      </c>
      <c r="L4556" s="47">
        <v>0.29482499999999995</v>
      </c>
      <c r="M4556" s="47"/>
      <c r="N4556" s="47"/>
      <c r="O4556" s="47"/>
      <c r="P4556" s="47"/>
      <c r="Q4556" s="47"/>
      <c r="R4556" s="47"/>
      <c r="S4556" s="47"/>
      <c r="T4556" s="47"/>
      <c r="U4556" s="47"/>
      <c r="V4556" s="47"/>
      <c r="W4556" s="47"/>
      <c r="X4556" s="47"/>
      <c r="Y4556" s="47"/>
      <c r="Z4556" s="47"/>
      <c r="AA4556" s="47"/>
      <c r="AB4556" s="47">
        <v>8.4</v>
      </c>
      <c r="AC4556" s="47"/>
      <c r="AD4556" s="47"/>
      <c r="AE4556" s="47"/>
      <c r="AF4556" s="47"/>
      <c r="AG4556" s="47"/>
      <c r="AH4556" s="47">
        <v>8.25</v>
      </c>
      <c r="AI4556" s="47">
        <v>8.4</v>
      </c>
      <c r="AJ4556" s="47"/>
      <c r="AK4556" s="47"/>
      <c r="AL4556" s="47"/>
      <c r="AM4556" s="47"/>
      <c r="AN4556" s="47"/>
      <c r="AO4556" s="47"/>
      <c r="AP4556" s="47"/>
      <c r="AQ4556" s="47"/>
      <c r="AR4556" s="47"/>
      <c r="AS4556" s="47"/>
      <c r="AT4556" s="47"/>
      <c r="AU4556" s="47"/>
      <c r="AV4556" s="47"/>
      <c r="AW4556" s="47"/>
      <c r="AX4556" s="47"/>
      <c r="AY4556" s="47"/>
      <c r="AZ4556" s="47"/>
      <c r="BA4556" s="47"/>
      <c r="BB4556" s="47"/>
      <c r="BC4556" s="47"/>
      <c r="BD4556" s="47"/>
      <c r="BE4556" s="47"/>
      <c r="BF4556" s="47"/>
      <c r="BG4556" s="47"/>
      <c r="BH4556" s="47"/>
      <c r="BI4556" s="47"/>
      <c r="BJ4556" s="47"/>
      <c r="BK4556" s="47"/>
      <c r="BL4556" s="47"/>
      <c r="BM4556" s="47"/>
      <c r="BN4556" s="47"/>
      <c r="BO4556" s="47"/>
      <c r="BP4556" s="47"/>
      <c r="BQ4556" s="47"/>
      <c r="BR4556" s="47"/>
      <c r="BS4556" s="47"/>
      <c r="BT4556" s="47"/>
      <c r="BU4556" s="47"/>
      <c r="BV4556" s="47"/>
      <c r="BW4556" s="47"/>
      <c r="BX4556" s="47"/>
      <c r="BY4556" s="47"/>
    </row>
    <row r="4557" spans="1:77" x14ac:dyDescent="0.35">
      <c r="A4557" s="45" t="s">
        <v>329</v>
      </c>
      <c r="B4557" s="46">
        <v>42404</v>
      </c>
      <c r="C4557" s="47" t="s">
        <v>325</v>
      </c>
      <c r="D4557" s="47"/>
      <c r="E4557" s="47">
        <v>493.12734374999997</v>
      </c>
      <c r="F4557" s="47">
        <v>0.16264062499999998</v>
      </c>
      <c r="G4557" s="47">
        <v>0.23321249999999999</v>
      </c>
      <c r="H4557" s="47">
        <v>0.28190000000000004</v>
      </c>
      <c r="I4557" s="47">
        <v>0.27405625</v>
      </c>
      <c r="J4557" s="47">
        <v>0.26929999999999998</v>
      </c>
      <c r="K4557" s="47">
        <v>0.32596875000000003</v>
      </c>
      <c r="L4557" s="47">
        <v>0.29460624999999996</v>
      </c>
      <c r="M4557" s="47"/>
      <c r="N4557" s="47"/>
      <c r="O4557" s="47"/>
      <c r="P4557" s="47"/>
      <c r="Q4557" s="47"/>
      <c r="R4557" s="47"/>
      <c r="S4557" s="47"/>
      <c r="T4557" s="47"/>
      <c r="U4557" s="47"/>
      <c r="V4557" s="47"/>
      <c r="W4557" s="47"/>
      <c r="X4557" s="47"/>
      <c r="Y4557" s="47"/>
      <c r="Z4557" s="47"/>
      <c r="AA4557" s="47"/>
      <c r="AB4557" s="47"/>
      <c r="AC4557" s="47"/>
      <c r="AD4557" s="47"/>
      <c r="AE4557" s="47"/>
      <c r="AF4557" s="47"/>
      <c r="AG4557" s="47"/>
      <c r="AH4557" s="47"/>
      <c r="AI4557" s="47"/>
      <c r="AJ4557" s="47"/>
      <c r="AK4557" s="47"/>
      <c r="AL4557" s="47"/>
      <c r="AM4557" s="47"/>
      <c r="AN4557" s="47"/>
      <c r="AO4557" s="47"/>
      <c r="AP4557" s="47"/>
      <c r="AQ4557" s="47"/>
      <c r="AR4557" s="47"/>
      <c r="AS4557" s="47"/>
      <c r="AT4557" s="47"/>
      <c r="AU4557" s="47"/>
      <c r="AV4557" s="47"/>
      <c r="AW4557" s="47"/>
      <c r="AX4557" s="47"/>
      <c r="AY4557" s="47"/>
      <c r="AZ4557" s="47"/>
      <c r="BA4557" s="47"/>
      <c r="BB4557" s="47"/>
      <c r="BC4557" s="47"/>
      <c r="BD4557" s="47"/>
      <c r="BE4557" s="47"/>
      <c r="BF4557" s="47"/>
      <c r="BG4557" s="47"/>
      <c r="BH4557" s="47"/>
      <c r="BI4557" s="47"/>
      <c r="BJ4557" s="47"/>
      <c r="BK4557" s="47"/>
      <c r="BL4557" s="47"/>
      <c r="BM4557" s="47"/>
      <c r="BN4557" s="47"/>
      <c r="BO4557" s="47"/>
      <c r="BP4557" s="47"/>
      <c r="BQ4557" s="47"/>
      <c r="BR4557" s="47"/>
      <c r="BS4557" s="47"/>
      <c r="BT4557" s="47"/>
      <c r="BU4557" s="47"/>
      <c r="BV4557" s="47"/>
      <c r="BW4557" s="47"/>
      <c r="BX4557" s="47"/>
      <c r="BY4557" s="47"/>
    </row>
    <row r="4558" spans="1:77" x14ac:dyDescent="0.35">
      <c r="A4558" s="45" t="s">
        <v>329</v>
      </c>
      <c r="B4558" s="46">
        <v>42405</v>
      </c>
      <c r="C4558" s="47" t="s">
        <v>325</v>
      </c>
      <c r="D4558" s="47"/>
      <c r="E4558" s="47">
        <v>492.21703124999999</v>
      </c>
      <c r="F4558" s="47">
        <v>0.158940625</v>
      </c>
      <c r="G4558" s="47">
        <v>0.23063125000000001</v>
      </c>
      <c r="H4558" s="47">
        <v>0.28168124999999999</v>
      </c>
      <c r="I4558" s="47">
        <v>0.27442500000000003</v>
      </c>
      <c r="J4558" s="47">
        <v>0.2694375</v>
      </c>
      <c r="K4558" s="47">
        <v>0.32594374999999998</v>
      </c>
      <c r="L4558" s="47">
        <v>0.29444999999999999</v>
      </c>
      <c r="M4558" s="47"/>
      <c r="N4558" s="47"/>
      <c r="O4558" s="47"/>
      <c r="P4558" s="47"/>
      <c r="Q4558" s="47"/>
      <c r="R4558" s="47"/>
      <c r="S4558" s="47"/>
      <c r="T4558" s="47"/>
      <c r="U4558" s="47"/>
      <c r="V4558" s="47"/>
      <c r="W4558" s="47"/>
      <c r="X4558" s="47"/>
      <c r="Y4558" s="47"/>
      <c r="Z4558" s="47"/>
      <c r="AA4558" s="47"/>
      <c r="AB4558" s="47"/>
      <c r="AC4558" s="47"/>
      <c r="AD4558" s="47"/>
      <c r="AE4558" s="47"/>
      <c r="AF4558" s="47"/>
      <c r="AG4558" s="47"/>
      <c r="AH4558" s="47"/>
      <c r="AI4558" s="47"/>
      <c r="AJ4558" s="47"/>
      <c r="AK4558" s="47"/>
      <c r="AL4558" s="47"/>
      <c r="AM4558" s="47"/>
      <c r="AN4558" s="47"/>
      <c r="AO4558" s="47"/>
      <c r="AP4558" s="47"/>
      <c r="AQ4558" s="47"/>
      <c r="AR4558" s="47"/>
      <c r="AS4558" s="47"/>
      <c r="AT4558" s="47"/>
      <c r="AU4558" s="47"/>
      <c r="AV4558" s="47"/>
      <c r="AW4558" s="47"/>
      <c r="AX4558" s="47"/>
      <c r="AY4558" s="47"/>
      <c r="AZ4558" s="47"/>
      <c r="BA4558" s="47"/>
      <c r="BB4558" s="47"/>
      <c r="BC4558" s="47"/>
      <c r="BD4558" s="47"/>
      <c r="BE4558" s="47"/>
      <c r="BF4558" s="47"/>
      <c r="BG4558" s="47"/>
      <c r="BH4558" s="47"/>
      <c r="BI4558" s="47"/>
      <c r="BJ4558" s="47"/>
      <c r="BK4558" s="47"/>
      <c r="BL4558" s="47"/>
      <c r="BM4558" s="47"/>
      <c r="BN4558" s="47"/>
      <c r="BO4558" s="47"/>
      <c r="BP4558" s="47"/>
      <c r="BQ4558" s="47"/>
      <c r="BR4558" s="47"/>
      <c r="BS4558" s="47"/>
      <c r="BT4558" s="47"/>
      <c r="BU4558" s="47"/>
      <c r="BV4558" s="47"/>
      <c r="BW4558" s="47"/>
      <c r="BX4558" s="47"/>
      <c r="BY4558" s="47"/>
    </row>
    <row r="4559" spans="1:77" x14ac:dyDescent="0.35">
      <c r="A4559" s="45" t="s">
        <v>329</v>
      </c>
      <c r="B4559" s="46">
        <v>42406</v>
      </c>
      <c r="C4559" s="47" t="s">
        <v>325</v>
      </c>
      <c r="D4559" s="47"/>
      <c r="E4559" s="47">
        <v>491.26218750000004</v>
      </c>
      <c r="F4559" s="47">
        <v>0.1565</v>
      </c>
      <c r="G4559" s="47">
        <v>0.22833124999999999</v>
      </c>
      <c r="H4559" s="47">
        <v>0.28074374999999996</v>
      </c>
      <c r="I4559" s="47">
        <v>0.27438750000000001</v>
      </c>
      <c r="J4559" s="47">
        <v>0.26971875000000001</v>
      </c>
      <c r="K4559" s="47">
        <v>0.32594999999999996</v>
      </c>
      <c r="L4559" s="47">
        <v>0.294325</v>
      </c>
      <c r="M4559" s="47"/>
      <c r="N4559" s="47"/>
      <c r="O4559" s="47"/>
      <c r="P4559" s="47"/>
      <c r="Q4559" s="47"/>
      <c r="R4559" s="47"/>
      <c r="S4559" s="47"/>
      <c r="T4559" s="47"/>
      <c r="U4559" s="47"/>
      <c r="V4559" s="47"/>
      <c r="W4559" s="47"/>
      <c r="X4559" s="47"/>
      <c r="Y4559" s="47"/>
      <c r="Z4559" s="47"/>
      <c r="AA4559" s="47"/>
      <c r="AB4559" s="47"/>
      <c r="AC4559" s="47"/>
      <c r="AD4559" s="47"/>
      <c r="AE4559" s="47"/>
      <c r="AF4559" s="47"/>
      <c r="AG4559" s="47"/>
      <c r="AH4559" s="47"/>
      <c r="AI4559" s="47"/>
      <c r="AJ4559" s="47"/>
      <c r="AK4559" s="47"/>
      <c r="AL4559" s="47"/>
      <c r="AM4559" s="47"/>
      <c r="AN4559" s="47"/>
      <c r="AO4559" s="47"/>
      <c r="AP4559" s="47"/>
      <c r="AQ4559" s="47"/>
      <c r="AR4559" s="47"/>
      <c r="AS4559" s="47"/>
      <c r="AT4559" s="47"/>
      <c r="AU4559" s="47"/>
      <c r="AV4559" s="47"/>
      <c r="AW4559" s="47"/>
      <c r="AX4559" s="47"/>
      <c r="AY4559" s="47"/>
      <c r="AZ4559" s="47"/>
      <c r="BA4559" s="47"/>
      <c r="BB4559" s="47"/>
      <c r="BC4559" s="47"/>
      <c r="BD4559" s="47"/>
      <c r="BE4559" s="47"/>
      <c r="BF4559" s="47"/>
      <c r="BG4559" s="47"/>
      <c r="BH4559" s="47"/>
      <c r="BI4559" s="47"/>
      <c r="BJ4559" s="47"/>
      <c r="BK4559" s="47"/>
      <c r="BL4559" s="47"/>
      <c r="BM4559" s="47"/>
      <c r="BN4559" s="47"/>
      <c r="BO4559" s="47"/>
      <c r="BP4559" s="47"/>
      <c r="BQ4559" s="47"/>
      <c r="BR4559" s="47"/>
      <c r="BS4559" s="47"/>
      <c r="BT4559" s="47"/>
      <c r="BU4559" s="47"/>
      <c r="BV4559" s="47"/>
      <c r="BW4559" s="47"/>
      <c r="BX4559" s="47"/>
      <c r="BY4559" s="47"/>
    </row>
    <row r="4560" spans="1:77" x14ac:dyDescent="0.35">
      <c r="A4560" s="45" t="s">
        <v>329</v>
      </c>
      <c r="B4560" s="46">
        <v>42407</v>
      </c>
      <c r="C4560" s="47" t="s">
        <v>325</v>
      </c>
      <c r="D4560" s="47"/>
      <c r="E4560" s="47">
        <v>490.21593749999994</v>
      </c>
      <c r="F4560" s="47">
        <v>0.15457500000000002</v>
      </c>
      <c r="G4560" s="47">
        <v>0.22609375000000001</v>
      </c>
      <c r="H4560" s="47">
        <v>0.27958749999999999</v>
      </c>
      <c r="I4560" s="47">
        <v>0.27423124999999998</v>
      </c>
      <c r="J4560" s="47">
        <v>0.26976875</v>
      </c>
      <c r="K4560" s="47">
        <v>0.32592499999999996</v>
      </c>
      <c r="L4560" s="47">
        <v>0.29420625</v>
      </c>
      <c r="M4560" s="47"/>
      <c r="N4560" s="47"/>
      <c r="O4560" s="47"/>
      <c r="P4560" s="47"/>
      <c r="Q4560" s="47"/>
      <c r="R4560" s="47"/>
      <c r="S4560" s="47"/>
      <c r="T4560" s="47"/>
      <c r="U4560" s="47"/>
      <c r="V4560" s="47"/>
      <c r="W4560" s="47"/>
      <c r="X4560" s="47"/>
      <c r="Y4560" s="47"/>
      <c r="Z4560" s="47"/>
      <c r="AA4560" s="47"/>
      <c r="AB4560" s="47"/>
      <c r="AC4560" s="47"/>
      <c r="AD4560" s="47"/>
      <c r="AE4560" s="47"/>
      <c r="AF4560" s="47"/>
      <c r="AG4560" s="47"/>
      <c r="AH4560" s="47"/>
      <c r="AI4560" s="47"/>
      <c r="AJ4560" s="47"/>
      <c r="AK4560" s="47"/>
      <c r="AL4560" s="47"/>
      <c r="AM4560" s="47"/>
      <c r="AN4560" s="47"/>
      <c r="AO4560" s="47"/>
      <c r="AP4560" s="47"/>
      <c r="AQ4560" s="47"/>
      <c r="AR4560" s="47"/>
      <c r="AS4560" s="47"/>
      <c r="AT4560" s="47"/>
      <c r="AU4560" s="47"/>
      <c r="AV4560" s="47"/>
      <c r="AW4560" s="47"/>
      <c r="AX4560" s="47"/>
      <c r="AY4560" s="47"/>
      <c r="AZ4560" s="47"/>
      <c r="BA4560" s="47"/>
      <c r="BB4560" s="47"/>
      <c r="BC4560" s="47"/>
      <c r="BD4560" s="47"/>
      <c r="BE4560" s="47"/>
      <c r="BF4560" s="47"/>
      <c r="BG4560" s="47"/>
      <c r="BH4560" s="47"/>
      <c r="BI4560" s="47"/>
      <c r="BJ4560" s="47"/>
      <c r="BK4560" s="47"/>
      <c r="BL4560" s="47"/>
      <c r="BM4560" s="47"/>
      <c r="BN4560" s="47"/>
      <c r="BO4560" s="47"/>
      <c r="BP4560" s="47"/>
      <c r="BQ4560" s="47"/>
      <c r="BR4560" s="47"/>
      <c r="BS4560" s="47"/>
      <c r="BT4560" s="47"/>
      <c r="BU4560" s="47"/>
      <c r="BV4560" s="47"/>
      <c r="BW4560" s="47"/>
      <c r="BX4560" s="47"/>
      <c r="BY4560" s="47"/>
    </row>
    <row r="4561" spans="1:77" x14ac:dyDescent="0.35">
      <c r="A4561" s="45" t="s">
        <v>329</v>
      </c>
      <c r="B4561" s="46">
        <v>42408</v>
      </c>
      <c r="C4561" s="47" t="s">
        <v>325</v>
      </c>
      <c r="D4561" s="47"/>
      <c r="E4561" s="47">
        <v>489.42468750000006</v>
      </c>
      <c r="F4561" s="47">
        <v>0.15286875</v>
      </c>
      <c r="G4561" s="47">
        <v>0.22448750000000001</v>
      </c>
      <c r="H4561" s="47">
        <v>0.27887499999999998</v>
      </c>
      <c r="I4561" s="47">
        <v>0.27411874999999997</v>
      </c>
      <c r="J4561" s="47">
        <v>0.2697</v>
      </c>
      <c r="K4561" s="47">
        <v>0.32598749999999999</v>
      </c>
      <c r="L4561" s="47">
        <v>0.29405625000000002</v>
      </c>
      <c r="M4561" s="47"/>
      <c r="N4561" s="47"/>
      <c r="O4561" s="47"/>
      <c r="P4561" s="47"/>
      <c r="Q4561" s="47"/>
      <c r="R4561" s="47"/>
      <c r="S4561" s="47"/>
      <c r="T4561" s="47"/>
      <c r="U4561" s="47"/>
      <c r="V4561" s="47"/>
      <c r="W4561" s="47"/>
      <c r="X4561" s="47"/>
      <c r="Y4561" s="47"/>
      <c r="Z4561" s="47"/>
      <c r="AA4561" s="47"/>
      <c r="AB4561" s="47"/>
      <c r="AC4561" s="47"/>
      <c r="AD4561" s="47"/>
      <c r="AE4561" s="47"/>
      <c r="AF4561" s="47"/>
      <c r="AG4561" s="47"/>
      <c r="AH4561" s="47"/>
      <c r="AI4561" s="47"/>
      <c r="AJ4561" s="47"/>
      <c r="AK4561" s="47"/>
      <c r="AL4561" s="47"/>
      <c r="AM4561" s="47"/>
      <c r="AN4561" s="47"/>
      <c r="AO4561" s="47"/>
      <c r="AP4561" s="47"/>
      <c r="AQ4561" s="47"/>
      <c r="AR4561" s="47"/>
      <c r="AS4561" s="47"/>
      <c r="AT4561" s="47"/>
      <c r="AU4561" s="47"/>
      <c r="AV4561" s="47"/>
      <c r="AW4561" s="47"/>
      <c r="AX4561" s="47"/>
      <c r="AY4561" s="47"/>
      <c r="AZ4561" s="47"/>
      <c r="BA4561" s="47"/>
      <c r="BB4561" s="47"/>
      <c r="BC4561" s="47"/>
      <c r="BD4561" s="47"/>
      <c r="BE4561" s="47"/>
      <c r="BF4561" s="47"/>
      <c r="BG4561" s="47"/>
      <c r="BH4561" s="47"/>
      <c r="BI4561" s="47"/>
      <c r="BJ4561" s="47"/>
      <c r="BK4561" s="47"/>
      <c r="BL4561" s="47"/>
      <c r="BM4561" s="47"/>
      <c r="BN4561" s="47"/>
      <c r="BO4561" s="47"/>
      <c r="BP4561" s="47"/>
      <c r="BQ4561" s="47"/>
      <c r="BR4561" s="47"/>
      <c r="BS4561" s="47"/>
      <c r="BT4561" s="47"/>
      <c r="BU4561" s="47"/>
      <c r="BV4561" s="47"/>
      <c r="BW4561" s="47"/>
      <c r="BX4561" s="47"/>
      <c r="BY4561" s="47"/>
    </row>
    <row r="4562" spans="1:77" x14ac:dyDescent="0.35">
      <c r="A4562" s="45" t="s">
        <v>329</v>
      </c>
      <c r="B4562" s="46">
        <v>42409</v>
      </c>
      <c r="C4562" s="47" t="s">
        <v>325</v>
      </c>
      <c r="D4562" s="47"/>
      <c r="E4562" s="47">
        <v>488.46703124999999</v>
      </c>
      <c r="F4562" s="47">
        <v>0.15056562499999998</v>
      </c>
      <c r="G4562" s="47">
        <v>0.22271874999999997</v>
      </c>
      <c r="H4562" s="47">
        <v>0.27823124999999999</v>
      </c>
      <c r="I4562" s="47">
        <v>0.27379375</v>
      </c>
      <c r="J4562" s="47">
        <v>0.26974375</v>
      </c>
      <c r="K4562" s="47">
        <v>0.32587499999999997</v>
      </c>
      <c r="L4562" s="47">
        <v>0.29393749999999996</v>
      </c>
      <c r="M4562" s="47"/>
      <c r="N4562" s="47"/>
      <c r="O4562" s="47"/>
      <c r="P4562" s="47"/>
      <c r="Q4562" s="47"/>
      <c r="R4562" s="47"/>
      <c r="S4562" s="47"/>
      <c r="T4562" s="47"/>
      <c r="U4562" s="47"/>
      <c r="V4562" s="47"/>
      <c r="W4562" s="47"/>
      <c r="X4562" s="47"/>
      <c r="Y4562" s="47"/>
      <c r="Z4562" s="47"/>
      <c r="AA4562" s="47"/>
      <c r="AB4562" s="47"/>
      <c r="AC4562" s="47">
        <v>0.53645851431935698</v>
      </c>
      <c r="AD4562" s="47">
        <v>1.4070711068818612E-2</v>
      </c>
      <c r="AE4562" s="47"/>
      <c r="AF4562" s="47"/>
      <c r="AG4562" s="47"/>
      <c r="AH4562" s="47"/>
      <c r="AI4562" s="47"/>
      <c r="AJ4562" s="47"/>
      <c r="AK4562" s="47"/>
      <c r="AL4562" s="47"/>
      <c r="AM4562" s="47"/>
      <c r="AN4562" s="47"/>
      <c r="AO4562" s="47"/>
      <c r="AP4562" s="47"/>
      <c r="AQ4562" s="47"/>
      <c r="AR4562" s="47"/>
      <c r="AS4562" s="47"/>
      <c r="AT4562" s="47"/>
      <c r="AU4562" s="47"/>
      <c r="AV4562" s="47"/>
      <c r="AW4562" s="47"/>
      <c r="AX4562" s="47"/>
      <c r="AY4562" s="47"/>
      <c r="AZ4562" s="47"/>
      <c r="BA4562" s="47"/>
      <c r="BB4562" s="47"/>
      <c r="BC4562" s="47"/>
      <c r="BD4562" s="47"/>
      <c r="BE4562" s="47"/>
      <c r="BF4562" s="47"/>
      <c r="BG4562" s="47"/>
      <c r="BH4562" s="47"/>
      <c r="BI4562" s="47"/>
      <c r="BJ4562" s="47"/>
      <c r="BK4562" s="47"/>
      <c r="BL4562" s="47"/>
      <c r="BM4562" s="47"/>
      <c r="BN4562" s="47"/>
      <c r="BO4562" s="47"/>
      <c r="BP4562" s="47"/>
      <c r="BQ4562" s="47"/>
      <c r="BR4562" s="47"/>
      <c r="BS4562" s="47"/>
      <c r="BT4562" s="47"/>
      <c r="BU4562" s="47"/>
      <c r="BV4562" s="47"/>
      <c r="BW4562" s="47"/>
      <c r="BX4562" s="47"/>
      <c r="BY4562" s="47"/>
    </row>
    <row r="4563" spans="1:77" x14ac:dyDescent="0.35">
      <c r="A4563" s="45" t="s">
        <v>329</v>
      </c>
      <c r="B4563" s="46">
        <v>42410</v>
      </c>
      <c r="C4563" s="47" t="s">
        <v>325</v>
      </c>
      <c r="D4563" s="47"/>
      <c r="E4563" s="47">
        <v>487.52578125000002</v>
      </c>
      <c r="F4563" s="47">
        <v>0.148534375</v>
      </c>
      <c r="G4563" s="47">
        <v>0.22088750000000001</v>
      </c>
      <c r="H4563" s="47">
        <v>0.27730624999999998</v>
      </c>
      <c r="I4563" s="47">
        <v>0.27362500000000001</v>
      </c>
      <c r="J4563" s="47">
        <v>0.26974375</v>
      </c>
      <c r="K4563" s="47">
        <v>0.32575624999999997</v>
      </c>
      <c r="L4563" s="47">
        <v>0.29394374999999995</v>
      </c>
      <c r="M4563" s="47"/>
      <c r="N4563" s="47"/>
      <c r="O4563" s="47"/>
      <c r="P4563" s="47"/>
      <c r="Q4563" s="47"/>
      <c r="R4563" s="47"/>
      <c r="S4563" s="47"/>
      <c r="T4563" s="47"/>
      <c r="U4563" s="47"/>
      <c r="V4563" s="47"/>
      <c r="W4563" s="47"/>
      <c r="X4563" s="47"/>
      <c r="Y4563" s="47"/>
      <c r="Z4563" s="47"/>
      <c r="AA4563" s="47"/>
      <c r="AB4563" s="47"/>
      <c r="AC4563" s="47"/>
      <c r="AD4563" s="47"/>
      <c r="AE4563" s="47"/>
      <c r="AF4563" s="47"/>
      <c r="AG4563" s="47"/>
      <c r="AH4563" s="47"/>
      <c r="AI4563" s="47"/>
      <c r="AJ4563" s="47"/>
      <c r="AK4563" s="47"/>
      <c r="AL4563" s="47"/>
      <c r="AM4563" s="47"/>
      <c r="AN4563" s="47"/>
      <c r="AO4563" s="47"/>
      <c r="AP4563" s="47"/>
      <c r="AQ4563" s="47"/>
      <c r="AR4563" s="47"/>
      <c r="AS4563" s="47"/>
      <c r="AT4563" s="47"/>
      <c r="AU4563" s="47"/>
      <c r="AV4563" s="47"/>
      <c r="AW4563" s="47"/>
      <c r="AX4563" s="47"/>
      <c r="AY4563" s="47"/>
      <c r="AZ4563" s="47"/>
      <c r="BA4563" s="47"/>
      <c r="BB4563" s="47"/>
      <c r="BC4563" s="47"/>
      <c r="BD4563" s="47"/>
      <c r="BE4563" s="47"/>
      <c r="BF4563" s="47"/>
      <c r="BG4563" s="47"/>
      <c r="BH4563" s="47"/>
      <c r="BI4563" s="47"/>
      <c r="BJ4563" s="47"/>
      <c r="BK4563" s="47"/>
      <c r="BL4563" s="47"/>
      <c r="BM4563" s="47"/>
      <c r="BN4563" s="47"/>
      <c r="BO4563" s="47"/>
      <c r="BP4563" s="47"/>
      <c r="BQ4563" s="47"/>
      <c r="BR4563" s="47"/>
      <c r="BS4563" s="47"/>
      <c r="BT4563" s="47"/>
      <c r="BU4563" s="47"/>
      <c r="BV4563" s="47"/>
      <c r="BW4563" s="47"/>
      <c r="BX4563" s="47"/>
      <c r="BY4563" s="47"/>
    </row>
    <row r="4564" spans="1:77" x14ac:dyDescent="0.35">
      <c r="A4564" s="45" t="s">
        <v>329</v>
      </c>
      <c r="B4564" s="46">
        <v>42411</v>
      </c>
      <c r="C4564" s="47" t="s">
        <v>325</v>
      </c>
      <c r="D4564" s="47"/>
      <c r="E4564" s="47">
        <v>486.67031250000002</v>
      </c>
      <c r="F4564" s="47">
        <v>0.14671875000000001</v>
      </c>
      <c r="G4564" s="47">
        <v>0.2192875</v>
      </c>
      <c r="H4564" s="47">
        <v>0.27656250000000004</v>
      </c>
      <c r="I4564" s="47">
        <v>0.2734625</v>
      </c>
      <c r="J4564" s="47">
        <v>0.26964374999999996</v>
      </c>
      <c r="K4564" s="47">
        <v>0.32573750000000001</v>
      </c>
      <c r="L4564" s="47">
        <v>0.293825</v>
      </c>
      <c r="M4564" s="47"/>
      <c r="N4564" s="47"/>
      <c r="O4564" s="47"/>
      <c r="P4564" s="47"/>
      <c r="Q4564" s="47"/>
      <c r="R4564" s="47"/>
      <c r="S4564" s="47"/>
      <c r="T4564" s="47"/>
      <c r="U4564" s="47"/>
      <c r="V4564" s="47"/>
      <c r="W4564" s="47"/>
      <c r="X4564" s="47"/>
      <c r="Y4564" s="47"/>
      <c r="Z4564" s="47"/>
      <c r="AA4564" s="47"/>
      <c r="AB4564" s="47"/>
      <c r="AC4564" s="47"/>
      <c r="AD4564" s="47"/>
      <c r="AE4564" s="47"/>
      <c r="AF4564" s="47"/>
      <c r="AG4564" s="47"/>
      <c r="AH4564" s="47"/>
      <c r="AI4564" s="47"/>
      <c r="AJ4564" s="47"/>
      <c r="AK4564" s="47"/>
      <c r="AL4564" s="47"/>
      <c r="AM4564" s="47"/>
      <c r="AN4564" s="47"/>
      <c r="AO4564" s="47"/>
      <c r="AP4564" s="47"/>
      <c r="AQ4564" s="47"/>
      <c r="AR4564" s="47"/>
      <c r="AS4564" s="47"/>
      <c r="AT4564" s="47"/>
      <c r="AU4564" s="47"/>
      <c r="AV4564" s="47"/>
      <c r="AW4564" s="47"/>
      <c r="AX4564" s="47"/>
      <c r="AY4564" s="47"/>
      <c r="AZ4564" s="47"/>
      <c r="BA4564" s="47"/>
      <c r="BB4564" s="47"/>
      <c r="BC4564" s="47"/>
      <c r="BD4564" s="47"/>
      <c r="BE4564" s="47"/>
      <c r="BF4564" s="47"/>
      <c r="BG4564" s="47"/>
      <c r="BH4564" s="47"/>
      <c r="BI4564" s="47"/>
      <c r="BJ4564" s="47"/>
      <c r="BK4564" s="47"/>
      <c r="BL4564" s="47"/>
      <c r="BM4564" s="47"/>
      <c r="BN4564" s="47"/>
      <c r="BO4564" s="47"/>
      <c r="BP4564" s="47"/>
      <c r="BQ4564" s="47"/>
      <c r="BR4564" s="47"/>
      <c r="BS4564" s="47"/>
      <c r="BT4564" s="47"/>
      <c r="BU4564" s="47"/>
      <c r="BV4564" s="47"/>
      <c r="BW4564" s="47"/>
      <c r="BX4564" s="47"/>
      <c r="BY4564" s="47"/>
    </row>
    <row r="4565" spans="1:77" x14ac:dyDescent="0.35">
      <c r="A4565" s="45" t="s">
        <v>329</v>
      </c>
      <c r="B4565" s="46">
        <v>42412</v>
      </c>
      <c r="C4565" s="47" t="s">
        <v>325</v>
      </c>
      <c r="D4565" s="47"/>
      <c r="E4565" s="47">
        <v>486.00187499999993</v>
      </c>
      <c r="F4565" s="47">
        <v>0.14469375000000001</v>
      </c>
      <c r="G4565" s="47">
        <v>0.21800624999999998</v>
      </c>
      <c r="H4565" s="47">
        <v>0.27625624999999998</v>
      </c>
      <c r="I4565" s="47">
        <v>0.27324375000000001</v>
      </c>
      <c r="J4565" s="47">
        <v>0.26971250000000002</v>
      </c>
      <c r="K4565" s="47">
        <v>0.32578750000000001</v>
      </c>
      <c r="L4565" s="47">
        <v>0.29365625000000001</v>
      </c>
      <c r="M4565" s="47"/>
      <c r="N4565" s="47"/>
      <c r="O4565" s="47"/>
      <c r="P4565" s="47"/>
      <c r="Q4565" s="47"/>
      <c r="R4565" s="47"/>
      <c r="S4565" s="47"/>
      <c r="T4565" s="47"/>
      <c r="U4565" s="47"/>
      <c r="V4565" s="47"/>
      <c r="W4565" s="47"/>
      <c r="X4565" s="47"/>
      <c r="Y4565" s="47"/>
      <c r="Z4565" s="47"/>
      <c r="AA4565" s="47"/>
      <c r="AB4565" s="47">
        <v>8.4</v>
      </c>
      <c r="AC4565" s="47"/>
      <c r="AD4565" s="47"/>
      <c r="AE4565" s="47"/>
      <c r="AF4565" s="47"/>
      <c r="AG4565" s="47"/>
      <c r="AH4565" s="47">
        <v>8.3000000000000007</v>
      </c>
      <c r="AI4565" s="47">
        <v>8.4</v>
      </c>
      <c r="AJ4565" s="47"/>
      <c r="AK4565" s="47"/>
      <c r="AL4565" s="47"/>
      <c r="AM4565" s="47"/>
      <c r="AN4565" s="47"/>
      <c r="AO4565" s="47"/>
      <c r="AP4565" s="47"/>
      <c r="AQ4565" s="47"/>
      <c r="AR4565" s="47"/>
      <c r="AS4565" s="47"/>
      <c r="AT4565" s="47"/>
      <c r="AU4565" s="47"/>
      <c r="AV4565" s="47"/>
      <c r="AW4565" s="47"/>
      <c r="AX4565" s="47"/>
      <c r="AY4565" s="47"/>
      <c r="AZ4565" s="47"/>
      <c r="BA4565" s="47"/>
      <c r="BB4565" s="47"/>
      <c r="BC4565" s="47"/>
      <c r="BD4565" s="47"/>
      <c r="BE4565" s="47"/>
      <c r="BF4565" s="47"/>
      <c r="BG4565" s="47"/>
      <c r="BH4565" s="47"/>
      <c r="BI4565" s="47"/>
      <c r="BJ4565" s="47"/>
      <c r="BK4565" s="47"/>
      <c r="BL4565" s="47"/>
      <c r="BM4565" s="47"/>
      <c r="BN4565" s="47"/>
      <c r="BO4565" s="47"/>
      <c r="BP4565" s="47"/>
      <c r="BQ4565" s="47"/>
      <c r="BR4565" s="47"/>
      <c r="BS4565" s="47"/>
      <c r="BT4565" s="47"/>
      <c r="BU4565" s="47"/>
      <c r="BV4565" s="47"/>
      <c r="BW4565" s="47"/>
      <c r="BX4565" s="47"/>
      <c r="BY4565" s="47"/>
    </row>
    <row r="4566" spans="1:77" x14ac:dyDescent="0.35">
      <c r="A4566" s="45" t="s">
        <v>329</v>
      </c>
      <c r="B4566" s="46">
        <v>42413</v>
      </c>
      <c r="C4566" s="47" t="s">
        <v>325</v>
      </c>
      <c r="D4566" s="47"/>
      <c r="E4566" s="47">
        <v>485.22234374999994</v>
      </c>
      <c r="F4566" s="47">
        <v>0.14251562500000001</v>
      </c>
      <c r="G4566" s="47">
        <v>0.21599999999999997</v>
      </c>
      <c r="H4566" s="47">
        <v>0.27586250000000001</v>
      </c>
      <c r="I4566" s="47">
        <v>0.27333750000000001</v>
      </c>
      <c r="J4566" s="47">
        <v>0.2697</v>
      </c>
      <c r="K4566" s="47">
        <v>0.32569999999999999</v>
      </c>
      <c r="L4566" s="47">
        <v>0.29354999999999998</v>
      </c>
      <c r="M4566" s="47"/>
      <c r="N4566" s="47"/>
      <c r="O4566" s="47"/>
      <c r="P4566" s="47"/>
      <c r="Q4566" s="47">
        <v>11.262336975</v>
      </c>
      <c r="R4566" s="47">
        <v>958.89025000000004</v>
      </c>
      <c r="S4566" s="47">
        <v>709.75149999999996</v>
      </c>
      <c r="T4566" s="47"/>
      <c r="U4566" s="47"/>
      <c r="V4566" s="47">
        <v>1.7196522640358355E-2</v>
      </c>
      <c r="W4566" s="47">
        <v>4.7767500000000004E-2</v>
      </c>
      <c r="X4566" s="47">
        <v>9.7106785749999993</v>
      </c>
      <c r="Y4566" s="47">
        <v>11275.125689723933</v>
      </c>
      <c r="Z4566" s="47"/>
      <c r="AA4566" s="47">
        <v>564.68849999999998</v>
      </c>
      <c r="AB4566" s="47"/>
      <c r="AC4566" s="47"/>
      <c r="AD4566" s="47"/>
      <c r="AE4566" s="47"/>
      <c r="AF4566" s="47"/>
      <c r="AG4566" s="47">
        <v>48.894500000000008</v>
      </c>
      <c r="AH4566" s="47"/>
      <c r="AI4566" s="47"/>
      <c r="AJ4566" s="47"/>
      <c r="AK4566" s="47"/>
      <c r="AL4566" s="47"/>
      <c r="AM4566" s="47"/>
      <c r="AN4566" s="47"/>
      <c r="AO4566" s="47"/>
      <c r="AP4566" s="47"/>
      <c r="AQ4566" s="47" t="s">
        <v>294</v>
      </c>
      <c r="AR4566" s="47"/>
      <c r="AS4566" s="47"/>
      <c r="AT4566" s="47"/>
      <c r="AU4566" s="47"/>
      <c r="AV4566" s="47"/>
      <c r="AW4566" s="47"/>
      <c r="AX4566" s="47"/>
      <c r="AY4566" s="47">
        <v>145.06299999999999</v>
      </c>
      <c r="AZ4566" s="47"/>
      <c r="BA4566" s="47"/>
      <c r="BB4566" s="47"/>
      <c r="BC4566" s="47"/>
      <c r="BD4566" s="47">
        <v>200.24424999999999</v>
      </c>
      <c r="BE4566" s="47">
        <v>404.74237444707825</v>
      </c>
      <c r="BF4566" s="47"/>
      <c r="BG4566" s="47"/>
      <c r="BH4566" s="47"/>
      <c r="BI4566" s="47"/>
      <c r="BJ4566" s="47"/>
      <c r="BK4566" s="47"/>
      <c r="BL4566" s="47"/>
      <c r="BM4566" s="47"/>
      <c r="BN4566" s="47"/>
      <c r="BO4566" s="47"/>
      <c r="BP4566" s="47"/>
      <c r="BQ4566" s="47"/>
      <c r="BR4566" s="47"/>
      <c r="BS4566" s="47"/>
      <c r="BT4566" s="47"/>
      <c r="BU4566" s="47"/>
      <c r="BV4566" s="47"/>
      <c r="BW4566" s="47"/>
      <c r="BX4566" s="47"/>
      <c r="BY4566" s="47"/>
    </row>
    <row r="4567" spans="1:77" x14ac:dyDescent="0.35">
      <c r="A4567" s="45" t="s">
        <v>329</v>
      </c>
      <c r="B4567" s="46">
        <v>42414</v>
      </c>
      <c r="C4567" s="47" t="s">
        <v>325</v>
      </c>
      <c r="D4567" s="47"/>
      <c r="E4567" s="47">
        <v>484.52250000000004</v>
      </c>
      <c r="F4567" s="47">
        <v>0.14084999999999998</v>
      </c>
      <c r="G4567" s="47">
        <v>0.21462500000000001</v>
      </c>
      <c r="H4567" s="47">
        <v>0.27505625</v>
      </c>
      <c r="I4567" s="47">
        <v>0.27324999999999999</v>
      </c>
      <c r="J4567" s="47">
        <v>0.26979375</v>
      </c>
      <c r="K4567" s="47">
        <v>0.32566875000000001</v>
      </c>
      <c r="L4567" s="47">
        <v>0.29356874999999999</v>
      </c>
      <c r="M4567" s="47"/>
      <c r="N4567" s="47"/>
      <c r="O4567" s="47"/>
      <c r="P4567" s="47"/>
      <c r="Q4567" s="47"/>
      <c r="R4567" s="47"/>
      <c r="S4567" s="47"/>
      <c r="T4567" s="47"/>
      <c r="U4567" s="47"/>
      <c r="V4567" s="47"/>
      <c r="W4567" s="47"/>
      <c r="X4567" s="47"/>
      <c r="Y4567" s="47"/>
      <c r="Z4567" s="47"/>
      <c r="AA4567" s="47"/>
      <c r="AB4567" s="47"/>
      <c r="AC4567" s="47"/>
      <c r="AD4567" s="47"/>
      <c r="AE4567" s="47"/>
      <c r="AF4567" s="47"/>
      <c r="AG4567" s="47"/>
      <c r="AH4567" s="47"/>
      <c r="AI4567" s="47"/>
      <c r="AJ4567" s="47"/>
      <c r="AK4567" s="47"/>
      <c r="AL4567" s="47"/>
      <c r="AM4567" s="47"/>
      <c r="AN4567" s="47"/>
      <c r="AO4567" s="47"/>
      <c r="AP4567" s="47"/>
      <c r="AQ4567" s="47"/>
      <c r="AR4567" s="47"/>
      <c r="AS4567" s="47"/>
      <c r="AT4567" s="47"/>
      <c r="AU4567" s="47"/>
      <c r="AV4567" s="47"/>
      <c r="AW4567" s="47"/>
      <c r="AX4567" s="47"/>
      <c r="AY4567" s="47"/>
      <c r="AZ4567" s="47"/>
      <c r="BA4567" s="47"/>
      <c r="BB4567" s="47"/>
      <c r="BC4567" s="47"/>
      <c r="BD4567" s="47"/>
      <c r="BE4567" s="47"/>
      <c r="BF4567" s="47"/>
      <c r="BG4567" s="47"/>
      <c r="BH4567" s="47"/>
      <c r="BI4567" s="47"/>
      <c r="BJ4567" s="47"/>
      <c r="BK4567" s="47"/>
      <c r="BL4567" s="47"/>
      <c r="BM4567" s="47"/>
      <c r="BN4567" s="47"/>
      <c r="BO4567" s="47"/>
      <c r="BP4567" s="47"/>
      <c r="BQ4567" s="47"/>
      <c r="BR4567" s="47"/>
      <c r="BS4567" s="47"/>
      <c r="BT4567" s="47"/>
      <c r="BU4567" s="47"/>
      <c r="BV4567" s="47"/>
      <c r="BW4567" s="47"/>
      <c r="BX4567" s="47"/>
      <c r="BY4567" s="47"/>
    </row>
    <row r="4568" spans="1:77" x14ac:dyDescent="0.35">
      <c r="A4568" s="45" t="s">
        <v>329</v>
      </c>
      <c r="B4568" s="46">
        <v>42415</v>
      </c>
      <c r="C4568" s="47" t="s">
        <v>325</v>
      </c>
      <c r="D4568" s="47"/>
      <c r="E4568" s="47">
        <v>483.63515625000002</v>
      </c>
      <c r="F4568" s="47">
        <v>0.13824687499999999</v>
      </c>
      <c r="G4568" s="47">
        <v>0.21309999999999998</v>
      </c>
      <c r="H4568" s="47">
        <v>0.27432499999999999</v>
      </c>
      <c r="I4568" s="47">
        <v>0.27305625</v>
      </c>
      <c r="J4568" s="47">
        <v>0.26990000000000003</v>
      </c>
      <c r="K4568" s="47">
        <v>0.32569999999999999</v>
      </c>
      <c r="L4568" s="47">
        <v>0.29346250000000002</v>
      </c>
      <c r="M4568" s="47"/>
      <c r="N4568" s="47"/>
      <c r="O4568" s="47"/>
      <c r="P4568" s="47"/>
      <c r="Q4568" s="47"/>
      <c r="R4568" s="47"/>
      <c r="S4568" s="47"/>
      <c r="T4568" s="47"/>
      <c r="U4568" s="47"/>
      <c r="V4568" s="47"/>
      <c r="W4568" s="47"/>
      <c r="X4568" s="47"/>
      <c r="Y4568" s="47"/>
      <c r="Z4568" s="47"/>
      <c r="AA4568" s="47"/>
      <c r="AB4568" s="47"/>
      <c r="AC4568" s="47"/>
      <c r="AD4568" s="47"/>
      <c r="AE4568" s="47"/>
      <c r="AF4568" s="47"/>
      <c r="AG4568" s="47"/>
      <c r="AH4568" s="47"/>
      <c r="AI4568" s="47"/>
      <c r="AJ4568" s="47"/>
      <c r="AK4568" s="47"/>
      <c r="AL4568" s="47"/>
      <c r="AM4568" s="47"/>
      <c r="AN4568" s="47"/>
      <c r="AO4568" s="47"/>
      <c r="AP4568" s="47"/>
      <c r="AQ4568" s="47"/>
      <c r="AR4568" s="47"/>
      <c r="AS4568" s="47"/>
      <c r="AT4568" s="47"/>
      <c r="AU4568" s="47"/>
      <c r="AV4568" s="47"/>
      <c r="AW4568" s="47"/>
      <c r="AX4568" s="47"/>
      <c r="AY4568" s="47"/>
      <c r="AZ4568" s="47"/>
      <c r="BA4568" s="47"/>
      <c r="BB4568" s="47"/>
      <c r="BC4568" s="47"/>
      <c r="BD4568" s="47"/>
      <c r="BE4568" s="47"/>
      <c r="BF4568" s="47"/>
      <c r="BG4568" s="47"/>
      <c r="BH4568" s="47"/>
      <c r="BI4568" s="47"/>
      <c r="BJ4568" s="47"/>
      <c r="BK4568" s="47"/>
      <c r="BL4568" s="47"/>
      <c r="BM4568" s="47"/>
      <c r="BN4568" s="47"/>
      <c r="BO4568" s="47"/>
      <c r="BP4568" s="47"/>
      <c r="BQ4568" s="47"/>
      <c r="BR4568" s="47"/>
      <c r="BS4568" s="47"/>
      <c r="BT4568" s="47"/>
      <c r="BU4568" s="47"/>
      <c r="BV4568" s="47"/>
      <c r="BW4568" s="47"/>
      <c r="BX4568" s="47"/>
      <c r="BY4568" s="47"/>
    </row>
    <row r="4569" spans="1:77" x14ac:dyDescent="0.35">
      <c r="A4569" s="45" t="s">
        <v>329</v>
      </c>
      <c r="B4569" s="46">
        <v>42416</v>
      </c>
      <c r="C4569" s="47" t="s">
        <v>325</v>
      </c>
      <c r="D4569" s="47"/>
      <c r="E4569" s="47"/>
      <c r="F4569" s="47"/>
      <c r="G4569" s="47"/>
      <c r="H4569" s="47"/>
      <c r="I4569" s="47"/>
      <c r="J4569" s="47"/>
      <c r="K4569" s="47"/>
      <c r="L4569" s="47"/>
      <c r="M4569" s="47"/>
      <c r="N4569" s="47"/>
      <c r="O4569" s="47"/>
      <c r="P4569" s="47"/>
      <c r="Q4569" s="47"/>
      <c r="R4569" s="47"/>
      <c r="S4569" s="47"/>
      <c r="T4569" s="47"/>
      <c r="U4569" s="47"/>
      <c r="V4569" s="47"/>
      <c r="W4569" s="47"/>
      <c r="X4569" s="47"/>
      <c r="Y4569" s="47"/>
      <c r="Z4569" s="47"/>
      <c r="AA4569" s="47"/>
      <c r="AB4569" s="47">
        <v>8.4</v>
      </c>
      <c r="AC4569" s="47"/>
      <c r="AD4569" s="47"/>
      <c r="AE4569" s="47"/>
      <c r="AF4569" s="47"/>
      <c r="AG4569" s="47"/>
      <c r="AH4569" s="47">
        <v>8.4</v>
      </c>
      <c r="AI4569" s="47">
        <v>8.4</v>
      </c>
      <c r="AJ4569" s="47"/>
      <c r="AK4569" s="47"/>
      <c r="AL4569" s="47"/>
      <c r="AM4569" s="47"/>
      <c r="AN4569" s="47"/>
      <c r="AO4569" s="47"/>
      <c r="AP4569" s="47"/>
      <c r="AQ4569" s="47"/>
      <c r="AR4569" s="47"/>
      <c r="AS4569" s="47"/>
      <c r="AT4569" s="47"/>
      <c r="AU4569" s="47"/>
      <c r="AV4569" s="47"/>
      <c r="AW4569" s="47"/>
      <c r="AX4569" s="47"/>
      <c r="AY4569" s="47"/>
      <c r="AZ4569" s="47"/>
      <c r="BA4569" s="47"/>
      <c r="BB4569" s="47"/>
      <c r="BC4569" s="47"/>
      <c r="BD4569" s="47"/>
      <c r="BE4569" s="47"/>
      <c r="BF4569" s="47"/>
      <c r="BG4569" s="47"/>
      <c r="BH4569" s="47"/>
      <c r="BI4569" s="47"/>
      <c r="BJ4569" s="47"/>
      <c r="BK4569" s="47"/>
      <c r="BL4569" s="47"/>
      <c r="BM4569" s="47"/>
      <c r="BN4569" s="47"/>
      <c r="BO4569" s="47"/>
      <c r="BP4569" s="47"/>
      <c r="BQ4569" s="47"/>
      <c r="BR4569" s="47"/>
      <c r="BS4569" s="47"/>
      <c r="BT4569" s="47"/>
      <c r="BU4569" s="47"/>
      <c r="BV4569" s="47"/>
      <c r="BW4569" s="47"/>
      <c r="BX4569" s="47"/>
      <c r="BY4569" s="47"/>
    </row>
    <row r="4570" spans="1:77" x14ac:dyDescent="0.35">
      <c r="A4570" s="45" t="s">
        <v>326</v>
      </c>
      <c r="B4570" s="46">
        <v>42284</v>
      </c>
      <c r="C4570" s="47" t="s">
        <v>325</v>
      </c>
      <c r="D4570" s="47"/>
      <c r="E4570" s="47"/>
      <c r="F4570" s="47"/>
      <c r="G4570" s="47"/>
      <c r="H4570" s="47"/>
      <c r="I4570" s="47"/>
      <c r="J4570" s="47"/>
      <c r="K4570" s="47"/>
      <c r="L4570" s="47"/>
      <c r="M4570" s="47"/>
      <c r="N4570" s="47"/>
      <c r="O4570" s="47"/>
      <c r="P4570" s="47"/>
      <c r="Q4570" s="47"/>
      <c r="R4570" s="47"/>
      <c r="S4570" s="47"/>
      <c r="T4570" s="47"/>
      <c r="U4570" s="47"/>
      <c r="V4570" s="47"/>
      <c r="W4570" s="47"/>
      <c r="X4570" s="47"/>
      <c r="Y4570" s="47"/>
      <c r="Z4570" s="47"/>
      <c r="AA4570" s="47"/>
      <c r="AB4570" s="47">
        <v>2</v>
      </c>
      <c r="AC4570" s="47"/>
      <c r="AD4570" s="47"/>
      <c r="AE4570" s="47"/>
      <c r="AF4570" s="47"/>
      <c r="AG4570" s="47"/>
      <c r="AH4570" s="47">
        <v>0</v>
      </c>
      <c r="AI4570" s="47">
        <v>1</v>
      </c>
      <c r="AJ4570" s="47"/>
      <c r="AK4570" s="47"/>
      <c r="AL4570" s="47"/>
      <c r="AM4570" s="47"/>
      <c r="AN4570" s="47"/>
      <c r="AO4570" s="47"/>
      <c r="AP4570" s="47"/>
      <c r="AQ4570" s="47"/>
      <c r="AR4570" s="47"/>
      <c r="AS4570" s="47"/>
      <c r="AT4570" s="47"/>
      <c r="AU4570" s="47"/>
      <c r="AV4570" s="47"/>
      <c r="AW4570" s="47"/>
      <c r="AX4570" s="47"/>
      <c r="AY4570" s="47"/>
      <c r="AZ4570" s="47"/>
      <c r="BA4570" s="47"/>
      <c r="BB4570" s="47"/>
      <c r="BC4570" s="47"/>
      <c r="BD4570" s="47"/>
      <c r="BE4570" s="47"/>
      <c r="BF4570" s="47"/>
      <c r="BG4570" s="47"/>
      <c r="BH4570" s="47"/>
      <c r="BI4570" s="47"/>
      <c r="BJ4570" s="47"/>
      <c r="BK4570" s="47"/>
      <c r="BL4570" s="47"/>
      <c r="BM4570" s="47"/>
      <c r="BN4570" s="47"/>
      <c r="BO4570" s="47"/>
      <c r="BP4570" s="47"/>
      <c r="BQ4570" s="47"/>
      <c r="BR4570" s="47"/>
      <c r="BS4570" s="47"/>
      <c r="BT4570" s="47"/>
      <c r="BU4570" s="47"/>
      <c r="BV4570" s="47"/>
      <c r="BW4570" s="47"/>
      <c r="BX4570" s="47"/>
      <c r="BY4570" s="47"/>
    </row>
    <row r="4571" spans="1:77" x14ac:dyDescent="0.35">
      <c r="A4571" s="45" t="s">
        <v>326</v>
      </c>
      <c r="B4571" s="46">
        <v>42286</v>
      </c>
      <c r="C4571" s="47" t="s">
        <v>325</v>
      </c>
      <c r="D4571" s="47"/>
      <c r="E4571" s="47"/>
      <c r="F4571" s="47"/>
      <c r="G4571" s="47"/>
      <c r="H4571" s="47"/>
      <c r="I4571" s="47"/>
      <c r="J4571" s="47"/>
      <c r="K4571" s="47"/>
      <c r="L4571" s="47"/>
      <c r="M4571" s="47"/>
      <c r="N4571" s="47"/>
      <c r="O4571" s="47"/>
      <c r="P4571" s="47"/>
      <c r="Q4571" s="47"/>
      <c r="R4571" s="47"/>
      <c r="S4571" s="47"/>
      <c r="T4571" s="47"/>
      <c r="U4571" s="47"/>
      <c r="V4571" s="47"/>
      <c r="W4571" s="47"/>
      <c r="X4571" s="47"/>
      <c r="Y4571" s="47"/>
      <c r="Z4571" s="47"/>
      <c r="AA4571" s="47"/>
      <c r="AB4571" s="47"/>
      <c r="AC4571" s="47"/>
      <c r="AD4571" s="47">
        <v>0</v>
      </c>
      <c r="AE4571" s="47"/>
      <c r="AF4571" s="47"/>
      <c r="AG4571" s="47"/>
      <c r="AH4571" s="47"/>
      <c r="AI4571" s="47"/>
      <c r="AJ4571" s="47"/>
      <c r="AK4571" s="47"/>
      <c r="AL4571" s="47"/>
      <c r="AM4571" s="47"/>
      <c r="AN4571" s="47"/>
      <c r="AO4571" s="47"/>
      <c r="AP4571" s="47"/>
      <c r="AQ4571" s="47"/>
      <c r="AR4571" s="47"/>
      <c r="AS4571" s="47"/>
      <c r="AT4571" s="47"/>
      <c r="AU4571" s="47"/>
      <c r="AV4571" s="47"/>
      <c r="AW4571" s="47"/>
      <c r="AX4571" s="47"/>
      <c r="AY4571" s="47"/>
      <c r="AZ4571" s="47"/>
      <c r="BA4571" s="47"/>
      <c r="BB4571" s="47"/>
      <c r="BC4571" s="47"/>
      <c r="BD4571" s="47"/>
      <c r="BE4571" s="47"/>
      <c r="BF4571" s="47"/>
      <c r="BG4571" s="47"/>
      <c r="BH4571" s="47"/>
      <c r="BI4571" s="47"/>
      <c r="BJ4571" s="47"/>
      <c r="BK4571" s="47"/>
      <c r="BL4571" s="47"/>
      <c r="BM4571" s="47"/>
      <c r="BN4571" s="47"/>
      <c r="BO4571" s="47"/>
      <c r="BP4571" s="47"/>
      <c r="BQ4571" s="47"/>
      <c r="BR4571" s="47"/>
      <c r="BS4571" s="47"/>
      <c r="BT4571" s="47"/>
      <c r="BU4571" s="47"/>
      <c r="BV4571" s="47"/>
      <c r="BW4571" s="47"/>
      <c r="BX4571" s="47"/>
      <c r="BY4571" s="47"/>
    </row>
    <row r="4572" spans="1:77" x14ac:dyDescent="0.35">
      <c r="A4572" s="45" t="s">
        <v>326</v>
      </c>
      <c r="B4572" s="46">
        <v>42289</v>
      </c>
      <c r="C4572" s="47" t="s">
        <v>325</v>
      </c>
      <c r="D4572" s="47"/>
      <c r="E4572" s="47"/>
      <c r="F4572" s="47"/>
      <c r="G4572" s="47"/>
      <c r="H4572" s="47"/>
      <c r="I4572" s="47"/>
      <c r="J4572" s="47"/>
      <c r="K4572" s="47"/>
      <c r="L4572" s="47"/>
      <c r="M4572" s="47"/>
      <c r="N4572" s="47"/>
      <c r="O4572" s="47"/>
      <c r="P4572" s="47"/>
      <c r="Q4572" s="47"/>
      <c r="R4572" s="47"/>
      <c r="S4572" s="47"/>
      <c r="T4572" s="47"/>
      <c r="U4572" s="47"/>
      <c r="V4572" s="47"/>
      <c r="W4572" s="47"/>
      <c r="X4572" s="47"/>
      <c r="Y4572" s="47"/>
      <c r="Z4572" s="47"/>
      <c r="AA4572" s="47"/>
      <c r="AB4572" s="47">
        <v>3.3</v>
      </c>
      <c r="AC4572" s="47"/>
      <c r="AD4572" s="47">
        <v>6.8206990851704475E-3</v>
      </c>
      <c r="AE4572" s="47"/>
      <c r="AF4572" s="47"/>
      <c r="AG4572" s="47"/>
      <c r="AH4572" s="47">
        <v>0</v>
      </c>
      <c r="AI4572" s="47">
        <v>2</v>
      </c>
      <c r="AJ4572" s="47"/>
      <c r="AK4572" s="47"/>
      <c r="AL4572" s="47"/>
      <c r="AM4572" s="47"/>
      <c r="AN4572" s="47"/>
      <c r="AO4572" s="47"/>
      <c r="AP4572" s="47"/>
      <c r="AQ4572" s="47"/>
      <c r="AR4572" s="47"/>
      <c r="AS4572" s="47"/>
      <c r="AT4572" s="47"/>
      <c r="AU4572" s="47"/>
      <c r="AV4572" s="47"/>
      <c r="AW4572" s="47"/>
      <c r="AX4572" s="47"/>
      <c r="AY4572" s="47"/>
      <c r="AZ4572" s="47"/>
      <c r="BA4572" s="47"/>
      <c r="BB4572" s="47"/>
      <c r="BC4572" s="47"/>
      <c r="BD4572" s="47"/>
      <c r="BE4572" s="47"/>
      <c r="BF4572" s="47"/>
      <c r="BG4572" s="47"/>
      <c r="BH4572" s="47"/>
      <c r="BI4572" s="47"/>
      <c r="BJ4572" s="47"/>
      <c r="BK4572" s="47"/>
      <c r="BL4572" s="47"/>
      <c r="BM4572" s="47"/>
      <c r="BN4572" s="47"/>
      <c r="BO4572" s="47"/>
      <c r="BP4572" s="47"/>
      <c r="BQ4572" s="47"/>
      <c r="BR4572" s="47"/>
      <c r="BS4572" s="47"/>
      <c r="BT4572" s="47"/>
      <c r="BU4572" s="47"/>
      <c r="BV4572" s="47"/>
      <c r="BW4572" s="47"/>
      <c r="BX4572" s="47"/>
      <c r="BY4572" s="47"/>
    </row>
    <row r="4573" spans="1:77" x14ac:dyDescent="0.35">
      <c r="A4573" s="45" t="s">
        <v>326</v>
      </c>
      <c r="B4573" s="46">
        <v>42291</v>
      </c>
      <c r="C4573" s="47" t="s">
        <v>325</v>
      </c>
      <c r="D4573" s="47"/>
      <c r="E4573" s="47">
        <v>462.65156250000001</v>
      </c>
      <c r="F4573" s="47">
        <v>0.17406874999999999</v>
      </c>
      <c r="G4573" s="47">
        <v>0.24641250000000001</v>
      </c>
      <c r="H4573" s="47">
        <v>0.25964375000000001</v>
      </c>
      <c r="I4573" s="47">
        <v>0.22544375</v>
      </c>
      <c r="J4573" s="47">
        <v>0.28404374999999998</v>
      </c>
      <c r="K4573" s="47">
        <v>0.29286875000000001</v>
      </c>
      <c r="L4573" s="47">
        <v>0.26993125000000001</v>
      </c>
      <c r="M4573" s="47"/>
      <c r="N4573" s="47"/>
      <c r="O4573" s="47"/>
      <c r="P4573" s="47"/>
      <c r="Q4573" s="47"/>
      <c r="R4573" s="47"/>
      <c r="S4573" s="47"/>
      <c r="T4573" s="47"/>
      <c r="U4573" s="47"/>
      <c r="V4573" s="47"/>
      <c r="W4573" s="47"/>
      <c r="X4573" s="47"/>
      <c r="Y4573" s="47"/>
      <c r="Z4573" s="47"/>
      <c r="AA4573" s="47"/>
      <c r="AB4573" s="47"/>
      <c r="AC4573" s="47"/>
      <c r="AD4573" s="47"/>
      <c r="AE4573" s="47"/>
      <c r="AF4573" s="47"/>
      <c r="AG4573" s="47"/>
      <c r="AH4573" s="47"/>
      <c r="AI4573" s="47"/>
      <c r="AJ4573" s="47"/>
      <c r="AK4573" s="47"/>
      <c r="AL4573" s="47"/>
      <c r="AM4573" s="47"/>
      <c r="AN4573" s="47"/>
      <c r="AO4573" s="47"/>
      <c r="AP4573" s="47"/>
      <c r="AQ4573" s="47"/>
      <c r="AR4573" s="47"/>
      <c r="AS4573" s="47"/>
      <c r="AT4573" s="47"/>
      <c r="AU4573" s="47"/>
      <c r="AV4573" s="47"/>
      <c r="AW4573" s="47"/>
      <c r="AX4573" s="47"/>
      <c r="AY4573" s="47"/>
      <c r="AZ4573" s="47"/>
      <c r="BA4573" s="47"/>
      <c r="BB4573" s="47"/>
      <c r="BC4573" s="47"/>
      <c r="BD4573" s="47"/>
      <c r="BE4573" s="47"/>
      <c r="BF4573" s="47"/>
      <c r="BG4573" s="47"/>
      <c r="BH4573" s="47"/>
      <c r="BI4573" s="47"/>
      <c r="BJ4573" s="47"/>
      <c r="BK4573" s="47"/>
      <c r="BL4573" s="47"/>
      <c r="BM4573" s="47"/>
      <c r="BN4573" s="47"/>
      <c r="BO4573" s="47"/>
      <c r="BP4573" s="47"/>
      <c r="BQ4573" s="47"/>
      <c r="BR4573" s="47"/>
      <c r="BS4573" s="47"/>
      <c r="BT4573" s="47"/>
      <c r="BU4573" s="47"/>
      <c r="BV4573" s="47"/>
      <c r="BW4573" s="47"/>
      <c r="BX4573" s="47"/>
      <c r="BY4573" s="47"/>
    </row>
    <row r="4574" spans="1:77" x14ac:dyDescent="0.35">
      <c r="A4574" s="45" t="s">
        <v>326</v>
      </c>
      <c r="B4574" s="46">
        <v>42292</v>
      </c>
      <c r="C4574" s="47" t="s">
        <v>325</v>
      </c>
      <c r="D4574" s="47"/>
      <c r="E4574" s="47">
        <v>461.76749999999998</v>
      </c>
      <c r="F4574" s="47">
        <v>0.16993750000000002</v>
      </c>
      <c r="G4574" s="47">
        <v>0.24453750000000002</v>
      </c>
      <c r="H4574" s="47">
        <v>0.25920624999999997</v>
      </c>
      <c r="I4574" s="47">
        <v>0.22555</v>
      </c>
      <c r="J4574" s="47">
        <v>0.28420000000000001</v>
      </c>
      <c r="K4574" s="47">
        <v>0.29299999999999998</v>
      </c>
      <c r="L4574" s="47">
        <v>0.27003125</v>
      </c>
      <c r="M4574" s="47"/>
      <c r="N4574" s="47"/>
      <c r="O4574" s="47"/>
      <c r="P4574" s="47"/>
      <c r="Q4574" s="47"/>
      <c r="R4574" s="47"/>
      <c r="S4574" s="47"/>
      <c r="T4574" s="47"/>
      <c r="U4574" s="47"/>
      <c r="V4574" s="47"/>
      <c r="W4574" s="47"/>
      <c r="X4574" s="47"/>
      <c r="Y4574" s="47"/>
      <c r="Z4574" s="47"/>
      <c r="AA4574" s="47"/>
      <c r="AB4574" s="47"/>
      <c r="AC4574" s="47">
        <v>0.16014418643786515</v>
      </c>
      <c r="AD4574" s="47">
        <v>4.7387070469570837E-2</v>
      </c>
      <c r="AE4574" s="47"/>
      <c r="AF4574" s="47"/>
      <c r="AG4574" s="47"/>
      <c r="AH4574" s="47"/>
      <c r="AI4574" s="47"/>
      <c r="AJ4574" s="47"/>
      <c r="AK4574" s="47"/>
      <c r="AL4574" s="47"/>
      <c r="AM4574" s="47"/>
      <c r="AN4574" s="47"/>
      <c r="AO4574" s="47"/>
      <c r="AP4574" s="47"/>
      <c r="AQ4574" s="47"/>
      <c r="AR4574" s="47"/>
      <c r="AS4574" s="47"/>
      <c r="AT4574" s="47"/>
      <c r="AU4574" s="47"/>
      <c r="AV4574" s="47"/>
      <c r="AW4574" s="47"/>
      <c r="AX4574" s="47"/>
      <c r="AY4574" s="47"/>
      <c r="AZ4574" s="47"/>
      <c r="BA4574" s="47"/>
      <c r="BB4574" s="47"/>
      <c r="BC4574" s="47"/>
      <c r="BD4574" s="47"/>
      <c r="BE4574" s="47"/>
      <c r="BF4574" s="47"/>
      <c r="BG4574" s="47"/>
      <c r="BH4574" s="47"/>
      <c r="BI4574" s="47"/>
      <c r="BJ4574" s="47"/>
      <c r="BK4574" s="47"/>
      <c r="BL4574" s="47"/>
      <c r="BM4574" s="47"/>
      <c r="BN4574" s="47"/>
      <c r="BO4574" s="47"/>
      <c r="BP4574" s="47"/>
      <c r="BQ4574" s="47"/>
      <c r="BR4574" s="47"/>
      <c r="BS4574" s="47"/>
      <c r="BT4574" s="47"/>
      <c r="BU4574" s="47"/>
      <c r="BV4574" s="47"/>
      <c r="BW4574" s="47"/>
      <c r="BX4574" s="47"/>
      <c r="BY4574" s="47"/>
    </row>
    <row r="4575" spans="1:77" x14ac:dyDescent="0.35">
      <c r="A4575" s="45" t="s">
        <v>326</v>
      </c>
      <c r="B4575" s="46">
        <v>42293</v>
      </c>
      <c r="C4575" s="47" t="s">
        <v>325</v>
      </c>
      <c r="D4575" s="47"/>
      <c r="E4575" s="47">
        <v>461.22234375000005</v>
      </c>
      <c r="F4575" s="47">
        <v>0.16726562499999997</v>
      </c>
      <c r="G4575" s="47">
        <v>0.24308750000000001</v>
      </c>
      <c r="H4575" s="47">
        <v>0.25911250000000002</v>
      </c>
      <c r="I4575" s="47">
        <v>0.225575</v>
      </c>
      <c r="J4575" s="47">
        <v>0.28434375000000001</v>
      </c>
      <c r="K4575" s="47">
        <v>0.29304374999999999</v>
      </c>
      <c r="L4575" s="47">
        <v>0.27015624999999999</v>
      </c>
      <c r="M4575" s="47"/>
      <c r="N4575" s="47"/>
      <c r="O4575" s="47"/>
      <c r="P4575" s="47"/>
      <c r="Q4575" s="47"/>
      <c r="R4575" s="47"/>
      <c r="S4575" s="47"/>
      <c r="T4575" s="47"/>
      <c r="U4575" s="47"/>
      <c r="V4575" s="47"/>
      <c r="W4575" s="47"/>
      <c r="X4575" s="47"/>
      <c r="Y4575" s="47"/>
      <c r="Z4575" s="47"/>
      <c r="AA4575" s="47"/>
      <c r="AB4575" s="47"/>
      <c r="AC4575" s="47"/>
      <c r="AD4575" s="47"/>
      <c r="AE4575" s="47"/>
      <c r="AF4575" s="47"/>
      <c r="AG4575" s="47"/>
      <c r="AH4575" s="47"/>
      <c r="AI4575" s="47"/>
      <c r="AJ4575" s="47"/>
      <c r="AK4575" s="47"/>
      <c r="AL4575" s="47"/>
      <c r="AM4575" s="47"/>
      <c r="AN4575" s="47"/>
      <c r="AO4575" s="47"/>
      <c r="AP4575" s="47"/>
      <c r="AQ4575" s="47"/>
      <c r="AR4575" s="47"/>
      <c r="AS4575" s="47"/>
      <c r="AT4575" s="47"/>
      <c r="AU4575" s="47"/>
      <c r="AV4575" s="47"/>
      <c r="AW4575" s="47"/>
      <c r="AX4575" s="47"/>
      <c r="AY4575" s="47"/>
      <c r="AZ4575" s="47"/>
      <c r="BA4575" s="47"/>
      <c r="BB4575" s="47"/>
      <c r="BC4575" s="47"/>
      <c r="BD4575" s="47"/>
      <c r="BE4575" s="47"/>
      <c r="BF4575" s="47"/>
      <c r="BG4575" s="47"/>
      <c r="BH4575" s="47"/>
      <c r="BI4575" s="47"/>
      <c r="BJ4575" s="47"/>
      <c r="BK4575" s="47"/>
      <c r="BL4575" s="47"/>
      <c r="BM4575" s="47"/>
      <c r="BN4575" s="47"/>
      <c r="BO4575" s="47"/>
      <c r="BP4575" s="47"/>
      <c r="BQ4575" s="47"/>
      <c r="BR4575" s="47"/>
      <c r="BS4575" s="47"/>
      <c r="BT4575" s="47"/>
      <c r="BU4575" s="47"/>
      <c r="BV4575" s="47"/>
      <c r="BW4575" s="47"/>
      <c r="BX4575" s="47"/>
      <c r="BY4575" s="47"/>
    </row>
    <row r="4576" spans="1:77" x14ac:dyDescent="0.35">
      <c r="A4576" s="45" t="s">
        <v>326</v>
      </c>
      <c r="B4576" s="46">
        <v>42294</v>
      </c>
      <c r="C4576" s="47" t="s">
        <v>325</v>
      </c>
      <c r="D4576" s="47"/>
      <c r="E4576" s="47">
        <v>460.49296874999999</v>
      </c>
      <c r="F4576" s="47">
        <v>0.16378437500000001</v>
      </c>
      <c r="G4576" s="47">
        <v>0.24105625000000003</v>
      </c>
      <c r="H4576" s="47">
        <v>0.2588375</v>
      </c>
      <c r="I4576" s="47">
        <v>0.22589999999999999</v>
      </c>
      <c r="J4576" s="47">
        <v>0.2845125</v>
      </c>
      <c r="K4576" s="47">
        <v>0.29315625000000001</v>
      </c>
      <c r="L4576" s="47">
        <v>0.27015</v>
      </c>
      <c r="M4576" s="47"/>
      <c r="N4576" s="47"/>
      <c r="O4576" s="47"/>
      <c r="P4576" s="47"/>
      <c r="Q4576" s="47"/>
      <c r="R4576" s="47"/>
      <c r="S4576" s="47"/>
      <c r="T4576" s="47"/>
      <c r="U4576" s="47"/>
      <c r="V4576" s="47"/>
      <c r="W4576" s="47"/>
      <c r="X4576" s="47"/>
      <c r="Y4576" s="47"/>
      <c r="Z4576" s="47"/>
      <c r="AA4576" s="47"/>
      <c r="AB4576" s="47"/>
      <c r="AC4576" s="47"/>
      <c r="AD4576" s="47"/>
      <c r="AE4576" s="47"/>
      <c r="AF4576" s="47"/>
      <c r="AG4576" s="47"/>
      <c r="AH4576" s="47"/>
      <c r="AI4576" s="47"/>
      <c r="AJ4576" s="47"/>
      <c r="AK4576" s="47"/>
      <c r="AL4576" s="47"/>
      <c r="AM4576" s="47"/>
      <c r="AN4576" s="47"/>
      <c r="AO4576" s="47"/>
      <c r="AP4576" s="47"/>
      <c r="AQ4576" s="47"/>
      <c r="AR4576" s="47"/>
      <c r="AS4576" s="47"/>
      <c r="AT4576" s="47"/>
      <c r="AU4576" s="47"/>
      <c r="AV4576" s="47"/>
      <c r="AW4576" s="47"/>
      <c r="AX4576" s="47"/>
      <c r="AY4576" s="47"/>
      <c r="AZ4576" s="47"/>
      <c r="BA4576" s="47"/>
      <c r="BB4576" s="47"/>
      <c r="BC4576" s="47"/>
      <c r="BD4576" s="47"/>
      <c r="BE4576" s="47"/>
      <c r="BF4576" s="47"/>
      <c r="BG4576" s="47"/>
      <c r="BH4576" s="47"/>
      <c r="BI4576" s="47"/>
      <c r="BJ4576" s="47"/>
      <c r="BK4576" s="47"/>
      <c r="BL4576" s="47"/>
      <c r="BM4576" s="47"/>
      <c r="BN4576" s="47"/>
      <c r="BO4576" s="47"/>
      <c r="BP4576" s="47"/>
      <c r="BQ4576" s="47"/>
      <c r="BR4576" s="47"/>
      <c r="BS4576" s="47"/>
      <c r="BT4576" s="47"/>
      <c r="BU4576" s="47"/>
      <c r="BV4576" s="47"/>
      <c r="BW4576" s="47"/>
      <c r="BX4576" s="47"/>
      <c r="BY4576" s="47"/>
    </row>
    <row r="4577" spans="1:77" x14ac:dyDescent="0.35">
      <c r="A4577" s="45" t="s">
        <v>326</v>
      </c>
      <c r="B4577" s="46">
        <v>42295</v>
      </c>
      <c r="C4577" s="47" t="s">
        <v>325</v>
      </c>
      <c r="D4577" s="47"/>
      <c r="E4577" s="47">
        <v>459.2779687499999</v>
      </c>
      <c r="F4577" s="47">
        <v>0.15856562499999999</v>
      </c>
      <c r="G4577" s="47">
        <v>0.23853750000000001</v>
      </c>
      <c r="H4577" s="47">
        <v>0.25808750000000003</v>
      </c>
      <c r="I4577" s="47">
        <v>0.22598125000000002</v>
      </c>
      <c r="J4577" s="47">
        <v>0.28469375000000002</v>
      </c>
      <c r="K4577" s="47">
        <v>0.29326874999999997</v>
      </c>
      <c r="L4577" s="47">
        <v>0.27034374999999999</v>
      </c>
      <c r="M4577" s="47"/>
      <c r="N4577" s="47"/>
      <c r="O4577" s="47"/>
      <c r="P4577" s="47"/>
      <c r="Q4577" s="47"/>
      <c r="R4577" s="47"/>
      <c r="S4577" s="47"/>
      <c r="T4577" s="47"/>
      <c r="U4577" s="47"/>
      <c r="V4577" s="47"/>
      <c r="W4577" s="47"/>
      <c r="X4577" s="47"/>
      <c r="Y4577" s="47"/>
      <c r="Z4577" s="47"/>
      <c r="AA4577" s="47"/>
      <c r="AB4577" s="47"/>
      <c r="AC4577" s="47"/>
      <c r="AD4577" s="47"/>
      <c r="AE4577" s="47"/>
      <c r="AF4577" s="47"/>
      <c r="AG4577" s="47"/>
      <c r="AH4577" s="47"/>
      <c r="AI4577" s="47"/>
      <c r="AJ4577" s="47"/>
      <c r="AK4577" s="47"/>
      <c r="AL4577" s="47"/>
      <c r="AM4577" s="47"/>
      <c r="AN4577" s="47"/>
      <c r="AO4577" s="47"/>
      <c r="AP4577" s="47"/>
      <c r="AQ4577" s="47"/>
      <c r="AR4577" s="47"/>
      <c r="AS4577" s="47"/>
      <c r="AT4577" s="47"/>
      <c r="AU4577" s="47"/>
      <c r="AV4577" s="47"/>
      <c r="AW4577" s="47"/>
      <c r="AX4577" s="47"/>
      <c r="AY4577" s="47"/>
      <c r="AZ4577" s="47"/>
      <c r="BA4577" s="47"/>
      <c r="BB4577" s="47"/>
      <c r="BC4577" s="47"/>
      <c r="BD4577" s="47"/>
      <c r="BE4577" s="47"/>
      <c r="BF4577" s="47"/>
      <c r="BG4577" s="47"/>
      <c r="BH4577" s="47"/>
      <c r="BI4577" s="47"/>
      <c r="BJ4577" s="47"/>
      <c r="BK4577" s="47"/>
      <c r="BL4577" s="47"/>
      <c r="BM4577" s="47"/>
      <c r="BN4577" s="47"/>
      <c r="BO4577" s="47"/>
      <c r="BP4577" s="47"/>
      <c r="BQ4577" s="47"/>
      <c r="BR4577" s="47"/>
      <c r="BS4577" s="47"/>
      <c r="BT4577" s="47"/>
      <c r="BU4577" s="47"/>
      <c r="BV4577" s="47"/>
      <c r="BW4577" s="47"/>
      <c r="BX4577" s="47"/>
      <c r="BY4577" s="47"/>
    </row>
    <row r="4578" spans="1:77" x14ac:dyDescent="0.35">
      <c r="A4578" s="45" t="s">
        <v>326</v>
      </c>
      <c r="B4578" s="46">
        <v>42296</v>
      </c>
      <c r="C4578" s="47" t="s">
        <v>325</v>
      </c>
      <c r="D4578" s="47"/>
      <c r="E4578" s="47">
        <v>458.05453124999997</v>
      </c>
      <c r="F4578" s="47">
        <v>0.153903125</v>
      </c>
      <c r="G4578" s="47">
        <v>0.23549375</v>
      </c>
      <c r="H4578" s="47">
        <v>0.25738749999999999</v>
      </c>
      <c r="I4578" s="47">
        <v>0.22620625</v>
      </c>
      <c r="J4578" s="47">
        <v>0.28485625000000003</v>
      </c>
      <c r="K4578" s="47">
        <v>0.29339999999999999</v>
      </c>
      <c r="L4578" s="47">
        <v>0.27029999999999998</v>
      </c>
      <c r="M4578" s="47"/>
      <c r="N4578" s="47"/>
      <c r="O4578" s="47"/>
      <c r="P4578" s="47"/>
      <c r="Q4578" s="47"/>
      <c r="R4578" s="47"/>
      <c r="S4578" s="47"/>
      <c r="T4578" s="47"/>
      <c r="U4578" s="47"/>
      <c r="V4578" s="47"/>
      <c r="W4578" s="47"/>
      <c r="X4578" s="47"/>
      <c r="Y4578" s="47"/>
      <c r="Z4578" s="47"/>
      <c r="AA4578" s="47"/>
      <c r="AB4578" s="47"/>
      <c r="AC4578" s="47"/>
      <c r="AD4578" s="47"/>
      <c r="AE4578" s="47"/>
      <c r="AF4578" s="47"/>
      <c r="AG4578" s="47"/>
      <c r="AH4578" s="47"/>
      <c r="AI4578" s="47"/>
      <c r="AJ4578" s="47"/>
      <c r="AK4578" s="47"/>
      <c r="AL4578" s="47"/>
      <c r="AM4578" s="47"/>
      <c r="AN4578" s="47"/>
      <c r="AO4578" s="47"/>
      <c r="AP4578" s="47"/>
      <c r="AQ4578" s="47"/>
      <c r="AR4578" s="47"/>
      <c r="AS4578" s="47"/>
      <c r="AT4578" s="47"/>
      <c r="AU4578" s="47"/>
      <c r="AV4578" s="47"/>
      <c r="AW4578" s="47"/>
      <c r="AX4578" s="47"/>
      <c r="AY4578" s="47"/>
      <c r="AZ4578" s="47"/>
      <c r="BA4578" s="47"/>
      <c r="BB4578" s="47"/>
      <c r="BC4578" s="47"/>
      <c r="BD4578" s="47"/>
      <c r="BE4578" s="47"/>
      <c r="BF4578" s="47"/>
      <c r="BG4578" s="47"/>
      <c r="BH4578" s="47"/>
      <c r="BI4578" s="47"/>
      <c r="BJ4578" s="47"/>
      <c r="BK4578" s="47"/>
      <c r="BL4578" s="47"/>
      <c r="BM4578" s="47"/>
      <c r="BN4578" s="47"/>
      <c r="BO4578" s="47"/>
      <c r="BP4578" s="47"/>
      <c r="BQ4578" s="47"/>
      <c r="BR4578" s="47"/>
      <c r="BS4578" s="47"/>
      <c r="BT4578" s="47"/>
      <c r="BU4578" s="47"/>
      <c r="BV4578" s="47"/>
      <c r="BW4578" s="47"/>
      <c r="BX4578" s="47"/>
      <c r="BY4578" s="47"/>
    </row>
    <row r="4579" spans="1:77" x14ac:dyDescent="0.35">
      <c r="A4579" s="45" t="s">
        <v>326</v>
      </c>
      <c r="B4579" s="46">
        <v>42297</v>
      </c>
      <c r="C4579" s="47" t="s">
        <v>325</v>
      </c>
      <c r="D4579" s="47"/>
      <c r="E4579" s="47">
        <v>456.63890624999999</v>
      </c>
      <c r="F4579" s="47">
        <v>0.14967187499999998</v>
      </c>
      <c r="G4579" s="47">
        <v>0.2323875</v>
      </c>
      <c r="H4579" s="47">
        <v>0.25613124999999998</v>
      </c>
      <c r="I4579" s="47">
        <v>0.22625000000000001</v>
      </c>
      <c r="J4579" s="47">
        <v>0.28490624999999997</v>
      </c>
      <c r="K4579" s="47">
        <v>0.29334375000000001</v>
      </c>
      <c r="L4579" s="47">
        <v>0.27046875000000004</v>
      </c>
      <c r="M4579" s="47"/>
      <c r="N4579" s="47"/>
      <c r="O4579" s="47"/>
      <c r="P4579" s="47"/>
      <c r="Q4579" s="47"/>
      <c r="R4579" s="47"/>
      <c r="S4579" s="47"/>
      <c r="T4579" s="47"/>
      <c r="U4579" s="47"/>
      <c r="V4579" s="47"/>
      <c r="W4579" s="47"/>
      <c r="X4579" s="47"/>
      <c r="Y4579" s="47"/>
      <c r="Z4579" s="47"/>
      <c r="AA4579" s="47"/>
      <c r="AB4579" s="47">
        <v>4.55</v>
      </c>
      <c r="AC4579" s="47">
        <v>0.21535635271650727</v>
      </c>
      <c r="AD4579" s="47">
        <v>7.7081478624028615E-2</v>
      </c>
      <c r="AE4579" s="47"/>
      <c r="AF4579" s="47"/>
      <c r="AG4579" s="47"/>
      <c r="AH4579" s="47">
        <v>0</v>
      </c>
      <c r="AI4579" s="47">
        <v>3.05</v>
      </c>
      <c r="AJ4579" s="47"/>
      <c r="AK4579" s="47"/>
      <c r="AL4579" s="47"/>
      <c r="AM4579" s="47"/>
      <c r="AN4579" s="47"/>
      <c r="AO4579" s="47"/>
      <c r="AP4579" s="47"/>
      <c r="AQ4579" s="47"/>
      <c r="AR4579" s="47"/>
      <c r="AS4579" s="47"/>
      <c r="AT4579" s="47"/>
      <c r="AU4579" s="47"/>
      <c r="AV4579" s="47"/>
      <c r="AW4579" s="47"/>
      <c r="AX4579" s="47"/>
      <c r="AY4579" s="47"/>
      <c r="AZ4579" s="47"/>
      <c r="BA4579" s="47"/>
      <c r="BB4579" s="47"/>
      <c r="BC4579" s="47"/>
      <c r="BD4579" s="47"/>
      <c r="BE4579" s="47"/>
      <c r="BF4579" s="47"/>
      <c r="BG4579" s="47"/>
      <c r="BH4579" s="47"/>
      <c r="BI4579" s="47"/>
      <c r="BJ4579" s="47"/>
      <c r="BK4579" s="47"/>
      <c r="BL4579" s="47"/>
      <c r="BM4579" s="47"/>
      <c r="BN4579" s="47"/>
      <c r="BO4579" s="47"/>
      <c r="BP4579" s="47"/>
      <c r="BQ4579" s="47"/>
      <c r="BR4579" s="47"/>
      <c r="BS4579" s="47"/>
      <c r="BT4579" s="47"/>
      <c r="BU4579" s="47"/>
      <c r="BV4579" s="47"/>
      <c r="BW4579" s="47"/>
      <c r="BX4579" s="47"/>
      <c r="BY4579" s="47"/>
    </row>
    <row r="4580" spans="1:77" x14ac:dyDescent="0.35">
      <c r="A4580" s="45" t="s">
        <v>326</v>
      </c>
      <c r="B4580" s="46">
        <v>42298</v>
      </c>
      <c r="C4580" s="47" t="s">
        <v>325</v>
      </c>
      <c r="D4580" s="47"/>
      <c r="E4580" s="47">
        <v>455.16281250000003</v>
      </c>
      <c r="F4580" s="47">
        <v>0.14490624999999999</v>
      </c>
      <c r="G4580" s="47">
        <v>0.22888750000000002</v>
      </c>
      <c r="H4580" s="47">
        <v>0.25509999999999999</v>
      </c>
      <c r="I4580" s="47">
        <v>0.22620000000000001</v>
      </c>
      <c r="J4580" s="47">
        <v>0.28501874999999999</v>
      </c>
      <c r="K4580" s="47">
        <v>0.29344999999999999</v>
      </c>
      <c r="L4580" s="47">
        <v>0.27054375000000003</v>
      </c>
      <c r="M4580" s="47"/>
      <c r="N4580" s="47"/>
      <c r="O4580" s="47"/>
      <c r="P4580" s="47"/>
      <c r="Q4580" s="47"/>
      <c r="R4580" s="47"/>
      <c r="S4580" s="47"/>
      <c r="T4580" s="47"/>
      <c r="U4580" s="47"/>
      <c r="V4580" s="47"/>
      <c r="W4580" s="47"/>
      <c r="X4580" s="47"/>
      <c r="Y4580" s="47"/>
      <c r="Z4580" s="47"/>
      <c r="AA4580" s="47"/>
      <c r="AB4580" s="47"/>
      <c r="AC4580" s="47"/>
      <c r="AD4580" s="47"/>
      <c r="AE4580" s="47"/>
      <c r="AF4580" s="47"/>
      <c r="AG4580" s="47"/>
      <c r="AH4580" s="47"/>
      <c r="AI4580" s="47"/>
      <c r="AJ4580" s="47"/>
      <c r="AK4580" s="47"/>
      <c r="AL4580" s="47"/>
      <c r="AM4580" s="47"/>
      <c r="AN4580" s="47"/>
      <c r="AO4580" s="47"/>
      <c r="AP4580" s="47"/>
      <c r="AQ4580" s="47"/>
      <c r="AR4580" s="47"/>
      <c r="AS4580" s="47"/>
      <c r="AT4580" s="47"/>
      <c r="AU4580" s="47"/>
      <c r="AV4580" s="47"/>
      <c r="AW4580" s="47"/>
      <c r="AX4580" s="47"/>
      <c r="AY4580" s="47"/>
      <c r="AZ4580" s="47"/>
      <c r="BA4580" s="47"/>
      <c r="BB4580" s="47"/>
      <c r="BC4580" s="47"/>
      <c r="BD4580" s="47"/>
      <c r="BE4580" s="47"/>
      <c r="BF4580" s="47"/>
      <c r="BG4580" s="47"/>
      <c r="BH4580" s="47"/>
      <c r="BI4580" s="47"/>
      <c r="BJ4580" s="47"/>
      <c r="BK4580" s="47"/>
      <c r="BL4580" s="47"/>
      <c r="BM4580" s="47"/>
      <c r="BN4580" s="47"/>
      <c r="BO4580" s="47"/>
      <c r="BP4580" s="47"/>
      <c r="BQ4580" s="47"/>
      <c r="BR4580" s="47"/>
      <c r="BS4580" s="47"/>
      <c r="BT4580" s="47"/>
      <c r="BU4580" s="47"/>
      <c r="BV4580" s="47"/>
      <c r="BW4580" s="47"/>
      <c r="BX4580" s="47"/>
      <c r="BY4580" s="47"/>
    </row>
    <row r="4581" spans="1:77" x14ac:dyDescent="0.35">
      <c r="A4581" s="45" t="s">
        <v>326</v>
      </c>
      <c r="B4581" s="46">
        <v>42299</v>
      </c>
      <c r="C4581" s="47" t="s">
        <v>325</v>
      </c>
      <c r="D4581" s="47"/>
      <c r="E4581" s="47">
        <v>454.00359374999999</v>
      </c>
      <c r="F4581" s="47">
        <v>0.14087812500000002</v>
      </c>
      <c r="G4581" s="47">
        <v>0.22586249999999999</v>
      </c>
      <c r="H4581" s="47">
        <v>0.25439375000000003</v>
      </c>
      <c r="I4581" s="47">
        <v>0.22630624999999999</v>
      </c>
      <c r="J4581" s="47">
        <v>0.28513124999999995</v>
      </c>
      <c r="K4581" s="47">
        <v>0.29357499999999997</v>
      </c>
      <c r="L4581" s="47">
        <v>0.27056875000000002</v>
      </c>
      <c r="M4581" s="47"/>
      <c r="N4581" s="47"/>
      <c r="O4581" s="47"/>
      <c r="P4581" s="47"/>
      <c r="Q4581" s="47"/>
      <c r="R4581" s="47"/>
      <c r="S4581" s="47"/>
      <c r="T4581" s="47"/>
      <c r="U4581" s="47"/>
      <c r="V4581" s="47"/>
      <c r="W4581" s="47"/>
      <c r="X4581" s="47"/>
      <c r="Y4581" s="47"/>
      <c r="Z4581" s="47"/>
      <c r="AA4581" s="47"/>
      <c r="AB4581" s="47"/>
      <c r="AC4581" s="47"/>
      <c r="AD4581" s="47">
        <v>0.1225147624946836</v>
      </c>
      <c r="AE4581" s="47"/>
      <c r="AF4581" s="47"/>
      <c r="AG4581" s="47"/>
      <c r="AH4581" s="47"/>
      <c r="AI4581" s="47"/>
      <c r="AJ4581" s="47"/>
      <c r="AK4581" s="47"/>
      <c r="AL4581" s="47"/>
      <c r="AM4581" s="47"/>
      <c r="AN4581" s="47"/>
      <c r="AO4581" s="47"/>
      <c r="AP4581" s="47"/>
      <c r="AQ4581" s="47"/>
      <c r="AR4581" s="47"/>
      <c r="AS4581" s="47"/>
      <c r="AT4581" s="47"/>
      <c r="AU4581" s="47"/>
      <c r="AV4581" s="47"/>
      <c r="AW4581" s="47"/>
      <c r="AX4581" s="47"/>
      <c r="AY4581" s="47"/>
      <c r="AZ4581" s="47"/>
      <c r="BA4581" s="47"/>
      <c r="BB4581" s="47"/>
      <c r="BC4581" s="47"/>
      <c r="BD4581" s="47"/>
      <c r="BE4581" s="47"/>
      <c r="BF4581" s="47"/>
      <c r="BG4581" s="47"/>
      <c r="BH4581" s="47"/>
      <c r="BI4581" s="47"/>
      <c r="BJ4581" s="47"/>
      <c r="BK4581" s="47"/>
      <c r="BL4581" s="47"/>
      <c r="BM4581" s="47"/>
      <c r="BN4581" s="47"/>
      <c r="BO4581" s="47"/>
      <c r="BP4581" s="47"/>
      <c r="BQ4581" s="47"/>
      <c r="BR4581" s="47"/>
      <c r="BS4581" s="47"/>
      <c r="BT4581" s="47"/>
      <c r="BU4581" s="47"/>
      <c r="BV4581" s="47"/>
      <c r="BW4581" s="47"/>
      <c r="BX4581" s="47"/>
      <c r="BY4581" s="47"/>
    </row>
    <row r="4582" spans="1:77" x14ac:dyDescent="0.35">
      <c r="A4582" s="45" t="s">
        <v>326</v>
      </c>
      <c r="B4582" s="46">
        <v>42300</v>
      </c>
      <c r="C4582" s="47" t="s">
        <v>325</v>
      </c>
      <c r="D4582" s="47"/>
      <c r="E4582" s="47">
        <v>453.00562499999995</v>
      </c>
      <c r="F4582" s="47">
        <v>0.138325</v>
      </c>
      <c r="G4582" s="47">
        <v>0.22289999999999999</v>
      </c>
      <c r="H4582" s="47">
        <v>0.25322499999999998</v>
      </c>
      <c r="I4582" s="47">
        <v>0.22650625000000002</v>
      </c>
      <c r="J4582" s="47">
        <v>0.28521875000000002</v>
      </c>
      <c r="K4582" s="47">
        <v>0.29376249999999998</v>
      </c>
      <c r="L4582" s="47">
        <v>0.27069375000000001</v>
      </c>
      <c r="M4582" s="47"/>
      <c r="N4582" s="47"/>
      <c r="O4582" s="47"/>
      <c r="P4582" s="47"/>
      <c r="Q4582" s="47"/>
      <c r="R4582" s="47"/>
      <c r="S4582" s="47"/>
      <c r="T4582" s="47"/>
      <c r="U4582" s="47"/>
      <c r="V4582" s="47"/>
      <c r="W4582" s="47"/>
      <c r="X4582" s="47"/>
      <c r="Y4582" s="47"/>
      <c r="Z4582" s="47"/>
      <c r="AA4582" s="47"/>
      <c r="AB4582" s="47"/>
      <c r="AC4582" s="47"/>
      <c r="AD4582" s="47"/>
      <c r="AE4582" s="47"/>
      <c r="AF4582" s="47"/>
      <c r="AG4582" s="47"/>
      <c r="AH4582" s="47"/>
      <c r="AI4582" s="47"/>
      <c r="AJ4582" s="47"/>
      <c r="AK4582" s="47"/>
      <c r="AL4582" s="47"/>
      <c r="AM4582" s="47"/>
      <c r="AN4582" s="47"/>
      <c r="AO4582" s="47"/>
      <c r="AP4582" s="47"/>
      <c r="AQ4582" s="47"/>
      <c r="AR4582" s="47"/>
      <c r="AS4582" s="47"/>
      <c r="AT4582" s="47"/>
      <c r="AU4582" s="47"/>
      <c r="AV4582" s="47"/>
      <c r="AW4582" s="47"/>
      <c r="AX4582" s="47"/>
      <c r="AY4582" s="47"/>
      <c r="AZ4582" s="47"/>
      <c r="BA4582" s="47"/>
      <c r="BB4582" s="47"/>
      <c r="BC4582" s="47"/>
      <c r="BD4582" s="47"/>
      <c r="BE4582" s="47"/>
      <c r="BF4582" s="47"/>
      <c r="BG4582" s="47"/>
      <c r="BH4582" s="47"/>
      <c r="BI4582" s="47"/>
      <c r="BJ4582" s="47"/>
      <c r="BK4582" s="47"/>
      <c r="BL4582" s="47"/>
      <c r="BM4582" s="47"/>
      <c r="BN4582" s="47"/>
      <c r="BO4582" s="47"/>
      <c r="BP4582" s="47"/>
      <c r="BQ4582" s="47"/>
      <c r="BR4582" s="47"/>
      <c r="BS4582" s="47"/>
      <c r="BT4582" s="47"/>
      <c r="BU4582" s="47"/>
      <c r="BV4582" s="47"/>
      <c r="BW4582" s="47"/>
      <c r="BX4582" s="47"/>
      <c r="BY4582" s="47"/>
    </row>
    <row r="4583" spans="1:77" x14ac:dyDescent="0.35">
      <c r="A4583" s="45" t="s">
        <v>326</v>
      </c>
      <c r="B4583" s="46">
        <v>42301</v>
      </c>
      <c r="C4583" s="47" t="s">
        <v>325</v>
      </c>
      <c r="D4583" s="47"/>
      <c r="E4583" s="47">
        <v>451.68890624999995</v>
      </c>
      <c r="F4583" s="47">
        <v>0.13537812500000002</v>
      </c>
      <c r="G4583" s="47">
        <v>0.21968124999999999</v>
      </c>
      <c r="H4583" s="47">
        <v>0.25163749999999996</v>
      </c>
      <c r="I4583" s="47">
        <v>0.22635000000000002</v>
      </c>
      <c r="J4583" s="47">
        <v>0.28544375</v>
      </c>
      <c r="K4583" s="47">
        <v>0.29379375000000002</v>
      </c>
      <c r="L4583" s="47">
        <v>0.27087499999999998</v>
      </c>
      <c r="M4583" s="47"/>
      <c r="N4583" s="47"/>
      <c r="O4583" s="47"/>
      <c r="P4583" s="47"/>
      <c r="Q4583" s="47"/>
      <c r="R4583" s="47"/>
      <c r="S4583" s="47"/>
      <c r="T4583" s="47"/>
      <c r="U4583" s="47"/>
      <c r="V4583" s="47"/>
      <c r="W4583" s="47"/>
      <c r="X4583" s="47"/>
      <c r="Y4583" s="47"/>
      <c r="Z4583" s="47"/>
      <c r="AA4583" s="47"/>
      <c r="AB4583" s="47"/>
      <c r="AC4583" s="47"/>
      <c r="AD4583" s="47"/>
      <c r="AE4583" s="47"/>
      <c r="AF4583" s="47"/>
      <c r="AG4583" s="47"/>
      <c r="AH4583" s="47"/>
      <c r="AI4583" s="47"/>
      <c r="AJ4583" s="47"/>
      <c r="AK4583" s="47"/>
      <c r="AL4583" s="47"/>
      <c r="AM4583" s="47"/>
      <c r="AN4583" s="47"/>
      <c r="AO4583" s="47"/>
      <c r="AP4583" s="47"/>
      <c r="AQ4583" s="47"/>
      <c r="AR4583" s="47"/>
      <c r="AS4583" s="47"/>
      <c r="AT4583" s="47"/>
      <c r="AU4583" s="47"/>
      <c r="AV4583" s="47"/>
      <c r="AW4583" s="47"/>
      <c r="AX4583" s="47"/>
      <c r="AY4583" s="47"/>
      <c r="AZ4583" s="47"/>
      <c r="BA4583" s="47"/>
      <c r="BB4583" s="47"/>
      <c r="BC4583" s="47"/>
      <c r="BD4583" s="47"/>
      <c r="BE4583" s="47"/>
      <c r="BF4583" s="47"/>
      <c r="BG4583" s="47"/>
      <c r="BH4583" s="47"/>
      <c r="BI4583" s="47"/>
      <c r="BJ4583" s="47"/>
      <c r="BK4583" s="47"/>
      <c r="BL4583" s="47"/>
      <c r="BM4583" s="47"/>
      <c r="BN4583" s="47"/>
      <c r="BO4583" s="47"/>
      <c r="BP4583" s="47"/>
      <c r="BQ4583" s="47"/>
      <c r="BR4583" s="47"/>
      <c r="BS4583" s="47"/>
      <c r="BT4583" s="47"/>
      <c r="BU4583" s="47"/>
      <c r="BV4583" s="47"/>
      <c r="BW4583" s="47"/>
      <c r="BX4583" s="47"/>
      <c r="BY4583" s="47"/>
    </row>
    <row r="4584" spans="1:77" x14ac:dyDescent="0.35">
      <c r="A4584" s="45" t="s">
        <v>326</v>
      </c>
      <c r="B4584" s="46">
        <v>42302</v>
      </c>
      <c r="C4584" s="47" t="s">
        <v>325</v>
      </c>
      <c r="D4584" s="47"/>
      <c r="E4584" s="47">
        <v>450.40406249999995</v>
      </c>
      <c r="F4584" s="47">
        <v>0.13267499999999999</v>
      </c>
      <c r="G4584" s="47">
        <v>0.21670625000000002</v>
      </c>
      <c r="H4584" s="47">
        <v>0.25018750000000001</v>
      </c>
      <c r="I4584" s="47">
        <v>0.22622499999999998</v>
      </c>
      <c r="J4584" s="47">
        <v>0.28542500000000004</v>
      </c>
      <c r="K4584" s="47">
        <v>0.29395625000000003</v>
      </c>
      <c r="L4584" s="47">
        <v>0.27086250000000001</v>
      </c>
      <c r="M4584" s="47"/>
      <c r="N4584" s="47"/>
      <c r="O4584" s="47"/>
      <c r="P4584" s="47"/>
      <c r="Q4584" s="47"/>
      <c r="R4584" s="47"/>
      <c r="S4584" s="47"/>
      <c r="T4584" s="47"/>
      <c r="U4584" s="47"/>
      <c r="V4584" s="47"/>
      <c r="W4584" s="47"/>
      <c r="X4584" s="47"/>
      <c r="Y4584" s="47"/>
      <c r="Z4584" s="47"/>
      <c r="AA4584" s="47"/>
      <c r="AB4584" s="47"/>
      <c r="AC4584" s="47"/>
      <c r="AD4584" s="47"/>
      <c r="AE4584" s="47"/>
      <c r="AF4584" s="47"/>
      <c r="AG4584" s="47"/>
      <c r="AH4584" s="47"/>
      <c r="AI4584" s="47"/>
      <c r="AJ4584" s="47"/>
      <c r="AK4584" s="47"/>
      <c r="AL4584" s="47"/>
      <c r="AM4584" s="47"/>
      <c r="AN4584" s="47"/>
      <c r="AO4584" s="47"/>
      <c r="AP4584" s="47"/>
      <c r="AQ4584" s="47"/>
      <c r="AR4584" s="47"/>
      <c r="AS4584" s="47"/>
      <c r="AT4584" s="47"/>
      <c r="AU4584" s="47"/>
      <c r="AV4584" s="47"/>
      <c r="AW4584" s="47"/>
      <c r="AX4584" s="47"/>
      <c r="AY4584" s="47"/>
      <c r="AZ4584" s="47"/>
      <c r="BA4584" s="47"/>
      <c r="BB4584" s="47"/>
      <c r="BC4584" s="47"/>
      <c r="BD4584" s="47"/>
      <c r="BE4584" s="47"/>
      <c r="BF4584" s="47"/>
      <c r="BG4584" s="47"/>
      <c r="BH4584" s="47"/>
      <c r="BI4584" s="47"/>
      <c r="BJ4584" s="47"/>
      <c r="BK4584" s="47"/>
      <c r="BL4584" s="47"/>
      <c r="BM4584" s="47"/>
      <c r="BN4584" s="47"/>
      <c r="BO4584" s="47"/>
      <c r="BP4584" s="47"/>
      <c r="BQ4584" s="47"/>
      <c r="BR4584" s="47"/>
      <c r="BS4584" s="47"/>
      <c r="BT4584" s="47"/>
      <c r="BU4584" s="47"/>
      <c r="BV4584" s="47"/>
      <c r="BW4584" s="47"/>
      <c r="BX4584" s="47"/>
      <c r="BY4584" s="47"/>
    </row>
    <row r="4585" spans="1:77" x14ac:dyDescent="0.35">
      <c r="A4585" s="45" t="s">
        <v>326</v>
      </c>
      <c r="B4585" s="46">
        <v>42303</v>
      </c>
      <c r="C4585" s="47" t="s">
        <v>325</v>
      </c>
      <c r="D4585" s="47"/>
      <c r="E4585" s="47">
        <v>448.86187499999994</v>
      </c>
      <c r="F4585" s="47">
        <v>0.12969375</v>
      </c>
      <c r="G4585" s="47">
        <v>0.21333125000000003</v>
      </c>
      <c r="H4585" s="47">
        <v>0.24829999999999997</v>
      </c>
      <c r="I4585" s="47">
        <v>0.22595000000000001</v>
      </c>
      <c r="J4585" s="47">
        <v>0.28543125000000003</v>
      </c>
      <c r="K4585" s="47">
        <v>0.29404374999999994</v>
      </c>
      <c r="L4585" s="47">
        <v>0.27096874999999998</v>
      </c>
      <c r="M4585" s="47"/>
      <c r="N4585" s="47"/>
      <c r="O4585" s="47"/>
      <c r="P4585" s="47"/>
      <c r="Q4585" s="47"/>
      <c r="R4585" s="47"/>
      <c r="S4585" s="47"/>
      <c r="T4585" s="47"/>
      <c r="U4585" s="47"/>
      <c r="V4585" s="47"/>
      <c r="W4585" s="47"/>
      <c r="X4585" s="47"/>
      <c r="Y4585" s="47"/>
      <c r="Z4585" s="47"/>
      <c r="AA4585" s="47"/>
      <c r="AB4585" s="47"/>
      <c r="AC4585" s="47"/>
      <c r="AD4585" s="47"/>
      <c r="AE4585" s="47"/>
      <c r="AF4585" s="47"/>
      <c r="AG4585" s="47"/>
      <c r="AH4585" s="47"/>
      <c r="AI4585" s="47"/>
      <c r="AJ4585" s="47"/>
      <c r="AK4585" s="47"/>
      <c r="AL4585" s="47"/>
      <c r="AM4585" s="47"/>
      <c r="AN4585" s="47"/>
      <c r="AO4585" s="47"/>
      <c r="AP4585" s="47"/>
      <c r="AQ4585" s="47"/>
      <c r="AR4585" s="47"/>
      <c r="AS4585" s="47"/>
      <c r="AT4585" s="47"/>
      <c r="AU4585" s="47"/>
      <c r="AV4585" s="47"/>
      <c r="AW4585" s="47"/>
      <c r="AX4585" s="47"/>
      <c r="AY4585" s="47"/>
      <c r="AZ4585" s="47"/>
      <c r="BA4585" s="47"/>
      <c r="BB4585" s="47"/>
      <c r="BC4585" s="47"/>
      <c r="BD4585" s="47"/>
      <c r="BE4585" s="47"/>
      <c r="BF4585" s="47"/>
      <c r="BG4585" s="47"/>
      <c r="BH4585" s="47"/>
      <c r="BI4585" s="47"/>
      <c r="BJ4585" s="47"/>
      <c r="BK4585" s="47"/>
      <c r="BL4585" s="47"/>
      <c r="BM4585" s="47"/>
      <c r="BN4585" s="47"/>
      <c r="BO4585" s="47"/>
      <c r="BP4585" s="47"/>
      <c r="BQ4585" s="47"/>
      <c r="BR4585" s="47"/>
      <c r="BS4585" s="47"/>
      <c r="BT4585" s="47"/>
      <c r="BU4585" s="47"/>
      <c r="BV4585" s="47"/>
      <c r="BW4585" s="47"/>
      <c r="BX4585" s="47"/>
      <c r="BY4585" s="47"/>
    </row>
    <row r="4586" spans="1:77" x14ac:dyDescent="0.35">
      <c r="A4586" s="45" t="s">
        <v>326</v>
      </c>
      <c r="B4586" s="46">
        <v>42304</v>
      </c>
      <c r="C4586" s="47" t="s">
        <v>325</v>
      </c>
      <c r="D4586" s="47"/>
      <c r="E4586" s="47">
        <v>447.78187500000001</v>
      </c>
      <c r="F4586" s="47">
        <v>0.12743749999999998</v>
      </c>
      <c r="G4586" s="47">
        <v>0.21099999999999999</v>
      </c>
      <c r="H4586" s="47">
        <v>0.24686249999999998</v>
      </c>
      <c r="I4586" s="47">
        <v>0.22585</v>
      </c>
      <c r="J4586" s="47">
        <v>0.28551874999999999</v>
      </c>
      <c r="K4586" s="47">
        <v>0.29404374999999999</v>
      </c>
      <c r="L4586" s="47">
        <v>0.27111249999999998</v>
      </c>
      <c r="M4586" s="47"/>
      <c r="N4586" s="47"/>
      <c r="O4586" s="47"/>
      <c r="P4586" s="47"/>
      <c r="Q4586" s="47"/>
      <c r="R4586" s="47"/>
      <c r="S4586" s="47"/>
      <c r="T4586" s="47"/>
      <c r="U4586" s="47"/>
      <c r="V4586" s="47"/>
      <c r="W4586" s="47"/>
      <c r="X4586" s="47"/>
      <c r="Y4586" s="47"/>
      <c r="Z4586" s="47"/>
      <c r="AA4586" s="47"/>
      <c r="AB4586" s="47"/>
      <c r="AC4586" s="47"/>
      <c r="AD4586" s="47">
        <v>0.17621848194788614</v>
      </c>
      <c r="AE4586" s="47"/>
      <c r="AF4586" s="47"/>
      <c r="AG4586" s="47"/>
      <c r="AH4586" s="47"/>
      <c r="AI4586" s="47"/>
      <c r="AJ4586" s="47"/>
      <c r="AK4586" s="47"/>
      <c r="AL4586" s="47"/>
      <c r="AM4586" s="47"/>
      <c r="AN4586" s="47"/>
      <c r="AO4586" s="47"/>
      <c r="AP4586" s="47"/>
      <c r="AQ4586" s="47"/>
      <c r="AR4586" s="47"/>
      <c r="AS4586" s="47"/>
      <c r="AT4586" s="47"/>
      <c r="AU4586" s="47"/>
      <c r="AV4586" s="47"/>
      <c r="AW4586" s="47"/>
      <c r="AX4586" s="47"/>
      <c r="AY4586" s="47"/>
      <c r="AZ4586" s="47"/>
      <c r="BA4586" s="47"/>
      <c r="BB4586" s="47"/>
      <c r="BC4586" s="47"/>
      <c r="BD4586" s="47"/>
      <c r="BE4586" s="47"/>
      <c r="BF4586" s="47"/>
      <c r="BG4586" s="47"/>
      <c r="BH4586" s="47"/>
      <c r="BI4586" s="47"/>
      <c r="BJ4586" s="47"/>
      <c r="BK4586" s="47"/>
      <c r="BL4586" s="47"/>
      <c r="BM4586" s="47"/>
      <c r="BN4586" s="47"/>
      <c r="BO4586" s="47"/>
      <c r="BP4586" s="47"/>
      <c r="BQ4586" s="47"/>
      <c r="BR4586" s="47"/>
      <c r="BS4586" s="47"/>
      <c r="BT4586" s="47"/>
      <c r="BU4586" s="47"/>
      <c r="BV4586" s="47"/>
      <c r="BW4586" s="47"/>
      <c r="BX4586" s="47"/>
      <c r="BY4586" s="47"/>
    </row>
    <row r="4587" spans="1:77" x14ac:dyDescent="0.35">
      <c r="A4587" s="45" t="s">
        <v>326</v>
      </c>
      <c r="B4587" s="46">
        <v>42305</v>
      </c>
      <c r="C4587" s="47" t="s">
        <v>325</v>
      </c>
      <c r="D4587" s="47"/>
      <c r="E4587" s="47">
        <v>447.05015624999999</v>
      </c>
      <c r="F4587" s="47">
        <v>0.12723437500000001</v>
      </c>
      <c r="G4587" s="47">
        <v>0.209675</v>
      </c>
      <c r="H4587" s="47">
        <v>0.24545624999999999</v>
      </c>
      <c r="I4587" s="47">
        <v>0.22551874999999999</v>
      </c>
      <c r="J4587" s="47">
        <v>0.28558125000000001</v>
      </c>
      <c r="K4587" s="47">
        <v>0.29408124999999996</v>
      </c>
      <c r="L4587" s="47">
        <v>0.27107500000000001</v>
      </c>
      <c r="M4587" s="47"/>
      <c r="N4587" s="47"/>
      <c r="O4587" s="47"/>
      <c r="P4587" s="47"/>
      <c r="Q4587" s="47"/>
      <c r="R4587" s="47"/>
      <c r="S4587" s="47"/>
      <c r="T4587" s="47"/>
      <c r="U4587" s="47"/>
      <c r="V4587" s="47"/>
      <c r="W4587" s="47"/>
      <c r="X4587" s="47"/>
      <c r="Y4587" s="47"/>
      <c r="Z4587" s="47"/>
      <c r="AA4587" s="47"/>
      <c r="AB4587" s="47"/>
      <c r="AC4587" s="47"/>
      <c r="AD4587" s="47"/>
      <c r="AE4587" s="47"/>
      <c r="AF4587" s="47"/>
      <c r="AG4587" s="47"/>
      <c r="AH4587" s="47"/>
      <c r="AI4587" s="47"/>
      <c r="AJ4587" s="47"/>
      <c r="AK4587" s="47"/>
      <c r="AL4587" s="47"/>
      <c r="AM4587" s="47"/>
      <c r="AN4587" s="47"/>
      <c r="AO4587" s="47"/>
      <c r="AP4587" s="47"/>
      <c r="AQ4587" s="47"/>
      <c r="AR4587" s="47"/>
      <c r="AS4587" s="47"/>
      <c r="AT4587" s="47"/>
      <c r="AU4587" s="47"/>
      <c r="AV4587" s="47"/>
      <c r="AW4587" s="47"/>
      <c r="AX4587" s="47"/>
      <c r="AY4587" s="47"/>
      <c r="AZ4587" s="47"/>
      <c r="BA4587" s="47"/>
      <c r="BB4587" s="47"/>
      <c r="BC4587" s="47"/>
      <c r="BD4587" s="47"/>
      <c r="BE4587" s="47"/>
      <c r="BF4587" s="47"/>
      <c r="BG4587" s="47"/>
      <c r="BH4587" s="47"/>
      <c r="BI4587" s="47"/>
      <c r="BJ4587" s="47"/>
      <c r="BK4587" s="47"/>
      <c r="BL4587" s="47"/>
      <c r="BM4587" s="47"/>
      <c r="BN4587" s="47"/>
      <c r="BO4587" s="47"/>
      <c r="BP4587" s="47"/>
      <c r="BQ4587" s="47"/>
      <c r="BR4587" s="47"/>
      <c r="BS4587" s="47"/>
      <c r="BT4587" s="47"/>
      <c r="BU4587" s="47"/>
      <c r="BV4587" s="47"/>
      <c r="BW4587" s="47"/>
      <c r="BX4587" s="47"/>
      <c r="BY4587" s="47"/>
    </row>
    <row r="4588" spans="1:77" x14ac:dyDescent="0.35">
      <c r="A4588" s="45" t="s">
        <v>326</v>
      </c>
      <c r="B4588" s="46">
        <v>42306</v>
      </c>
      <c r="C4588" s="47" t="s">
        <v>325</v>
      </c>
      <c r="D4588" s="47"/>
      <c r="E4588" s="47">
        <v>446.2528125</v>
      </c>
      <c r="F4588" s="47">
        <v>0.12645000000000001</v>
      </c>
      <c r="G4588" s="47">
        <v>0.20850624999999998</v>
      </c>
      <c r="H4588" s="47">
        <v>0.24400624999999998</v>
      </c>
      <c r="I4588" s="47">
        <v>0.22511874999999998</v>
      </c>
      <c r="J4588" s="47">
        <v>0.28558749999999999</v>
      </c>
      <c r="K4588" s="47">
        <v>0.29420625</v>
      </c>
      <c r="L4588" s="47">
        <v>0.27111249999999998</v>
      </c>
      <c r="M4588" s="47"/>
      <c r="N4588" s="47"/>
      <c r="O4588" s="47"/>
      <c r="P4588" s="47"/>
      <c r="Q4588" s="47">
        <v>1.6731304250000001</v>
      </c>
      <c r="R4588" s="47">
        <v>48.196250000000006</v>
      </c>
      <c r="S4588" s="47">
        <v>0</v>
      </c>
      <c r="T4588" s="47"/>
      <c r="U4588" s="47"/>
      <c r="V4588" s="47"/>
      <c r="W4588" s="47"/>
      <c r="X4588" s="47"/>
      <c r="Y4588" s="47"/>
      <c r="Z4588" s="47"/>
      <c r="AA4588" s="47">
        <v>0</v>
      </c>
      <c r="AB4588" s="47">
        <v>6</v>
      </c>
      <c r="AC4588" s="47"/>
      <c r="AD4588" s="47"/>
      <c r="AE4588" s="47"/>
      <c r="AF4588" s="47"/>
      <c r="AG4588" s="47">
        <v>0</v>
      </c>
      <c r="AH4588" s="47">
        <v>0</v>
      </c>
      <c r="AI4588" s="47">
        <v>4.95</v>
      </c>
      <c r="AJ4588" s="47">
        <v>0.66249999999999998</v>
      </c>
      <c r="AK4588" s="47">
        <v>3.9311919717779219E-2</v>
      </c>
      <c r="AL4588" s="47">
        <v>1.43473765</v>
      </c>
      <c r="AM4588" s="47">
        <v>36.496250000000003</v>
      </c>
      <c r="AN4588" s="47"/>
      <c r="AO4588" s="47"/>
      <c r="AP4588" s="47"/>
      <c r="AQ4588" s="47"/>
      <c r="AR4588" s="47"/>
      <c r="AS4588" s="47"/>
      <c r="AT4588" s="47"/>
      <c r="AU4588" s="47"/>
      <c r="AV4588" s="47"/>
      <c r="AW4588" s="47"/>
      <c r="AX4588" s="47"/>
      <c r="AY4588" s="47">
        <v>0</v>
      </c>
      <c r="AZ4588" s="47"/>
      <c r="BA4588" s="47">
        <v>2.0375450854700859E-2</v>
      </c>
      <c r="BB4588" s="47">
        <v>0.23839277500000003</v>
      </c>
      <c r="BC4588" s="47"/>
      <c r="BD4588" s="47">
        <v>11.7</v>
      </c>
      <c r="BE4588" s="47"/>
      <c r="BF4588" s="47"/>
      <c r="BG4588" s="47"/>
      <c r="BH4588" s="47"/>
      <c r="BI4588" s="47"/>
      <c r="BJ4588" s="47"/>
      <c r="BK4588" s="47"/>
      <c r="BL4588" s="47"/>
      <c r="BM4588" s="47"/>
      <c r="BN4588" s="47"/>
      <c r="BO4588" s="47"/>
      <c r="BP4588" s="47"/>
      <c r="BQ4588" s="47"/>
      <c r="BR4588" s="47"/>
      <c r="BS4588" s="47"/>
      <c r="BT4588" s="47"/>
      <c r="BU4588" s="47"/>
      <c r="BV4588" s="47"/>
      <c r="BW4588" s="47"/>
      <c r="BX4588" s="47"/>
      <c r="BY4588" s="47"/>
    </row>
    <row r="4589" spans="1:77" x14ac:dyDescent="0.35">
      <c r="A4589" s="45" t="s">
        <v>326</v>
      </c>
      <c r="B4589" s="46">
        <v>42307</v>
      </c>
      <c r="C4589" s="47" t="s">
        <v>325</v>
      </c>
      <c r="D4589" s="47"/>
      <c r="E4589" s="47">
        <v>444.71906249999995</v>
      </c>
      <c r="F4589" s="47">
        <v>0.1247625</v>
      </c>
      <c r="G4589" s="47">
        <v>0.20591874999999998</v>
      </c>
      <c r="H4589" s="47">
        <v>0.24155625</v>
      </c>
      <c r="I4589" s="47">
        <v>0.2245625</v>
      </c>
      <c r="J4589" s="47">
        <v>0.28544999999999998</v>
      </c>
      <c r="K4589" s="47">
        <v>0.29422500000000001</v>
      </c>
      <c r="L4589" s="47">
        <v>0.27126249999999996</v>
      </c>
      <c r="M4589" s="47"/>
      <c r="N4589" s="47"/>
      <c r="O4589" s="47"/>
      <c r="P4589" s="47"/>
      <c r="Q4589" s="47"/>
      <c r="R4589" s="47"/>
      <c r="S4589" s="47"/>
      <c r="T4589" s="47"/>
      <c r="U4589" s="47"/>
      <c r="V4589" s="47"/>
      <c r="W4589" s="47"/>
      <c r="X4589" s="47"/>
      <c r="Y4589" s="47"/>
      <c r="Z4589" s="47"/>
      <c r="AA4589" s="47"/>
      <c r="AB4589" s="47"/>
      <c r="AC4589" s="47">
        <v>0.24226193645438959</v>
      </c>
      <c r="AD4589" s="47">
        <v>0.16147674406048024</v>
      </c>
      <c r="AE4589" s="47"/>
      <c r="AF4589" s="47"/>
      <c r="AG4589" s="47"/>
      <c r="AH4589" s="47"/>
      <c r="AI4589" s="47"/>
      <c r="AJ4589" s="47"/>
      <c r="AK4589" s="47"/>
      <c r="AL4589" s="47"/>
      <c r="AM4589" s="47"/>
      <c r="AN4589" s="47"/>
      <c r="AO4589" s="47"/>
      <c r="AP4589" s="47"/>
      <c r="AQ4589" s="47"/>
      <c r="AR4589" s="47"/>
      <c r="AS4589" s="47"/>
      <c r="AT4589" s="47"/>
      <c r="AU4589" s="47"/>
      <c r="AV4589" s="47"/>
      <c r="AW4589" s="47"/>
      <c r="AX4589" s="47"/>
      <c r="AY4589" s="47"/>
      <c r="AZ4589" s="47"/>
      <c r="BA4589" s="47"/>
      <c r="BB4589" s="47"/>
      <c r="BC4589" s="47"/>
      <c r="BD4589" s="47"/>
      <c r="BE4589" s="47"/>
      <c r="BF4589" s="47"/>
      <c r="BG4589" s="47"/>
      <c r="BH4589" s="47"/>
      <c r="BI4589" s="47"/>
      <c r="BJ4589" s="47"/>
      <c r="BK4589" s="47"/>
      <c r="BL4589" s="47"/>
      <c r="BM4589" s="47"/>
      <c r="BN4589" s="47"/>
      <c r="BO4589" s="47"/>
      <c r="BP4589" s="47"/>
      <c r="BQ4589" s="47"/>
      <c r="BR4589" s="47"/>
      <c r="BS4589" s="47"/>
      <c r="BT4589" s="47"/>
      <c r="BU4589" s="47"/>
      <c r="BV4589" s="47"/>
      <c r="BW4589" s="47"/>
      <c r="BX4589" s="47"/>
      <c r="BY4589" s="47"/>
    </row>
    <row r="4590" spans="1:77" x14ac:dyDescent="0.35">
      <c r="A4590" s="45" t="s">
        <v>326</v>
      </c>
      <c r="B4590" s="46">
        <v>42308</v>
      </c>
      <c r="C4590" s="47" t="s">
        <v>325</v>
      </c>
      <c r="D4590" s="47"/>
      <c r="E4590" s="47">
        <v>443.24250000000001</v>
      </c>
      <c r="F4590" s="47">
        <v>0.12252500000000001</v>
      </c>
      <c r="G4590" s="47">
        <v>0.20305000000000001</v>
      </c>
      <c r="H4590" s="47">
        <v>0.23938124999999999</v>
      </c>
      <c r="I4590" s="47">
        <v>0.22428124999999999</v>
      </c>
      <c r="J4590" s="47">
        <v>0.28548125000000002</v>
      </c>
      <c r="K4590" s="47">
        <v>0.29422500000000001</v>
      </c>
      <c r="L4590" s="47">
        <v>0.27131875</v>
      </c>
      <c r="M4590" s="47"/>
      <c r="N4590" s="47"/>
      <c r="O4590" s="47"/>
      <c r="P4590" s="47"/>
      <c r="Q4590" s="47"/>
      <c r="R4590" s="47"/>
      <c r="S4590" s="47"/>
      <c r="T4590" s="47"/>
      <c r="U4590" s="47"/>
      <c r="V4590" s="47"/>
      <c r="W4590" s="47"/>
      <c r="X4590" s="47"/>
      <c r="Y4590" s="47"/>
      <c r="Z4590" s="47"/>
      <c r="AA4590" s="47"/>
      <c r="AB4590" s="47"/>
      <c r="AC4590" s="47"/>
      <c r="AD4590" s="47"/>
      <c r="AE4590" s="47"/>
      <c r="AF4590" s="47"/>
      <c r="AG4590" s="47"/>
      <c r="AH4590" s="47"/>
      <c r="AI4590" s="47"/>
      <c r="AJ4590" s="47"/>
      <c r="AK4590" s="47"/>
      <c r="AL4590" s="47"/>
      <c r="AM4590" s="47"/>
      <c r="AN4590" s="47"/>
      <c r="AO4590" s="47"/>
      <c r="AP4590" s="47"/>
      <c r="AQ4590" s="47"/>
      <c r="AR4590" s="47"/>
      <c r="AS4590" s="47"/>
      <c r="AT4590" s="47"/>
      <c r="AU4590" s="47"/>
      <c r="AV4590" s="47"/>
      <c r="AW4590" s="47"/>
      <c r="AX4590" s="47"/>
      <c r="AY4590" s="47"/>
      <c r="AZ4590" s="47"/>
      <c r="BA4590" s="47"/>
      <c r="BB4590" s="47"/>
      <c r="BC4590" s="47"/>
      <c r="BD4590" s="47"/>
      <c r="BE4590" s="47"/>
      <c r="BF4590" s="47"/>
      <c r="BG4590" s="47"/>
      <c r="BH4590" s="47"/>
      <c r="BI4590" s="47"/>
      <c r="BJ4590" s="47"/>
      <c r="BK4590" s="47"/>
      <c r="BL4590" s="47"/>
      <c r="BM4590" s="47"/>
      <c r="BN4590" s="47"/>
      <c r="BO4590" s="47"/>
      <c r="BP4590" s="47"/>
      <c r="BQ4590" s="47"/>
      <c r="BR4590" s="47"/>
      <c r="BS4590" s="47"/>
      <c r="BT4590" s="47"/>
      <c r="BU4590" s="47"/>
      <c r="BV4590" s="47"/>
      <c r="BW4590" s="47"/>
      <c r="BX4590" s="47"/>
      <c r="BY4590" s="47"/>
    </row>
    <row r="4591" spans="1:77" x14ac:dyDescent="0.35">
      <c r="A4591" s="45" t="s">
        <v>326</v>
      </c>
      <c r="B4591" s="46">
        <v>42309</v>
      </c>
      <c r="C4591" s="47" t="s">
        <v>325</v>
      </c>
      <c r="D4591" s="47"/>
      <c r="E4591" s="47">
        <v>441.72328125000001</v>
      </c>
      <c r="F4591" s="47">
        <v>0.12019687499999999</v>
      </c>
      <c r="G4591" s="47">
        <v>0.20017499999999999</v>
      </c>
      <c r="H4591" s="47">
        <v>0.23726875000000003</v>
      </c>
      <c r="I4591" s="47">
        <v>0.22411875000000001</v>
      </c>
      <c r="J4591" s="47">
        <v>0.28533125000000004</v>
      </c>
      <c r="K4591" s="47">
        <v>0.29419375000000003</v>
      </c>
      <c r="L4591" s="47">
        <v>0.27131250000000001</v>
      </c>
      <c r="M4591" s="47"/>
      <c r="N4591" s="47"/>
      <c r="O4591" s="47"/>
      <c r="P4591" s="47"/>
      <c r="Q4591" s="47"/>
      <c r="R4591" s="47"/>
      <c r="S4591" s="47"/>
      <c r="T4591" s="47"/>
      <c r="U4591" s="47"/>
      <c r="V4591" s="47"/>
      <c r="W4591" s="47"/>
      <c r="X4591" s="47"/>
      <c r="Y4591" s="47"/>
      <c r="Z4591" s="47"/>
      <c r="AA4591" s="47"/>
      <c r="AB4591" s="47"/>
      <c r="AC4591" s="47"/>
      <c r="AD4591" s="47"/>
      <c r="AE4591" s="47"/>
      <c r="AF4591" s="47"/>
      <c r="AG4591" s="47"/>
      <c r="AH4591" s="47"/>
      <c r="AI4591" s="47"/>
      <c r="AJ4591" s="47"/>
      <c r="AK4591" s="47"/>
      <c r="AL4591" s="47"/>
      <c r="AM4591" s="47"/>
      <c r="AN4591" s="47"/>
      <c r="AO4591" s="47"/>
      <c r="AP4591" s="47"/>
      <c r="AQ4591" s="47"/>
      <c r="AR4591" s="47"/>
      <c r="AS4591" s="47"/>
      <c r="AT4591" s="47"/>
      <c r="AU4591" s="47"/>
      <c r="AV4591" s="47"/>
      <c r="AW4591" s="47"/>
      <c r="AX4591" s="47"/>
      <c r="AY4591" s="47"/>
      <c r="AZ4591" s="47"/>
      <c r="BA4591" s="47"/>
      <c r="BB4591" s="47"/>
      <c r="BC4591" s="47"/>
      <c r="BD4591" s="47"/>
      <c r="BE4591" s="47"/>
      <c r="BF4591" s="47"/>
      <c r="BG4591" s="47"/>
      <c r="BH4591" s="47"/>
      <c r="BI4591" s="47"/>
      <c r="BJ4591" s="47"/>
      <c r="BK4591" s="47"/>
      <c r="BL4591" s="47"/>
      <c r="BM4591" s="47"/>
      <c r="BN4591" s="47"/>
      <c r="BO4591" s="47"/>
      <c r="BP4591" s="47"/>
      <c r="BQ4591" s="47"/>
      <c r="BR4591" s="47"/>
      <c r="BS4591" s="47"/>
      <c r="BT4591" s="47"/>
      <c r="BU4591" s="47"/>
      <c r="BV4591" s="47"/>
      <c r="BW4591" s="47"/>
      <c r="BX4591" s="47"/>
      <c r="BY4591" s="47"/>
    </row>
    <row r="4592" spans="1:77" x14ac:dyDescent="0.35">
      <c r="A4592" s="45" t="s">
        <v>326</v>
      </c>
      <c r="B4592" s="46">
        <v>42310</v>
      </c>
      <c r="C4592" s="47" t="s">
        <v>325</v>
      </c>
      <c r="D4592" s="47"/>
      <c r="E4592" s="47">
        <v>447.79218749999995</v>
      </c>
      <c r="F4592" s="47">
        <v>0.16255625000000001</v>
      </c>
      <c r="G4592" s="47">
        <v>0.20106250000000001</v>
      </c>
      <c r="H4592" s="47">
        <v>0.23598750000000002</v>
      </c>
      <c r="I4592" s="47">
        <v>0.22388124999999998</v>
      </c>
      <c r="J4592" s="47">
        <v>0.28530624999999998</v>
      </c>
      <c r="K4592" s="47">
        <v>0.29428124999999999</v>
      </c>
      <c r="L4592" s="47">
        <v>0.27137499999999998</v>
      </c>
      <c r="M4592" s="47"/>
      <c r="N4592" s="47"/>
      <c r="O4592" s="47"/>
      <c r="P4592" s="47"/>
      <c r="Q4592" s="47"/>
      <c r="R4592" s="47"/>
      <c r="S4592" s="47"/>
      <c r="T4592" s="47"/>
      <c r="U4592" s="47"/>
      <c r="V4592" s="47"/>
      <c r="W4592" s="47"/>
      <c r="X4592" s="47"/>
      <c r="Y4592" s="47"/>
      <c r="Z4592" s="47"/>
      <c r="AA4592" s="47"/>
      <c r="AB4592" s="47"/>
      <c r="AC4592" s="47">
        <v>0.26966857873065669</v>
      </c>
      <c r="AD4592" s="47">
        <v>0.3813093035509274</v>
      </c>
      <c r="AE4592" s="47"/>
      <c r="AF4592" s="47"/>
      <c r="AG4592" s="47"/>
      <c r="AH4592" s="47"/>
      <c r="AI4592" s="47"/>
      <c r="AJ4592" s="47"/>
      <c r="AK4592" s="47"/>
      <c r="AL4592" s="47"/>
      <c r="AM4592" s="47"/>
      <c r="AN4592" s="47"/>
      <c r="AO4592" s="47"/>
      <c r="AP4592" s="47"/>
      <c r="AQ4592" s="47"/>
      <c r="AR4592" s="47"/>
      <c r="AS4592" s="47"/>
      <c r="AT4592" s="47"/>
      <c r="AU4592" s="47"/>
      <c r="AV4592" s="47"/>
      <c r="AW4592" s="47"/>
      <c r="AX4592" s="47"/>
      <c r="AY4592" s="47"/>
      <c r="AZ4592" s="47"/>
      <c r="BA4592" s="47"/>
      <c r="BB4592" s="47"/>
      <c r="BC4592" s="47"/>
      <c r="BD4592" s="47"/>
      <c r="BE4592" s="47"/>
      <c r="BF4592" s="47"/>
      <c r="BG4592" s="47"/>
      <c r="BH4592" s="47"/>
      <c r="BI4592" s="47"/>
      <c r="BJ4592" s="47"/>
      <c r="BK4592" s="47"/>
      <c r="BL4592" s="47"/>
      <c r="BM4592" s="47"/>
      <c r="BN4592" s="47"/>
      <c r="BO4592" s="47"/>
      <c r="BP4592" s="47"/>
      <c r="BQ4592" s="47"/>
      <c r="BR4592" s="47"/>
      <c r="BS4592" s="47"/>
      <c r="BT4592" s="47"/>
      <c r="BU4592" s="47"/>
      <c r="BV4592" s="47"/>
      <c r="BW4592" s="47"/>
      <c r="BX4592" s="47"/>
      <c r="BY4592" s="47"/>
    </row>
    <row r="4593" spans="1:77" x14ac:dyDescent="0.35">
      <c r="A4593" s="45" t="s">
        <v>326</v>
      </c>
      <c r="B4593" s="46">
        <v>42311</v>
      </c>
      <c r="C4593" s="47" t="s">
        <v>325</v>
      </c>
      <c r="D4593" s="47"/>
      <c r="E4593" s="47">
        <v>445.75546874999998</v>
      </c>
      <c r="F4593" s="47">
        <v>0.152703125</v>
      </c>
      <c r="G4593" s="47">
        <v>0.20005000000000001</v>
      </c>
      <c r="H4593" s="47">
        <v>0.23473749999999999</v>
      </c>
      <c r="I4593" s="47">
        <v>0.22376875000000002</v>
      </c>
      <c r="J4593" s="47">
        <v>0.28536250000000002</v>
      </c>
      <c r="K4593" s="47">
        <v>0.29423750000000004</v>
      </c>
      <c r="L4593" s="47">
        <v>0.27136874999999999</v>
      </c>
      <c r="M4593" s="47"/>
      <c r="N4593" s="47"/>
      <c r="O4593" s="47"/>
      <c r="P4593" s="47"/>
      <c r="Q4593" s="47"/>
      <c r="R4593" s="47"/>
      <c r="S4593" s="47"/>
      <c r="T4593" s="47"/>
      <c r="U4593" s="47"/>
      <c r="V4593" s="47"/>
      <c r="W4593" s="47"/>
      <c r="X4593" s="47"/>
      <c r="Y4593" s="47"/>
      <c r="Z4593" s="47"/>
      <c r="AA4593" s="47"/>
      <c r="AB4593" s="47"/>
      <c r="AC4593" s="47"/>
      <c r="AD4593" s="47"/>
      <c r="AE4593" s="47"/>
      <c r="AF4593" s="47"/>
      <c r="AG4593" s="47"/>
      <c r="AH4593" s="47"/>
      <c r="AI4593" s="47"/>
      <c r="AJ4593" s="47"/>
      <c r="AK4593" s="47"/>
      <c r="AL4593" s="47"/>
      <c r="AM4593" s="47"/>
      <c r="AN4593" s="47"/>
      <c r="AO4593" s="47"/>
      <c r="AP4593" s="47"/>
      <c r="AQ4593" s="47"/>
      <c r="AR4593" s="47"/>
      <c r="AS4593" s="47"/>
      <c r="AT4593" s="47"/>
      <c r="AU4593" s="47"/>
      <c r="AV4593" s="47"/>
      <c r="AW4593" s="47"/>
      <c r="AX4593" s="47"/>
      <c r="AY4593" s="47"/>
      <c r="AZ4593" s="47"/>
      <c r="BA4593" s="47"/>
      <c r="BB4593" s="47"/>
      <c r="BC4593" s="47"/>
      <c r="BD4593" s="47"/>
      <c r="BE4593" s="47"/>
      <c r="BF4593" s="47"/>
      <c r="BG4593" s="47"/>
      <c r="BH4593" s="47"/>
      <c r="BI4593" s="47"/>
      <c r="BJ4593" s="47"/>
      <c r="BK4593" s="47"/>
      <c r="BL4593" s="47"/>
      <c r="BM4593" s="47"/>
      <c r="BN4593" s="47"/>
      <c r="BO4593" s="47"/>
      <c r="BP4593" s="47"/>
      <c r="BQ4593" s="47"/>
      <c r="BR4593" s="47"/>
      <c r="BS4593" s="47"/>
      <c r="BT4593" s="47"/>
      <c r="BU4593" s="47"/>
      <c r="BV4593" s="47"/>
      <c r="BW4593" s="47"/>
      <c r="BX4593" s="47"/>
      <c r="BY4593" s="47"/>
    </row>
    <row r="4594" spans="1:77" x14ac:dyDescent="0.35">
      <c r="A4594" s="45" t="s">
        <v>326</v>
      </c>
      <c r="B4594" s="46">
        <v>42312</v>
      </c>
      <c r="C4594" s="47" t="s">
        <v>325</v>
      </c>
      <c r="D4594" s="47"/>
      <c r="E4594" s="47">
        <v>444.34359374999997</v>
      </c>
      <c r="F4594" s="47">
        <v>0.14725312499999998</v>
      </c>
      <c r="G4594" s="47">
        <v>0.19952500000000001</v>
      </c>
      <c r="H4594" s="47">
        <v>0.23333750000000003</v>
      </c>
      <c r="I4594" s="47">
        <v>0.22328125000000001</v>
      </c>
      <c r="J4594" s="47">
        <v>0.28536250000000002</v>
      </c>
      <c r="K4594" s="47">
        <v>0.29435</v>
      </c>
      <c r="L4594" s="47">
        <v>0.27142499999999997</v>
      </c>
      <c r="M4594" s="47"/>
      <c r="N4594" s="47"/>
      <c r="O4594" s="47"/>
      <c r="P4594" s="47"/>
      <c r="Q4594" s="47"/>
      <c r="R4594" s="47"/>
      <c r="S4594" s="47"/>
      <c r="T4594" s="47"/>
      <c r="U4594" s="47"/>
      <c r="V4594" s="47"/>
      <c r="W4594" s="47"/>
      <c r="X4594" s="47"/>
      <c r="Y4594" s="47"/>
      <c r="Z4594" s="47"/>
      <c r="AA4594" s="47"/>
      <c r="AB4594" s="47"/>
      <c r="AC4594" s="47"/>
      <c r="AD4594" s="47"/>
      <c r="AE4594" s="47"/>
      <c r="AF4594" s="47"/>
      <c r="AG4594" s="47"/>
      <c r="AH4594" s="47"/>
      <c r="AI4594" s="47"/>
      <c r="AJ4594" s="47"/>
      <c r="AK4594" s="47"/>
      <c r="AL4594" s="47"/>
      <c r="AM4594" s="47"/>
      <c r="AN4594" s="47"/>
      <c r="AO4594" s="47"/>
      <c r="AP4594" s="47"/>
      <c r="AQ4594" s="47"/>
      <c r="AR4594" s="47"/>
      <c r="AS4594" s="47"/>
      <c r="AT4594" s="47"/>
      <c r="AU4594" s="47"/>
      <c r="AV4594" s="47"/>
      <c r="AW4594" s="47"/>
      <c r="AX4594" s="47"/>
      <c r="AY4594" s="47"/>
      <c r="AZ4594" s="47"/>
      <c r="BA4594" s="47"/>
      <c r="BB4594" s="47"/>
      <c r="BC4594" s="47"/>
      <c r="BD4594" s="47"/>
      <c r="BE4594" s="47"/>
      <c r="BF4594" s="47"/>
      <c r="BG4594" s="47"/>
      <c r="BH4594" s="47"/>
      <c r="BI4594" s="47"/>
      <c r="BJ4594" s="47"/>
      <c r="BK4594" s="47"/>
      <c r="BL4594" s="47"/>
      <c r="BM4594" s="47"/>
      <c r="BN4594" s="47"/>
      <c r="BO4594" s="47"/>
      <c r="BP4594" s="47"/>
      <c r="BQ4594" s="47"/>
      <c r="BR4594" s="47"/>
      <c r="BS4594" s="47"/>
      <c r="BT4594" s="47"/>
      <c r="BU4594" s="47"/>
      <c r="BV4594" s="47"/>
      <c r="BW4594" s="47"/>
      <c r="BX4594" s="47"/>
      <c r="BY4594" s="47"/>
    </row>
    <row r="4595" spans="1:77" x14ac:dyDescent="0.35">
      <c r="A4595" s="45" t="s">
        <v>326</v>
      </c>
      <c r="B4595" s="46">
        <v>42313</v>
      </c>
      <c r="C4595" s="47" t="s">
        <v>325</v>
      </c>
      <c r="D4595" s="47"/>
      <c r="E4595" s="47">
        <v>442.84078125000002</v>
      </c>
      <c r="F4595" s="47">
        <v>0.142921875</v>
      </c>
      <c r="G4595" s="47">
        <v>0.19901250000000001</v>
      </c>
      <c r="H4595" s="47">
        <v>0.23141875000000001</v>
      </c>
      <c r="I4595" s="47">
        <v>0.22255624999999998</v>
      </c>
      <c r="J4595" s="47">
        <v>0.28529375000000001</v>
      </c>
      <c r="K4595" s="47">
        <v>0.29441249999999997</v>
      </c>
      <c r="L4595" s="47">
        <v>0.27148749999999999</v>
      </c>
      <c r="M4595" s="47"/>
      <c r="N4595" s="47"/>
      <c r="O4595" s="47"/>
      <c r="P4595" s="47"/>
      <c r="Q4595" s="47"/>
      <c r="R4595" s="47"/>
      <c r="S4595" s="47"/>
      <c r="T4595" s="47"/>
      <c r="U4595" s="47"/>
      <c r="V4595" s="47"/>
      <c r="W4595" s="47"/>
      <c r="X4595" s="47"/>
      <c r="Y4595" s="47"/>
      <c r="Z4595" s="47"/>
      <c r="AA4595" s="47"/>
      <c r="AB4595" s="47"/>
      <c r="AC4595" s="47"/>
      <c r="AD4595" s="47">
        <v>0.10193687928361393</v>
      </c>
      <c r="AE4595" s="47"/>
      <c r="AF4595" s="47"/>
      <c r="AG4595" s="47"/>
      <c r="AH4595" s="47"/>
      <c r="AI4595" s="47"/>
      <c r="AJ4595" s="47"/>
      <c r="AK4595" s="47"/>
      <c r="AL4595" s="47"/>
      <c r="AM4595" s="47"/>
      <c r="AN4595" s="47"/>
      <c r="AO4595" s="47"/>
      <c r="AP4595" s="47"/>
      <c r="AQ4595" s="47"/>
      <c r="AR4595" s="47"/>
      <c r="AS4595" s="47"/>
      <c r="AT4595" s="47"/>
      <c r="AU4595" s="47"/>
      <c r="AV4595" s="47"/>
      <c r="AW4595" s="47"/>
      <c r="AX4595" s="47"/>
      <c r="AY4595" s="47"/>
      <c r="AZ4595" s="47"/>
      <c r="BA4595" s="47"/>
      <c r="BB4595" s="47"/>
      <c r="BC4595" s="47"/>
      <c r="BD4595" s="47"/>
      <c r="BE4595" s="47"/>
      <c r="BF4595" s="47"/>
      <c r="BG4595" s="47"/>
      <c r="BH4595" s="47"/>
      <c r="BI4595" s="47"/>
      <c r="BJ4595" s="47"/>
      <c r="BK4595" s="47"/>
      <c r="BL4595" s="47"/>
      <c r="BM4595" s="47"/>
      <c r="BN4595" s="47"/>
      <c r="BO4595" s="47"/>
      <c r="BP4595" s="47"/>
      <c r="BQ4595" s="47"/>
      <c r="BR4595" s="47"/>
      <c r="BS4595" s="47"/>
      <c r="BT4595" s="47"/>
      <c r="BU4595" s="47"/>
      <c r="BV4595" s="47"/>
      <c r="BW4595" s="47"/>
      <c r="BX4595" s="47"/>
      <c r="BY4595" s="47"/>
    </row>
    <row r="4596" spans="1:77" x14ac:dyDescent="0.35">
      <c r="A4596" s="45" t="s">
        <v>326</v>
      </c>
      <c r="B4596" s="46">
        <v>42314</v>
      </c>
      <c r="C4596" s="47" t="s">
        <v>325</v>
      </c>
      <c r="D4596" s="47"/>
      <c r="E4596" s="47">
        <v>441.38203125000001</v>
      </c>
      <c r="F4596" s="47">
        <v>0.13832187499999998</v>
      </c>
      <c r="G4596" s="47">
        <v>0.19827500000000001</v>
      </c>
      <c r="H4596" s="47">
        <v>0.23001249999999998</v>
      </c>
      <c r="I4596" s="47">
        <v>0.22204374999999998</v>
      </c>
      <c r="J4596" s="47">
        <v>0.28508125000000001</v>
      </c>
      <c r="K4596" s="47">
        <v>0.29436875000000001</v>
      </c>
      <c r="L4596" s="47">
        <v>0.27146874999999998</v>
      </c>
      <c r="M4596" s="47"/>
      <c r="N4596" s="47"/>
      <c r="O4596" s="47"/>
      <c r="P4596" s="47"/>
      <c r="Q4596" s="47"/>
      <c r="R4596" s="47"/>
      <c r="S4596" s="47"/>
      <c r="T4596" s="47"/>
      <c r="U4596" s="47"/>
      <c r="V4596" s="47"/>
      <c r="W4596" s="47"/>
      <c r="X4596" s="47"/>
      <c r="Y4596" s="47"/>
      <c r="Z4596" s="47"/>
      <c r="AA4596" s="47"/>
      <c r="AB4596" s="47"/>
      <c r="AC4596" s="47"/>
      <c r="AD4596" s="47"/>
      <c r="AE4596" s="47"/>
      <c r="AF4596" s="47"/>
      <c r="AG4596" s="47"/>
      <c r="AH4596" s="47"/>
      <c r="AI4596" s="47"/>
      <c r="AJ4596" s="47"/>
      <c r="AK4596" s="47"/>
      <c r="AL4596" s="47"/>
      <c r="AM4596" s="47"/>
      <c r="AN4596" s="47"/>
      <c r="AO4596" s="47"/>
      <c r="AP4596" s="47"/>
      <c r="AQ4596" s="47"/>
      <c r="AR4596" s="47"/>
      <c r="AS4596" s="47"/>
      <c r="AT4596" s="47"/>
      <c r="AU4596" s="47"/>
      <c r="AV4596" s="47"/>
      <c r="AW4596" s="47"/>
      <c r="AX4596" s="47"/>
      <c r="AY4596" s="47"/>
      <c r="AZ4596" s="47"/>
      <c r="BA4596" s="47"/>
      <c r="BB4596" s="47"/>
      <c r="BC4596" s="47"/>
      <c r="BD4596" s="47"/>
      <c r="BE4596" s="47"/>
      <c r="BF4596" s="47"/>
      <c r="BG4596" s="47"/>
      <c r="BH4596" s="47"/>
      <c r="BI4596" s="47"/>
      <c r="BJ4596" s="47"/>
      <c r="BK4596" s="47"/>
      <c r="BL4596" s="47"/>
      <c r="BM4596" s="47"/>
      <c r="BN4596" s="47"/>
      <c r="BO4596" s="47"/>
      <c r="BP4596" s="47"/>
      <c r="BQ4596" s="47"/>
      <c r="BR4596" s="47"/>
      <c r="BS4596" s="47"/>
      <c r="BT4596" s="47"/>
      <c r="BU4596" s="47"/>
      <c r="BV4596" s="47"/>
      <c r="BW4596" s="47"/>
      <c r="BX4596" s="47"/>
      <c r="BY4596" s="47"/>
    </row>
    <row r="4597" spans="1:77" x14ac:dyDescent="0.35">
      <c r="A4597" s="45" t="s">
        <v>326</v>
      </c>
      <c r="B4597" s="46">
        <v>42315</v>
      </c>
      <c r="C4597" s="47" t="s">
        <v>325</v>
      </c>
      <c r="D4597" s="47"/>
      <c r="E4597" s="47">
        <v>440.26359375000004</v>
      </c>
      <c r="F4597" s="47">
        <v>0.134528125</v>
      </c>
      <c r="G4597" s="47">
        <v>0.1976125</v>
      </c>
      <c r="H4597" s="47">
        <v>0.22898125</v>
      </c>
      <c r="I4597" s="47">
        <v>0.22162500000000002</v>
      </c>
      <c r="J4597" s="47">
        <v>0.28491249999999996</v>
      </c>
      <c r="K4597" s="47">
        <v>0.294375</v>
      </c>
      <c r="L4597" s="47">
        <v>0.27158125</v>
      </c>
      <c r="M4597" s="47"/>
      <c r="N4597" s="47"/>
      <c r="O4597" s="47"/>
      <c r="P4597" s="47"/>
      <c r="Q4597" s="47"/>
      <c r="R4597" s="47"/>
      <c r="S4597" s="47"/>
      <c r="T4597" s="47"/>
      <c r="U4597" s="47"/>
      <c r="V4597" s="47"/>
      <c r="W4597" s="47"/>
      <c r="X4597" s="47"/>
      <c r="Y4597" s="47"/>
      <c r="Z4597" s="47"/>
      <c r="AA4597" s="47"/>
      <c r="AB4597" s="47"/>
      <c r="AC4597" s="47"/>
      <c r="AD4597" s="47"/>
      <c r="AE4597" s="47"/>
      <c r="AF4597" s="47"/>
      <c r="AG4597" s="47"/>
      <c r="AH4597" s="47"/>
      <c r="AI4597" s="47"/>
      <c r="AJ4597" s="47"/>
      <c r="AK4597" s="47"/>
      <c r="AL4597" s="47"/>
      <c r="AM4597" s="47"/>
      <c r="AN4597" s="47"/>
      <c r="AO4597" s="47"/>
      <c r="AP4597" s="47"/>
      <c r="AQ4597" s="47"/>
      <c r="AR4597" s="47"/>
      <c r="AS4597" s="47"/>
      <c r="AT4597" s="47"/>
      <c r="AU4597" s="47"/>
      <c r="AV4597" s="47"/>
      <c r="AW4597" s="47"/>
      <c r="AX4597" s="47"/>
      <c r="AY4597" s="47"/>
      <c r="AZ4597" s="47"/>
      <c r="BA4597" s="47"/>
      <c r="BB4597" s="47"/>
      <c r="BC4597" s="47"/>
      <c r="BD4597" s="47"/>
      <c r="BE4597" s="47"/>
      <c r="BF4597" s="47"/>
      <c r="BG4597" s="47"/>
      <c r="BH4597" s="47"/>
      <c r="BI4597" s="47"/>
      <c r="BJ4597" s="47"/>
      <c r="BK4597" s="47"/>
      <c r="BL4597" s="47"/>
      <c r="BM4597" s="47"/>
      <c r="BN4597" s="47"/>
      <c r="BO4597" s="47"/>
      <c r="BP4597" s="47"/>
      <c r="BQ4597" s="47"/>
      <c r="BR4597" s="47"/>
      <c r="BS4597" s="47"/>
      <c r="BT4597" s="47"/>
      <c r="BU4597" s="47"/>
      <c r="BV4597" s="47"/>
      <c r="BW4597" s="47"/>
      <c r="BX4597" s="47"/>
      <c r="BY4597" s="47"/>
    </row>
    <row r="4598" spans="1:77" x14ac:dyDescent="0.35">
      <c r="A4598" s="45" t="s">
        <v>326</v>
      </c>
      <c r="B4598" s="46">
        <v>42316</v>
      </c>
      <c r="C4598" s="47" t="s">
        <v>325</v>
      </c>
      <c r="D4598" s="47"/>
      <c r="E4598" s="47">
        <v>439.239375</v>
      </c>
      <c r="F4598" s="47">
        <v>0.1315375</v>
      </c>
      <c r="G4598" s="47">
        <v>0.19645000000000001</v>
      </c>
      <c r="H4598" s="47">
        <v>0.2280625</v>
      </c>
      <c r="I4598" s="47">
        <v>0.22136875</v>
      </c>
      <c r="J4598" s="47">
        <v>0.28481875000000001</v>
      </c>
      <c r="K4598" s="47">
        <v>0.29430000000000001</v>
      </c>
      <c r="L4598" s="47">
        <v>0.27158749999999998</v>
      </c>
      <c r="M4598" s="47"/>
      <c r="N4598" s="47"/>
      <c r="O4598" s="47"/>
      <c r="P4598" s="47"/>
      <c r="Q4598" s="47"/>
      <c r="R4598" s="47"/>
      <c r="S4598" s="47"/>
      <c r="T4598" s="47"/>
      <c r="U4598" s="47"/>
      <c r="V4598" s="47"/>
      <c r="W4598" s="47"/>
      <c r="X4598" s="47"/>
      <c r="Y4598" s="47"/>
      <c r="Z4598" s="47"/>
      <c r="AA4598" s="47"/>
      <c r="AB4598" s="47"/>
      <c r="AC4598" s="47"/>
      <c r="AD4598" s="47"/>
      <c r="AE4598" s="47"/>
      <c r="AF4598" s="47"/>
      <c r="AG4598" s="47"/>
      <c r="AH4598" s="47"/>
      <c r="AI4598" s="47"/>
      <c r="AJ4598" s="47"/>
      <c r="AK4598" s="47"/>
      <c r="AL4598" s="47"/>
      <c r="AM4598" s="47"/>
      <c r="AN4598" s="47"/>
      <c r="AO4598" s="47"/>
      <c r="AP4598" s="47"/>
      <c r="AQ4598" s="47"/>
      <c r="AR4598" s="47"/>
      <c r="AS4598" s="47"/>
      <c r="AT4598" s="47"/>
      <c r="AU4598" s="47"/>
      <c r="AV4598" s="47"/>
      <c r="AW4598" s="47"/>
      <c r="AX4598" s="47"/>
      <c r="AY4598" s="47"/>
      <c r="AZ4598" s="47"/>
      <c r="BA4598" s="47"/>
      <c r="BB4598" s="47"/>
      <c r="BC4598" s="47"/>
      <c r="BD4598" s="47"/>
      <c r="BE4598" s="47"/>
      <c r="BF4598" s="47"/>
      <c r="BG4598" s="47"/>
      <c r="BH4598" s="47"/>
      <c r="BI4598" s="47"/>
      <c r="BJ4598" s="47"/>
      <c r="BK4598" s="47"/>
      <c r="BL4598" s="47"/>
      <c r="BM4598" s="47"/>
      <c r="BN4598" s="47"/>
      <c r="BO4598" s="47"/>
      <c r="BP4598" s="47"/>
      <c r="BQ4598" s="47"/>
      <c r="BR4598" s="47"/>
      <c r="BS4598" s="47"/>
      <c r="BT4598" s="47"/>
      <c r="BU4598" s="47"/>
      <c r="BV4598" s="47"/>
      <c r="BW4598" s="47"/>
      <c r="BX4598" s="47"/>
      <c r="BY4598" s="47"/>
    </row>
    <row r="4599" spans="1:77" x14ac:dyDescent="0.35">
      <c r="A4599" s="45" t="s">
        <v>326</v>
      </c>
      <c r="B4599" s="46">
        <v>42317</v>
      </c>
      <c r="C4599" s="47" t="s">
        <v>325</v>
      </c>
      <c r="D4599" s="47"/>
      <c r="E4599" s="47">
        <v>437.87390624999995</v>
      </c>
      <c r="F4599" s="47">
        <v>0.128003125</v>
      </c>
      <c r="G4599" s="47">
        <v>0.19490625</v>
      </c>
      <c r="H4599" s="47">
        <v>0.22632499999999997</v>
      </c>
      <c r="I4599" s="47">
        <v>0.22104374999999998</v>
      </c>
      <c r="J4599" s="47">
        <v>0.2848</v>
      </c>
      <c r="K4599" s="47">
        <v>0.29436874999999996</v>
      </c>
      <c r="L4599" s="47">
        <v>0.27158749999999998</v>
      </c>
      <c r="M4599" s="47"/>
      <c r="N4599" s="47"/>
      <c r="O4599" s="47"/>
      <c r="P4599" s="47"/>
      <c r="Q4599" s="47"/>
      <c r="R4599" s="47"/>
      <c r="S4599" s="47"/>
      <c r="T4599" s="47"/>
      <c r="U4599" s="47"/>
      <c r="V4599" s="47"/>
      <c r="W4599" s="47"/>
      <c r="X4599" s="47"/>
      <c r="Y4599" s="47"/>
      <c r="Z4599" s="47"/>
      <c r="AA4599" s="47"/>
      <c r="AB4599" s="47"/>
      <c r="AC4599" s="47"/>
      <c r="AD4599" s="47"/>
      <c r="AE4599" s="47"/>
      <c r="AF4599" s="47"/>
      <c r="AG4599" s="47"/>
      <c r="AH4599" s="47"/>
      <c r="AI4599" s="47"/>
      <c r="AJ4599" s="47"/>
      <c r="AK4599" s="47"/>
      <c r="AL4599" s="47"/>
      <c r="AM4599" s="47"/>
      <c r="AN4599" s="47"/>
      <c r="AO4599" s="47"/>
      <c r="AP4599" s="47"/>
      <c r="AQ4599" s="47"/>
      <c r="AR4599" s="47"/>
      <c r="AS4599" s="47"/>
      <c r="AT4599" s="47"/>
      <c r="AU4599" s="47"/>
      <c r="AV4599" s="47"/>
      <c r="AW4599" s="47"/>
      <c r="AX4599" s="47"/>
      <c r="AY4599" s="47"/>
      <c r="AZ4599" s="47"/>
      <c r="BA4599" s="47"/>
      <c r="BB4599" s="47"/>
      <c r="BC4599" s="47"/>
      <c r="BD4599" s="47"/>
      <c r="BE4599" s="47"/>
      <c r="BF4599" s="47"/>
      <c r="BG4599" s="47"/>
      <c r="BH4599" s="47"/>
      <c r="BI4599" s="47"/>
      <c r="BJ4599" s="47"/>
      <c r="BK4599" s="47"/>
      <c r="BL4599" s="47"/>
      <c r="BM4599" s="47"/>
      <c r="BN4599" s="47"/>
      <c r="BO4599" s="47"/>
      <c r="BP4599" s="47"/>
      <c r="BQ4599" s="47"/>
      <c r="BR4599" s="47"/>
      <c r="BS4599" s="47"/>
      <c r="BT4599" s="47"/>
      <c r="BU4599" s="47"/>
      <c r="BV4599" s="47"/>
      <c r="BW4599" s="47"/>
      <c r="BX4599" s="47"/>
      <c r="BY4599" s="47"/>
    </row>
    <row r="4600" spans="1:77" x14ac:dyDescent="0.35">
      <c r="A4600" s="45" t="s">
        <v>326</v>
      </c>
      <c r="B4600" s="46">
        <v>42318</v>
      </c>
      <c r="C4600" s="47" t="s">
        <v>325</v>
      </c>
      <c r="D4600" s="47"/>
      <c r="E4600" s="47">
        <v>436.35421875000003</v>
      </c>
      <c r="F4600" s="47">
        <v>0.124703125</v>
      </c>
      <c r="G4600" s="47">
        <v>0.19255</v>
      </c>
      <c r="H4600" s="47">
        <v>0.224525</v>
      </c>
      <c r="I4600" s="47">
        <v>0.22070000000000001</v>
      </c>
      <c r="J4600" s="47">
        <v>0.28473124999999999</v>
      </c>
      <c r="K4600" s="47">
        <v>0.29436875000000001</v>
      </c>
      <c r="L4600" s="47">
        <v>0.27156250000000004</v>
      </c>
      <c r="M4600" s="47"/>
      <c r="N4600" s="47"/>
      <c r="O4600" s="47"/>
      <c r="P4600" s="47"/>
      <c r="Q4600" s="47"/>
      <c r="R4600" s="47"/>
      <c r="S4600" s="47"/>
      <c r="T4600" s="47"/>
      <c r="U4600" s="47"/>
      <c r="V4600" s="47"/>
      <c r="W4600" s="47"/>
      <c r="X4600" s="47"/>
      <c r="Y4600" s="47"/>
      <c r="Z4600" s="47"/>
      <c r="AA4600" s="47"/>
      <c r="AB4600" s="47">
        <v>8</v>
      </c>
      <c r="AC4600" s="47">
        <v>0.34842406967410888</v>
      </c>
      <c r="AD4600" s="47">
        <v>0.24648902991975158</v>
      </c>
      <c r="AE4600" s="47"/>
      <c r="AF4600" s="47"/>
      <c r="AG4600" s="47"/>
      <c r="AH4600" s="47">
        <v>0.5</v>
      </c>
      <c r="AI4600" s="47">
        <v>7</v>
      </c>
      <c r="AJ4600" s="47"/>
      <c r="AK4600" s="47"/>
      <c r="AL4600" s="47"/>
      <c r="AM4600" s="47"/>
      <c r="AN4600" s="47"/>
      <c r="AO4600" s="47"/>
      <c r="AP4600" s="47"/>
      <c r="AQ4600" s="47"/>
      <c r="AR4600" s="47"/>
      <c r="AS4600" s="47"/>
      <c r="AT4600" s="47"/>
      <c r="AU4600" s="47"/>
      <c r="AV4600" s="47"/>
      <c r="AW4600" s="47"/>
      <c r="AX4600" s="47"/>
      <c r="AY4600" s="47"/>
      <c r="AZ4600" s="47"/>
      <c r="BA4600" s="47"/>
      <c r="BB4600" s="47"/>
      <c r="BC4600" s="47"/>
      <c r="BD4600" s="47"/>
      <c r="BE4600" s="47"/>
      <c r="BF4600" s="47"/>
      <c r="BG4600" s="47"/>
      <c r="BH4600" s="47"/>
      <c r="BI4600" s="47"/>
      <c r="BJ4600" s="47"/>
      <c r="BK4600" s="47"/>
      <c r="BL4600" s="47"/>
      <c r="BM4600" s="47"/>
      <c r="BN4600" s="47"/>
      <c r="BO4600" s="47"/>
      <c r="BP4600" s="47"/>
      <c r="BQ4600" s="47"/>
      <c r="BR4600" s="47"/>
      <c r="BS4600" s="47"/>
      <c r="BT4600" s="47"/>
      <c r="BU4600" s="47"/>
      <c r="BV4600" s="47"/>
      <c r="BW4600" s="47"/>
      <c r="BX4600" s="47"/>
      <c r="BY4600" s="47"/>
    </row>
    <row r="4601" spans="1:77" x14ac:dyDescent="0.35">
      <c r="A4601" s="45" t="s">
        <v>326</v>
      </c>
      <c r="B4601" s="46">
        <v>42319</v>
      </c>
      <c r="C4601" s="47" t="s">
        <v>325</v>
      </c>
      <c r="D4601" s="47"/>
      <c r="E4601" s="47">
        <v>435.31171874999995</v>
      </c>
      <c r="F4601" s="47">
        <v>0.12145937499999999</v>
      </c>
      <c r="G4601" s="47">
        <v>0.19060625</v>
      </c>
      <c r="H4601" s="47">
        <v>0.22370625</v>
      </c>
      <c r="I4601" s="47">
        <v>0.22056875000000001</v>
      </c>
      <c r="J4601" s="47">
        <v>0.28470000000000001</v>
      </c>
      <c r="K4601" s="47">
        <v>0.29439375000000001</v>
      </c>
      <c r="L4601" s="47">
        <v>0.27163749999999998</v>
      </c>
      <c r="M4601" s="47"/>
      <c r="N4601" s="47"/>
      <c r="O4601" s="47"/>
      <c r="P4601" s="47"/>
      <c r="Q4601" s="47"/>
      <c r="R4601" s="47"/>
      <c r="S4601" s="47"/>
      <c r="T4601" s="47"/>
      <c r="U4601" s="47"/>
      <c r="V4601" s="47"/>
      <c r="W4601" s="47"/>
      <c r="X4601" s="47"/>
      <c r="Y4601" s="47"/>
      <c r="Z4601" s="47"/>
      <c r="AA4601" s="47"/>
      <c r="AB4601" s="47"/>
      <c r="AC4601" s="47"/>
      <c r="AD4601" s="47"/>
      <c r="AE4601" s="47"/>
      <c r="AF4601" s="47"/>
      <c r="AG4601" s="47"/>
      <c r="AH4601" s="47"/>
      <c r="AI4601" s="47"/>
      <c r="AJ4601" s="47"/>
      <c r="AK4601" s="47"/>
      <c r="AL4601" s="47"/>
      <c r="AM4601" s="47"/>
      <c r="AN4601" s="47"/>
      <c r="AO4601" s="47"/>
      <c r="AP4601" s="47"/>
      <c r="AQ4601" s="47"/>
      <c r="AR4601" s="47"/>
      <c r="AS4601" s="47"/>
      <c r="AT4601" s="47"/>
      <c r="AU4601" s="47"/>
      <c r="AV4601" s="47"/>
      <c r="AW4601" s="47"/>
      <c r="AX4601" s="47"/>
      <c r="AY4601" s="47"/>
      <c r="AZ4601" s="47"/>
      <c r="BA4601" s="47"/>
      <c r="BB4601" s="47"/>
      <c r="BC4601" s="47"/>
      <c r="BD4601" s="47"/>
      <c r="BE4601" s="47"/>
      <c r="BF4601" s="47"/>
      <c r="BG4601" s="47"/>
      <c r="BH4601" s="47"/>
      <c r="BI4601" s="47"/>
      <c r="BJ4601" s="47"/>
      <c r="BK4601" s="47"/>
      <c r="BL4601" s="47"/>
      <c r="BM4601" s="47"/>
      <c r="BN4601" s="47"/>
      <c r="BO4601" s="47"/>
      <c r="BP4601" s="47"/>
      <c r="BQ4601" s="47"/>
      <c r="BR4601" s="47"/>
      <c r="BS4601" s="47"/>
      <c r="BT4601" s="47"/>
      <c r="BU4601" s="47"/>
      <c r="BV4601" s="47"/>
      <c r="BW4601" s="47"/>
      <c r="BX4601" s="47"/>
      <c r="BY4601" s="47"/>
    </row>
    <row r="4602" spans="1:77" x14ac:dyDescent="0.35">
      <c r="A4602" s="45" t="s">
        <v>326</v>
      </c>
      <c r="B4602" s="46">
        <v>42320</v>
      </c>
      <c r="C4602" s="47" t="s">
        <v>325</v>
      </c>
      <c r="D4602" s="47"/>
      <c r="E4602" s="47">
        <v>434.25375000000003</v>
      </c>
      <c r="F4602" s="47">
        <v>0.12030625</v>
      </c>
      <c r="G4602" s="47">
        <v>0.18888125</v>
      </c>
      <c r="H4602" s="47">
        <v>0.22193125000000002</v>
      </c>
      <c r="I4602" s="47">
        <v>0.22005625000000001</v>
      </c>
      <c r="J4602" s="47">
        <v>0.28474374999999996</v>
      </c>
      <c r="K4602" s="47">
        <v>0.29441875000000001</v>
      </c>
      <c r="L4602" s="47">
        <v>0.27176875</v>
      </c>
      <c r="M4602" s="47"/>
      <c r="N4602" s="47"/>
      <c r="O4602" s="47"/>
      <c r="P4602" s="47"/>
      <c r="Q4602" s="47"/>
      <c r="R4602" s="47"/>
      <c r="S4602" s="47"/>
      <c r="T4602" s="47"/>
      <c r="U4602" s="47"/>
      <c r="V4602" s="47"/>
      <c r="W4602" s="47"/>
      <c r="X4602" s="47"/>
      <c r="Y4602" s="47"/>
      <c r="Z4602" s="47"/>
      <c r="AA4602" s="47"/>
      <c r="AB4602" s="47"/>
      <c r="AC4602" s="47">
        <v>0.35532694937643927</v>
      </c>
      <c r="AD4602" s="47">
        <v>0.24610000829028639</v>
      </c>
      <c r="AE4602" s="47"/>
      <c r="AF4602" s="47"/>
      <c r="AG4602" s="47"/>
      <c r="AH4602" s="47"/>
      <c r="AI4602" s="47"/>
      <c r="AJ4602" s="47"/>
      <c r="AK4602" s="47"/>
      <c r="AL4602" s="47"/>
      <c r="AM4602" s="47"/>
      <c r="AN4602" s="47"/>
      <c r="AO4602" s="47"/>
      <c r="AP4602" s="47"/>
      <c r="AQ4602" s="47"/>
      <c r="AR4602" s="47"/>
      <c r="AS4602" s="47"/>
      <c r="AT4602" s="47"/>
      <c r="AU4602" s="47"/>
      <c r="AV4602" s="47"/>
      <c r="AW4602" s="47"/>
      <c r="AX4602" s="47"/>
      <c r="AY4602" s="47"/>
      <c r="AZ4602" s="47"/>
      <c r="BA4602" s="47"/>
      <c r="BB4602" s="47"/>
      <c r="BC4602" s="47"/>
      <c r="BD4602" s="47"/>
      <c r="BE4602" s="47"/>
      <c r="BF4602" s="47"/>
      <c r="BG4602" s="47"/>
      <c r="BH4602" s="47"/>
      <c r="BI4602" s="47"/>
      <c r="BJ4602" s="47"/>
      <c r="BK4602" s="47"/>
      <c r="BL4602" s="47"/>
      <c r="BM4602" s="47"/>
      <c r="BN4602" s="47"/>
      <c r="BO4602" s="47"/>
      <c r="BP4602" s="47"/>
      <c r="BQ4602" s="47"/>
      <c r="BR4602" s="47"/>
      <c r="BS4602" s="47"/>
      <c r="BT4602" s="47"/>
      <c r="BU4602" s="47"/>
      <c r="BV4602" s="47"/>
      <c r="BW4602" s="47"/>
      <c r="BX4602" s="47"/>
      <c r="BY4602" s="47"/>
    </row>
    <row r="4603" spans="1:77" x14ac:dyDescent="0.35">
      <c r="A4603" s="45" t="s">
        <v>326</v>
      </c>
      <c r="B4603" s="46">
        <v>42321</v>
      </c>
      <c r="C4603" s="47" t="s">
        <v>325</v>
      </c>
      <c r="D4603" s="47"/>
      <c r="E4603" s="47">
        <v>432.6590625</v>
      </c>
      <c r="F4603" s="47">
        <v>0.11863124999999999</v>
      </c>
      <c r="G4603" s="47">
        <v>0.18693750000000001</v>
      </c>
      <c r="H4603" s="47">
        <v>0.21943124999999997</v>
      </c>
      <c r="I4603" s="47">
        <v>0.21906875000000001</v>
      </c>
      <c r="J4603" s="47">
        <v>0.28462500000000002</v>
      </c>
      <c r="K4603" s="47">
        <v>0.29448750000000001</v>
      </c>
      <c r="L4603" s="47">
        <v>0.27179999999999999</v>
      </c>
      <c r="M4603" s="47"/>
      <c r="N4603" s="47"/>
      <c r="O4603" s="47"/>
      <c r="P4603" s="47"/>
      <c r="Q4603" s="47"/>
      <c r="R4603" s="47"/>
      <c r="S4603" s="47"/>
      <c r="T4603" s="47"/>
      <c r="U4603" s="47"/>
      <c r="V4603" s="47"/>
      <c r="W4603" s="47"/>
      <c r="X4603" s="47"/>
      <c r="Y4603" s="47"/>
      <c r="Z4603" s="47"/>
      <c r="AA4603" s="47"/>
      <c r="AB4603" s="47"/>
      <c r="AC4603" s="47"/>
      <c r="AD4603" s="47"/>
      <c r="AE4603" s="47"/>
      <c r="AF4603" s="47"/>
      <c r="AG4603" s="47"/>
      <c r="AH4603" s="47"/>
      <c r="AI4603" s="47"/>
      <c r="AJ4603" s="47"/>
      <c r="AK4603" s="47"/>
      <c r="AL4603" s="47"/>
      <c r="AM4603" s="47"/>
      <c r="AN4603" s="47"/>
      <c r="AO4603" s="47"/>
      <c r="AP4603" s="47"/>
      <c r="AQ4603" s="47"/>
      <c r="AR4603" s="47"/>
      <c r="AS4603" s="47"/>
      <c r="AT4603" s="47"/>
      <c r="AU4603" s="47"/>
      <c r="AV4603" s="47"/>
      <c r="AW4603" s="47"/>
      <c r="AX4603" s="47"/>
      <c r="AY4603" s="47"/>
      <c r="AZ4603" s="47"/>
      <c r="BA4603" s="47"/>
      <c r="BB4603" s="47"/>
      <c r="BC4603" s="47"/>
      <c r="BD4603" s="47"/>
      <c r="BE4603" s="47"/>
      <c r="BF4603" s="47"/>
      <c r="BG4603" s="47"/>
      <c r="BH4603" s="47"/>
      <c r="BI4603" s="47"/>
      <c r="BJ4603" s="47"/>
      <c r="BK4603" s="47"/>
      <c r="BL4603" s="47"/>
      <c r="BM4603" s="47"/>
      <c r="BN4603" s="47"/>
      <c r="BO4603" s="47"/>
      <c r="BP4603" s="47"/>
      <c r="BQ4603" s="47"/>
      <c r="BR4603" s="47"/>
      <c r="BS4603" s="47"/>
      <c r="BT4603" s="47"/>
      <c r="BU4603" s="47"/>
      <c r="BV4603" s="47"/>
      <c r="BW4603" s="47"/>
      <c r="BX4603" s="47"/>
      <c r="BY4603" s="47"/>
    </row>
    <row r="4604" spans="1:77" x14ac:dyDescent="0.35">
      <c r="A4604" s="45" t="s">
        <v>326</v>
      </c>
      <c r="B4604" s="46">
        <v>42322</v>
      </c>
      <c r="C4604" s="47" t="s">
        <v>325</v>
      </c>
      <c r="D4604" s="47"/>
      <c r="E4604" s="47">
        <v>431.14453125</v>
      </c>
      <c r="F4604" s="47">
        <v>0.116665625</v>
      </c>
      <c r="G4604" s="47">
        <v>0.18459375</v>
      </c>
      <c r="H4604" s="47">
        <v>0.2174875</v>
      </c>
      <c r="I4604" s="47">
        <v>0.21836875</v>
      </c>
      <c r="J4604" s="47">
        <v>0.28441250000000001</v>
      </c>
      <c r="K4604" s="47">
        <v>0.2944</v>
      </c>
      <c r="L4604" s="47">
        <v>0.27185000000000004</v>
      </c>
      <c r="M4604" s="47"/>
      <c r="N4604" s="47"/>
      <c r="O4604" s="47"/>
      <c r="P4604" s="47"/>
      <c r="Q4604" s="47"/>
      <c r="R4604" s="47"/>
      <c r="S4604" s="47"/>
      <c r="T4604" s="47"/>
      <c r="U4604" s="47"/>
      <c r="V4604" s="47"/>
      <c r="W4604" s="47"/>
      <c r="X4604" s="47"/>
      <c r="Y4604" s="47"/>
      <c r="Z4604" s="47"/>
      <c r="AA4604" s="47"/>
      <c r="AB4604" s="47"/>
      <c r="AC4604" s="47"/>
      <c r="AD4604" s="47"/>
      <c r="AE4604" s="47"/>
      <c r="AF4604" s="47"/>
      <c r="AG4604" s="47"/>
      <c r="AH4604" s="47"/>
      <c r="AI4604" s="47"/>
      <c r="AJ4604" s="47"/>
      <c r="AK4604" s="47"/>
      <c r="AL4604" s="47"/>
      <c r="AM4604" s="47"/>
      <c r="AN4604" s="47"/>
      <c r="AO4604" s="47"/>
      <c r="AP4604" s="47"/>
      <c r="AQ4604" s="47"/>
      <c r="AR4604" s="47"/>
      <c r="AS4604" s="47"/>
      <c r="AT4604" s="47"/>
      <c r="AU4604" s="47"/>
      <c r="AV4604" s="47"/>
      <c r="AW4604" s="47"/>
      <c r="AX4604" s="47"/>
      <c r="AY4604" s="47"/>
      <c r="AZ4604" s="47"/>
      <c r="BA4604" s="47"/>
      <c r="BB4604" s="47"/>
      <c r="BC4604" s="47"/>
      <c r="BD4604" s="47"/>
      <c r="BE4604" s="47"/>
      <c r="BF4604" s="47"/>
      <c r="BG4604" s="47"/>
      <c r="BH4604" s="47"/>
      <c r="BI4604" s="47"/>
      <c r="BJ4604" s="47"/>
      <c r="BK4604" s="47"/>
      <c r="BL4604" s="47"/>
      <c r="BM4604" s="47"/>
      <c r="BN4604" s="47"/>
      <c r="BO4604" s="47"/>
      <c r="BP4604" s="47"/>
      <c r="BQ4604" s="47"/>
      <c r="BR4604" s="47"/>
      <c r="BS4604" s="47"/>
      <c r="BT4604" s="47"/>
      <c r="BU4604" s="47"/>
      <c r="BV4604" s="47"/>
      <c r="BW4604" s="47"/>
      <c r="BX4604" s="47"/>
      <c r="BY4604" s="47"/>
    </row>
    <row r="4605" spans="1:77" x14ac:dyDescent="0.35">
      <c r="A4605" s="45" t="s">
        <v>326</v>
      </c>
      <c r="B4605" s="46">
        <v>42323</v>
      </c>
      <c r="C4605" s="47" t="s">
        <v>325</v>
      </c>
      <c r="D4605" s="47"/>
      <c r="E4605" s="47">
        <v>429.91781249999997</v>
      </c>
      <c r="F4605" s="47">
        <v>0.11483125</v>
      </c>
      <c r="G4605" s="47">
        <v>0.18295</v>
      </c>
      <c r="H4605" s="47">
        <v>0.21589375</v>
      </c>
      <c r="I4605" s="47">
        <v>0.21773125000000002</v>
      </c>
      <c r="J4605" s="47">
        <v>0.28420624999999999</v>
      </c>
      <c r="K4605" s="47">
        <v>0.29443750000000002</v>
      </c>
      <c r="L4605" s="47">
        <v>0.27190000000000003</v>
      </c>
      <c r="M4605" s="47"/>
      <c r="N4605" s="47"/>
      <c r="O4605" s="47"/>
      <c r="P4605" s="47"/>
      <c r="Q4605" s="47"/>
      <c r="R4605" s="47"/>
      <c r="S4605" s="47"/>
      <c r="T4605" s="47"/>
      <c r="U4605" s="47"/>
      <c r="V4605" s="47"/>
      <c r="W4605" s="47"/>
      <c r="X4605" s="47"/>
      <c r="Y4605" s="47"/>
      <c r="Z4605" s="47"/>
      <c r="AA4605" s="47"/>
      <c r="AB4605" s="47"/>
      <c r="AC4605" s="47"/>
      <c r="AD4605" s="47"/>
      <c r="AE4605" s="47"/>
      <c r="AF4605" s="47"/>
      <c r="AG4605" s="47"/>
      <c r="AH4605" s="47"/>
      <c r="AI4605" s="47"/>
      <c r="AJ4605" s="47"/>
      <c r="AK4605" s="47"/>
      <c r="AL4605" s="47"/>
      <c r="AM4605" s="47"/>
      <c r="AN4605" s="47"/>
      <c r="AO4605" s="47"/>
      <c r="AP4605" s="47"/>
      <c r="AQ4605" s="47"/>
      <c r="AR4605" s="47"/>
      <c r="AS4605" s="47"/>
      <c r="AT4605" s="47"/>
      <c r="AU4605" s="47"/>
      <c r="AV4605" s="47"/>
      <c r="AW4605" s="47"/>
      <c r="AX4605" s="47"/>
      <c r="AY4605" s="47"/>
      <c r="AZ4605" s="47"/>
      <c r="BA4605" s="47"/>
      <c r="BB4605" s="47"/>
      <c r="BC4605" s="47"/>
      <c r="BD4605" s="47"/>
      <c r="BE4605" s="47"/>
      <c r="BF4605" s="47"/>
      <c r="BG4605" s="47"/>
      <c r="BH4605" s="47"/>
      <c r="BI4605" s="47"/>
      <c r="BJ4605" s="47"/>
      <c r="BK4605" s="47"/>
      <c r="BL4605" s="47"/>
      <c r="BM4605" s="47"/>
      <c r="BN4605" s="47"/>
      <c r="BO4605" s="47"/>
      <c r="BP4605" s="47"/>
      <c r="BQ4605" s="47"/>
      <c r="BR4605" s="47"/>
      <c r="BS4605" s="47"/>
      <c r="BT4605" s="47"/>
      <c r="BU4605" s="47"/>
      <c r="BV4605" s="47"/>
      <c r="BW4605" s="47"/>
      <c r="BX4605" s="47"/>
      <c r="BY4605" s="47"/>
    </row>
    <row r="4606" spans="1:77" x14ac:dyDescent="0.35">
      <c r="A4606" s="45" t="s">
        <v>326</v>
      </c>
      <c r="B4606" s="46">
        <v>42324</v>
      </c>
      <c r="C4606" s="47" t="s">
        <v>325</v>
      </c>
      <c r="D4606" s="47"/>
      <c r="E4606" s="47">
        <v>428.38593749999995</v>
      </c>
      <c r="F4606" s="47">
        <v>0.11345000000000001</v>
      </c>
      <c r="G4606" s="47">
        <v>0.18096875000000001</v>
      </c>
      <c r="H4606" s="47">
        <v>0.213675</v>
      </c>
      <c r="I4606" s="47">
        <v>0.21675</v>
      </c>
      <c r="J4606" s="47">
        <v>0.28399999999999997</v>
      </c>
      <c r="K4606" s="47">
        <v>0.29443124999999998</v>
      </c>
      <c r="L4606" s="47">
        <v>0.2718875</v>
      </c>
      <c r="M4606" s="47"/>
      <c r="N4606" s="47"/>
      <c r="O4606" s="47"/>
      <c r="P4606" s="47"/>
      <c r="Q4606" s="47"/>
      <c r="R4606" s="47"/>
      <c r="S4606" s="47"/>
      <c r="T4606" s="47"/>
      <c r="U4606" s="47"/>
      <c r="V4606" s="47"/>
      <c r="W4606" s="47"/>
      <c r="X4606" s="47"/>
      <c r="Y4606" s="47"/>
      <c r="Z4606" s="47"/>
      <c r="AA4606" s="47"/>
      <c r="AB4606" s="47"/>
      <c r="AC4606" s="47"/>
      <c r="AD4606" s="47"/>
      <c r="AE4606" s="47"/>
      <c r="AF4606" s="47"/>
      <c r="AG4606" s="47"/>
      <c r="AH4606" s="47"/>
      <c r="AI4606" s="47"/>
      <c r="AJ4606" s="47"/>
      <c r="AK4606" s="47"/>
      <c r="AL4606" s="47"/>
      <c r="AM4606" s="47"/>
      <c r="AN4606" s="47"/>
      <c r="AO4606" s="47"/>
      <c r="AP4606" s="47"/>
      <c r="AQ4606" s="47"/>
      <c r="AR4606" s="47"/>
      <c r="AS4606" s="47"/>
      <c r="AT4606" s="47"/>
      <c r="AU4606" s="47"/>
      <c r="AV4606" s="47"/>
      <c r="AW4606" s="47"/>
      <c r="AX4606" s="47"/>
      <c r="AY4606" s="47"/>
      <c r="AZ4606" s="47"/>
      <c r="BA4606" s="47"/>
      <c r="BB4606" s="47"/>
      <c r="BC4606" s="47"/>
      <c r="BD4606" s="47"/>
      <c r="BE4606" s="47"/>
      <c r="BF4606" s="47"/>
      <c r="BG4606" s="47"/>
      <c r="BH4606" s="47"/>
      <c r="BI4606" s="47"/>
      <c r="BJ4606" s="47"/>
      <c r="BK4606" s="47"/>
      <c r="BL4606" s="47"/>
      <c r="BM4606" s="47"/>
      <c r="BN4606" s="47"/>
      <c r="BO4606" s="47"/>
      <c r="BP4606" s="47"/>
      <c r="BQ4606" s="47"/>
      <c r="BR4606" s="47"/>
      <c r="BS4606" s="47"/>
      <c r="BT4606" s="47"/>
      <c r="BU4606" s="47"/>
      <c r="BV4606" s="47"/>
      <c r="BW4606" s="47"/>
      <c r="BX4606" s="47"/>
      <c r="BY4606" s="47"/>
    </row>
    <row r="4607" spans="1:77" x14ac:dyDescent="0.35">
      <c r="A4607" s="45" t="s">
        <v>326</v>
      </c>
      <c r="B4607" s="46">
        <v>42325</v>
      </c>
      <c r="C4607" s="47" t="s">
        <v>325</v>
      </c>
      <c r="D4607" s="47"/>
      <c r="E4607" s="47">
        <v>427.12687499999998</v>
      </c>
      <c r="F4607" s="47">
        <v>0.11119999999999999</v>
      </c>
      <c r="G4607" s="47">
        <v>0.17936250000000001</v>
      </c>
      <c r="H4607" s="47">
        <v>0.21238125000000002</v>
      </c>
      <c r="I4607" s="47">
        <v>0.21608750000000002</v>
      </c>
      <c r="J4607" s="47">
        <v>0.28382499999999999</v>
      </c>
      <c r="K4607" s="47">
        <v>0.29430000000000001</v>
      </c>
      <c r="L4607" s="47">
        <v>0.27188125000000002</v>
      </c>
      <c r="M4607" s="47"/>
      <c r="N4607" s="47"/>
      <c r="O4607" s="47"/>
      <c r="P4607" s="47"/>
      <c r="Q4607" s="47"/>
      <c r="R4607" s="47"/>
      <c r="S4607" s="47"/>
      <c r="T4607" s="47"/>
      <c r="U4607" s="47"/>
      <c r="V4607" s="47"/>
      <c r="W4607" s="47"/>
      <c r="X4607" s="47"/>
      <c r="Y4607" s="47"/>
      <c r="Z4607" s="47"/>
      <c r="AA4607" s="47"/>
      <c r="AB4607" s="47"/>
      <c r="AC4607" s="47">
        <v>0.4924668035412767</v>
      </c>
      <c r="AD4607" s="47">
        <v>0.22147621182089325</v>
      </c>
      <c r="AE4607" s="47"/>
      <c r="AF4607" s="47"/>
      <c r="AG4607" s="47"/>
      <c r="AH4607" s="47"/>
      <c r="AI4607" s="47"/>
      <c r="AJ4607" s="47"/>
      <c r="AK4607" s="47"/>
      <c r="AL4607" s="47"/>
      <c r="AM4607" s="47"/>
      <c r="AN4607" s="47"/>
      <c r="AO4607" s="47"/>
      <c r="AP4607" s="47"/>
      <c r="AQ4607" s="47"/>
      <c r="AR4607" s="47"/>
      <c r="AS4607" s="47"/>
      <c r="AT4607" s="47"/>
      <c r="AU4607" s="47"/>
      <c r="AV4607" s="47"/>
      <c r="AW4607" s="47"/>
      <c r="AX4607" s="47"/>
      <c r="AY4607" s="47"/>
      <c r="AZ4607" s="47"/>
      <c r="BA4607" s="47"/>
      <c r="BB4607" s="47"/>
      <c r="BC4607" s="47"/>
      <c r="BD4607" s="47"/>
      <c r="BE4607" s="47"/>
      <c r="BF4607" s="47"/>
      <c r="BG4607" s="47"/>
      <c r="BH4607" s="47"/>
      <c r="BI4607" s="47"/>
      <c r="BJ4607" s="47"/>
      <c r="BK4607" s="47"/>
      <c r="BL4607" s="47"/>
      <c r="BM4607" s="47"/>
      <c r="BN4607" s="47"/>
      <c r="BO4607" s="47"/>
      <c r="BP4607" s="47"/>
      <c r="BQ4607" s="47"/>
      <c r="BR4607" s="47"/>
      <c r="BS4607" s="47"/>
      <c r="BT4607" s="47"/>
      <c r="BU4607" s="47"/>
      <c r="BV4607" s="47"/>
      <c r="BW4607" s="47"/>
      <c r="BX4607" s="47"/>
      <c r="BY4607" s="47"/>
    </row>
    <row r="4608" spans="1:77" x14ac:dyDescent="0.35">
      <c r="A4608" s="45" t="s">
        <v>326</v>
      </c>
      <c r="B4608" s="46">
        <v>42326</v>
      </c>
      <c r="C4608" s="47" t="s">
        <v>325</v>
      </c>
      <c r="D4608" s="47"/>
      <c r="E4608" s="47">
        <v>425.87203124999996</v>
      </c>
      <c r="F4608" s="47">
        <v>0.10984687500000001</v>
      </c>
      <c r="G4608" s="47">
        <v>0.1779125</v>
      </c>
      <c r="H4608" s="47">
        <v>0.21073125000000001</v>
      </c>
      <c r="I4608" s="47">
        <v>0.21516250000000001</v>
      </c>
      <c r="J4608" s="47">
        <v>0.28363125</v>
      </c>
      <c r="K4608" s="47">
        <v>0.29430624999999999</v>
      </c>
      <c r="L4608" s="47">
        <v>0.27186250000000001</v>
      </c>
      <c r="M4608" s="47"/>
      <c r="N4608" s="47"/>
      <c r="O4608" s="47"/>
      <c r="P4608" s="47"/>
      <c r="Q4608" s="47"/>
      <c r="R4608" s="47"/>
      <c r="S4608" s="47"/>
      <c r="T4608" s="47"/>
      <c r="U4608" s="47"/>
      <c r="V4608" s="47"/>
      <c r="W4608" s="47"/>
      <c r="X4608" s="47"/>
      <c r="Y4608" s="47"/>
      <c r="Z4608" s="47"/>
      <c r="AA4608" s="47"/>
      <c r="AB4608" s="47"/>
      <c r="AC4608" s="47"/>
      <c r="AD4608" s="47"/>
      <c r="AE4608" s="47"/>
      <c r="AF4608" s="47"/>
      <c r="AG4608" s="47"/>
      <c r="AH4608" s="47"/>
      <c r="AI4608" s="47"/>
      <c r="AJ4608" s="47"/>
      <c r="AK4608" s="47"/>
      <c r="AL4608" s="47"/>
      <c r="AM4608" s="47"/>
      <c r="AN4608" s="47"/>
      <c r="AO4608" s="47"/>
      <c r="AP4608" s="47"/>
      <c r="AQ4608" s="47"/>
      <c r="AR4608" s="47"/>
      <c r="AS4608" s="47"/>
      <c r="AT4608" s="47"/>
      <c r="AU4608" s="47"/>
      <c r="AV4608" s="47"/>
      <c r="AW4608" s="47"/>
      <c r="AX4608" s="47"/>
      <c r="AY4608" s="47"/>
      <c r="AZ4608" s="47"/>
      <c r="BA4608" s="47"/>
      <c r="BB4608" s="47"/>
      <c r="BC4608" s="47"/>
      <c r="BD4608" s="47"/>
      <c r="BE4608" s="47"/>
      <c r="BF4608" s="47"/>
      <c r="BG4608" s="47"/>
      <c r="BH4608" s="47"/>
      <c r="BI4608" s="47"/>
      <c r="BJ4608" s="47"/>
      <c r="BK4608" s="47"/>
      <c r="BL4608" s="47"/>
      <c r="BM4608" s="47"/>
      <c r="BN4608" s="47"/>
      <c r="BO4608" s="47"/>
      <c r="BP4608" s="47"/>
      <c r="BQ4608" s="47"/>
      <c r="BR4608" s="47"/>
      <c r="BS4608" s="47"/>
      <c r="BT4608" s="47"/>
      <c r="BU4608" s="47"/>
      <c r="BV4608" s="47"/>
      <c r="BW4608" s="47"/>
      <c r="BX4608" s="47"/>
      <c r="BY4608" s="47"/>
    </row>
    <row r="4609" spans="1:77" x14ac:dyDescent="0.35">
      <c r="A4609" s="45" t="s">
        <v>326</v>
      </c>
      <c r="B4609" s="46">
        <v>42327</v>
      </c>
      <c r="C4609" s="47" t="s">
        <v>325</v>
      </c>
      <c r="D4609" s="47"/>
      <c r="E4609" s="47">
        <v>453.05390625000007</v>
      </c>
      <c r="F4609" s="47">
        <v>0.27185312499999997</v>
      </c>
      <c r="G4609" s="47">
        <v>0.20013125000000001</v>
      </c>
      <c r="H4609" s="47">
        <v>0.21018125000000001</v>
      </c>
      <c r="I4609" s="47">
        <v>0.21441250000000003</v>
      </c>
      <c r="J4609" s="47">
        <v>0.28344374999999999</v>
      </c>
      <c r="K4609" s="47">
        <v>0.29430000000000001</v>
      </c>
      <c r="L4609" s="47">
        <v>0.27185000000000004</v>
      </c>
      <c r="M4609" s="47"/>
      <c r="N4609" s="47"/>
      <c r="O4609" s="47"/>
      <c r="P4609" s="47"/>
      <c r="Q4609" s="47">
        <v>2.9438073250000003</v>
      </c>
      <c r="R4609" s="47">
        <v>188.76799999999997</v>
      </c>
      <c r="S4609" s="47">
        <v>0</v>
      </c>
      <c r="T4609" s="47"/>
      <c r="U4609" s="47"/>
      <c r="V4609" s="47"/>
      <c r="W4609" s="47"/>
      <c r="X4609" s="47"/>
      <c r="Y4609" s="47"/>
      <c r="Z4609" s="47"/>
      <c r="AA4609" s="47">
        <v>0</v>
      </c>
      <c r="AB4609" s="47"/>
      <c r="AC4609" s="47"/>
      <c r="AD4609" s="47"/>
      <c r="AE4609" s="47"/>
      <c r="AF4609" s="47"/>
      <c r="AG4609" s="47">
        <v>3.2670000000000003</v>
      </c>
      <c r="AH4609" s="47"/>
      <c r="AI4609" s="47"/>
      <c r="AJ4609" s="47">
        <v>1.02</v>
      </c>
      <c r="AK4609" s="47">
        <v>3.0474127438848676E-2</v>
      </c>
      <c r="AL4609" s="47">
        <v>1.7977602000000001</v>
      </c>
      <c r="AM4609" s="47">
        <v>58.993000000000009</v>
      </c>
      <c r="AN4609" s="47"/>
      <c r="AO4609" s="47"/>
      <c r="AP4609" s="47"/>
      <c r="AQ4609" s="47"/>
      <c r="AR4609" s="47"/>
      <c r="AS4609" s="47"/>
      <c r="AT4609" s="47"/>
      <c r="AU4609" s="47"/>
      <c r="AV4609" s="47"/>
      <c r="AW4609" s="47"/>
      <c r="AX4609" s="47"/>
      <c r="AY4609" s="47">
        <v>0</v>
      </c>
      <c r="AZ4609" s="47"/>
      <c r="BA4609" s="47">
        <v>9.0590881604325438E-3</v>
      </c>
      <c r="BB4609" s="47">
        <v>1.1460471250000002</v>
      </c>
      <c r="BC4609" s="47"/>
      <c r="BD4609" s="47">
        <v>126.508</v>
      </c>
      <c r="BE4609" s="47"/>
      <c r="BF4609" s="47"/>
      <c r="BG4609" s="47"/>
      <c r="BH4609" s="47"/>
      <c r="BI4609" s="47"/>
      <c r="BJ4609" s="47"/>
      <c r="BK4609" s="47"/>
      <c r="BL4609" s="47"/>
      <c r="BM4609" s="47"/>
      <c r="BN4609" s="47"/>
      <c r="BO4609" s="47"/>
      <c r="BP4609" s="47"/>
      <c r="BQ4609" s="47"/>
      <c r="BR4609" s="47"/>
      <c r="BS4609" s="47"/>
      <c r="BT4609" s="47"/>
      <c r="BU4609" s="47"/>
      <c r="BV4609" s="47"/>
      <c r="BW4609" s="47"/>
      <c r="BX4609" s="47"/>
      <c r="BY4609" s="47"/>
    </row>
    <row r="4610" spans="1:77" x14ac:dyDescent="0.35">
      <c r="A4610" s="45" t="s">
        <v>326</v>
      </c>
      <c r="B4610" s="46">
        <v>42328</v>
      </c>
      <c r="C4610" s="47" t="s">
        <v>325</v>
      </c>
      <c r="D4610" s="47"/>
      <c r="E4610" s="47">
        <v>447.58875000000006</v>
      </c>
      <c r="F4610" s="47">
        <v>0.23757499999999998</v>
      </c>
      <c r="G4610" s="47">
        <v>0.20017499999999999</v>
      </c>
      <c r="H4610" s="47">
        <v>0.21038125000000002</v>
      </c>
      <c r="I4610" s="47">
        <v>0.21355625</v>
      </c>
      <c r="J4610" s="47">
        <v>0.28315625</v>
      </c>
      <c r="K4610" s="47">
        <v>0.29415625000000001</v>
      </c>
      <c r="L4610" s="47">
        <v>0.27183750000000001</v>
      </c>
      <c r="M4610" s="47"/>
      <c r="N4610" s="47"/>
      <c r="O4610" s="47"/>
      <c r="P4610" s="47">
        <v>1.9</v>
      </c>
      <c r="Q4610" s="47"/>
      <c r="R4610" s="47"/>
      <c r="S4610" s="47"/>
      <c r="T4610" s="47"/>
      <c r="U4610" s="47"/>
      <c r="V4610" s="47"/>
      <c r="W4610" s="47"/>
      <c r="X4610" s="47"/>
      <c r="Y4610" s="47"/>
      <c r="Z4610" s="47"/>
      <c r="AA4610" s="47"/>
      <c r="AB4610" s="47">
        <v>8.4</v>
      </c>
      <c r="AC4610" s="47"/>
      <c r="AD4610" s="47">
        <v>0.37111802917640629</v>
      </c>
      <c r="AE4610" s="47"/>
      <c r="AF4610" s="47"/>
      <c r="AG4610" s="47"/>
      <c r="AH4610" s="47">
        <v>1.75</v>
      </c>
      <c r="AI4610" s="47">
        <v>8.25</v>
      </c>
      <c r="AJ4610" s="47"/>
      <c r="AK4610" s="47"/>
      <c r="AL4610" s="47"/>
      <c r="AM4610" s="47"/>
      <c r="AN4610" s="47"/>
      <c r="AO4610" s="47"/>
      <c r="AP4610" s="47"/>
      <c r="AQ4610" s="47"/>
      <c r="AR4610" s="47"/>
      <c r="AS4610" s="47"/>
      <c r="AT4610" s="47"/>
      <c r="AU4610" s="47"/>
      <c r="AV4610" s="47"/>
      <c r="AW4610" s="47"/>
      <c r="AX4610" s="47"/>
      <c r="AY4610" s="47"/>
      <c r="AZ4610" s="47"/>
      <c r="BA4610" s="47"/>
      <c r="BB4610" s="47"/>
      <c r="BC4610" s="47"/>
      <c r="BD4610" s="47"/>
      <c r="BE4610" s="47"/>
      <c r="BF4610" s="47"/>
      <c r="BG4610" s="47"/>
      <c r="BH4610" s="47"/>
      <c r="BI4610" s="47"/>
      <c r="BJ4610" s="47"/>
      <c r="BK4610" s="47"/>
      <c r="BL4610" s="47"/>
      <c r="BM4610" s="47"/>
      <c r="BN4610" s="47"/>
      <c r="BO4610" s="47"/>
      <c r="BP4610" s="47"/>
      <c r="BQ4610" s="47"/>
      <c r="BR4610" s="47"/>
      <c r="BS4610" s="47"/>
      <c r="BT4610" s="47"/>
      <c r="BU4610" s="47"/>
      <c r="BV4610" s="47"/>
      <c r="BW4610" s="47"/>
      <c r="BX4610" s="47"/>
      <c r="BY4610" s="47"/>
    </row>
    <row r="4611" spans="1:77" x14ac:dyDescent="0.35">
      <c r="A4611" s="45" t="s">
        <v>326</v>
      </c>
      <c r="B4611" s="46">
        <v>42329</v>
      </c>
      <c r="C4611" s="47" t="s">
        <v>325</v>
      </c>
      <c r="D4611" s="47"/>
      <c r="E4611" s="47">
        <v>443.99437499999999</v>
      </c>
      <c r="F4611" s="47">
        <v>0.21479374999999998</v>
      </c>
      <c r="G4611" s="47">
        <v>0.19919375</v>
      </c>
      <c r="H4611" s="47">
        <v>0.210975</v>
      </c>
      <c r="I4611" s="47">
        <v>0.21308750000000001</v>
      </c>
      <c r="J4611" s="47">
        <v>0.28288750000000001</v>
      </c>
      <c r="K4611" s="47">
        <v>0.29415625000000001</v>
      </c>
      <c r="L4611" s="47">
        <v>0.27188125000000002</v>
      </c>
      <c r="M4611" s="47"/>
      <c r="N4611" s="47"/>
      <c r="O4611" s="47"/>
      <c r="P4611" s="47"/>
      <c r="Q4611" s="47"/>
      <c r="R4611" s="47"/>
      <c r="S4611" s="47"/>
      <c r="T4611" s="47"/>
      <c r="U4611" s="47"/>
      <c r="V4611" s="47"/>
      <c r="W4611" s="47"/>
      <c r="X4611" s="47"/>
      <c r="Y4611" s="47"/>
      <c r="Z4611" s="47"/>
      <c r="AA4611" s="47"/>
      <c r="AB4611" s="47"/>
      <c r="AC4611" s="47"/>
      <c r="AD4611" s="47"/>
      <c r="AE4611" s="47"/>
      <c r="AF4611" s="47"/>
      <c r="AG4611" s="47"/>
      <c r="AH4611" s="47"/>
      <c r="AI4611" s="47"/>
      <c r="AJ4611" s="47"/>
      <c r="AK4611" s="47"/>
      <c r="AL4611" s="47"/>
      <c r="AM4611" s="47"/>
      <c r="AN4611" s="47"/>
      <c r="AO4611" s="47"/>
      <c r="AP4611" s="47"/>
      <c r="AQ4611" s="47"/>
      <c r="AR4611" s="47"/>
      <c r="AS4611" s="47"/>
      <c r="AT4611" s="47"/>
      <c r="AU4611" s="47"/>
      <c r="AV4611" s="47"/>
      <c r="AW4611" s="47"/>
      <c r="AX4611" s="47"/>
      <c r="AY4611" s="47"/>
      <c r="AZ4611" s="47"/>
      <c r="BA4611" s="47"/>
      <c r="BB4611" s="47"/>
      <c r="BC4611" s="47"/>
      <c r="BD4611" s="47"/>
      <c r="BE4611" s="47"/>
      <c r="BF4611" s="47"/>
      <c r="BG4611" s="47"/>
      <c r="BH4611" s="47"/>
      <c r="BI4611" s="47"/>
      <c r="BJ4611" s="47"/>
      <c r="BK4611" s="47"/>
      <c r="BL4611" s="47"/>
      <c r="BM4611" s="47"/>
      <c r="BN4611" s="47"/>
      <c r="BO4611" s="47"/>
      <c r="BP4611" s="47"/>
      <c r="BQ4611" s="47"/>
      <c r="BR4611" s="47"/>
      <c r="BS4611" s="47"/>
      <c r="BT4611" s="47"/>
      <c r="BU4611" s="47"/>
      <c r="BV4611" s="47"/>
      <c r="BW4611" s="47"/>
      <c r="BX4611" s="47"/>
      <c r="BY4611" s="47"/>
    </row>
    <row r="4612" spans="1:77" x14ac:dyDescent="0.35">
      <c r="A4612" s="45" t="s">
        <v>326</v>
      </c>
      <c r="B4612" s="46">
        <v>42330</v>
      </c>
      <c r="C4612" s="47" t="s">
        <v>325</v>
      </c>
      <c r="D4612" s="47"/>
      <c r="E4612" s="47">
        <v>441.13734375000001</v>
      </c>
      <c r="F4612" s="47">
        <v>0.19742187500000002</v>
      </c>
      <c r="G4612" s="47">
        <v>0.19861875000000001</v>
      </c>
      <c r="H4612" s="47">
        <v>0.21125624999999998</v>
      </c>
      <c r="I4612" s="47">
        <v>0.21262500000000001</v>
      </c>
      <c r="J4612" s="47">
        <v>0.28256249999999999</v>
      </c>
      <c r="K4612" s="47">
        <v>0.2940875</v>
      </c>
      <c r="L4612" s="47">
        <v>0.27190625000000002</v>
      </c>
      <c r="M4612" s="47"/>
      <c r="N4612" s="47"/>
      <c r="O4612" s="47"/>
      <c r="P4612" s="47"/>
      <c r="Q4612" s="47"/>
      <c r="R4612" s="47"/>
      <c r="S4612" s="47"/>
      <c r="T4612" s="47"/>
      <c r="U4612" s="47"/>
      <c r="V4612" s="47"/>
      <c r="W4612" s="47"/>
      <c r="X4612" s="47"/>
      <c r="Y4612" s="47"/>
      <c r="Z4612" s="47"/>
      <c r="AA4612" s="47"/>
      <c r="AB4612" s="47"/>
      <c r="AC4612" s="47"/>
      <c r="AD4612" s="47"/>
      <c r="AE4612" s="47"/>
      <c r="AF4612" s="47"/>
      <c r="AG4612" s="47"/>
      <c r="AH4612" s="47"/>
      <c r="AI4612" s="47"/>
      <c r="AJ4612" s="47"/>
      <c r="AK4612" s="47"/>
      <c r="AL4612" s="47"/>
      <c r="AM4612" s="47"/>
      <c r="AN4612" s="47"/>
      <c r="AO4612" s="47"/>
      <c r="AP4612" s="47"/>
      <c r="AQ4612" s="47"/>
      <c r="AR4612" s="47"/>
      <c r="AS4612" s="47"/>
      <c r="AT4612" s="47"/>
      <c r="AU4612" s="47"/>
      <c r="AV4612" s="47"/>
      <c r="AW4612" s="47"/>
      <c r="AX4612" s="47"/>
      <c r="AY4612" s="47"/>
      <c r="AZ4612" s="47"/>
      <c r="BA4612" s="47"/>
      <c r="BB4612" s="47"/>
      <c r="BC4612" s="47"/>
      <c r="BD4612" s="47"/>
      <c r="BE4612" s="47"/>
      <c r="BF4612" s="47"/>
      <c r="BG4612" s="47"/>
      <c r="BH4612" s="47"/>
      <c r="BI4612" s="47"/>
      <c r="BJ4612" s="47"/>
      <c r="BK4612" s="47"/>
      <c r="BL4612" s="47"/>
      <c r="BM4612" s="47"/>
      <c r="BN4612" s="47"/>
      <c r="BO4612" s="47"/>
      <c r="BP4612" s="47"/>
      <c r="BQ4612" s="47"/>
      <c r="BR4612" s="47"/>
      <c r="BS4612" s="47"/>
      <c r="BT4612" s="47"/>
      <c r="BU4612" s="47"/>
      <c r="BV4612" s="47"/>
      <c r="BW4612" s="47"/>
      <c r="BX4612" s="47"/>
      <c r="BY4612" s="47"/>
    </row>
    <row r="4613" spans="1:77" x14ac:dyDescent="0.35">
      <c r="A4613" s="45" t="s">
        <v>326</v>
      </c>
      <c r="B4613" s="46">
        <v>42331</v>
      </c>
      <c r="C4613" s="47" t="s">
        <v>325</v>
      </c>
      <c r="D4613" s="47"/>
      <c r="E4613" s="47">
        <v>437.90203125000005</v>
      </c>
      <c r="F4613" s="47">
        <v>0.18068437500000001</v>
      </c>
      <c r="G4613" s="47">
        <v>0.19697500000000001</v>
      </c>
      <c r="H4613" s="47">
        <v>0.2109125</v>
      </c>
      <c r="I4613" s="47">
        <v>0.21178125000000003</v>
      </c>
      <c r="J4613" s="47">
        <v>0.2823</v>
      </c>
      <c r="K4613" s="47">
        <v>0.29396250000000002</v>
      </c>
      <c r="L4613" s="47">
        <v>0.2718875</v>
      </c>
      <c r="M4613" s="47"/>
      <c r="N4613" s="47"/>
      <c r="O4613" s="47"/>
      <c r="P4613" s="47"/>
      <c r="Q4613" s="47"/>
      <c r="R4613" s="47"/>
      <c r="S4613" s="47"/>
      <c r="T4613" s="47"/>
      <c r="U4613" s="47"/>
      <c r="V4613" s="47"/>
      <c r="W4613" s="47"/>
      <c r="X4613" s="47"/>
      <c r="Y4613" s="47"/>
      <c r="Z4613" s="47"/>
      <c r="AA4613" s="47"/>
      <c r="AB4613" s="47"/>
      <c r="AC4613" s="47">
        <v>0.38340645460874634</v>
      </c>
      <c r="AD4613" s="47">
        <v>0.20156073641012742</v>
      </c>
      <c r="AE4613" s="47"/>
      <c r="AF4613" s="47"/>
      <c r="AG4613" s="47"/>
      <c r="AH4613" s="47"/>
      <c r="AI4613" s="47"/>
      <c r="AJ4613" s="47"/>
      <c r="AK4613" s="47"/>
      <c r="AL4613" s="47"/>
      <c r="AM4613" s="47"/>
      <c r="AN4613" s="47"/>
      <c r="AO4613" s="47"/>
      <c r="AP4613" s="47"/>
      <c r="AQ4613" s="47"/>
      <c r="AR4613" s="47"/>
      <c r="AS4613" s="47"/>
      <c r="AT4613" s="47"/>
      <c r="AU4613" s="47"/>
      <c r="AV4613" s="47"/>
      <c r="AW4613" s="47"/>
      <c r="AX4613" s="47"/>
      <c r="AY4613" s="47"/>
      <c r="AZ4613" s="47"/>
      <c r="BA4613" s="47"/>
      <c r="BB4613" s="47"/>
      <c r="BC4613" s="47"/>
      <c r="BD4613" s="47"/>
      <c r="BE4613" s="47"/>
      <c r="BF4613" s="47"/>
      <c r="BG4613" s="47"/>
      <c r="BH4613" s="47"/>
      <c r="BI4613" s="47"/>
      <c r="BJ4613" s="47"/>
      <c r="BK4613" s="47"/>
      <c r="BL4613" s="47"/>
      <c r="BM4613" s="47"/>
      <c r="BN4613" s="47"/>
      <c r="BO4613" s="47"/>
      <c r="BP4613" s="47"/>
      <c r="BQ4613" s="47"/>
      <c r="BR4613" s="47"/>
      <c r="BS4613" s="47"/>
      <c r="BT4613" s="47"/>
      <c r="BU4613" s="47"/>
      <c r="BV4613" s="47"/>
      <c r="BW4613" s="47"/>
      <c r="BX4613" s="47"/>
      <c r="BY4613" s="47"/>
    </row>
    <row r="4614" spans="1:77" x14ac:dyDescent="0.35">
      <c r="A4614" s="45" t="s">
        <v>326</v>
      </c>
      <c r="B4614" s="46">
        <v>42332</v>
      </c>
      <c r="C4614" s="47" t="s">
        <v>325</v>
      </c>
      <c r="D4614" s="47"/>
      <c r="E4614" s="47">
        <v>434.86453125000003</v>
      </c>
      <c r="F4614" s="47">
        <v>0.16493437500000002</v>
      </c>
      <c r="G4614" s="47">
        <v>0.19491249999999999</v>
      </c>
      <c r="H4614" s="47">
        <v>0.21076875</v>
      </c>
      <c r="I4614" s="47">
        <v>0.21105625</v>
      </c>
      <c r="J4614" s="47">
        <v>0.2820125</v>
      </c>
      <c r="K4614" s="47">
        <v>0.29388124999999998</v>
      </c>
      <c r="L4614" s="47">
        <v>0.27190625000000002</v>
      </c>
      <c r="M4614" s="47"/>
      <c r="N4614" s="47"/>
      <c r="O4614" s="47"/>
      <c r="P4614" s="47"/>
      <c r="Q4614" s="47"/>
      <c r="R4614" s="47"/>
      <c r="S4614" s="47"/>
      <c r="T4614" s="47"/>
      <c r="U4614" s="47"/>
      <c r="V4614" s="47"/>
      <c r="W4614" s="47"/>
      <c r="X4614" s="47"/>
      <c r="Y4614" s="47"/>
      <c r="Z4614" s="47"/>
      <c r="AA4614" s="47"/>
      <c r="AB4614" s="47"/>
      <c r="AC4614" s="47"/>
      <c r="AD4614" s="47"/>
      <c r="AE4614" s="47"/>
      <c r="AF4614" s="47"/>
      <c r="AG4614" s="47"/>
      <c r="AH4614" s="47"/>
      <c r="AI4614" s="47"/>
      <c r="AJ4614" s="47"/>
      <c r="AK4614" s="47"/>
      <c r="AL4614" s="47"/>
      <c r="AM4614" s="47"/>
      <c r="AN4614" s="47"/>
      <c r="AO4614" s="47"/>
      <c r="AP4614" s="47"/>
      <c r="AQ4614" s="47"/>
      <c r="AR4614" s="47"/>
      <c r="AS4614" s="47"/>
      <c r="AT4614" s="47"/>
      <c r="AU4614" s="47"/>
      <c r="AV4614" s="47"/>
      <c r="AW4614" s="47"/>
      <c r="AX4614" s="47"/>
      <c r="AY4614" s="47"/>
      <c r="AZ4614" s="47"/>
      <c r="BA4614" s="47"/>
      <c r="BB4614" s="47"/>
      <c r="BC4614" s="47"/>
      <c r="BD4614" s="47"/>
      <c r="BE4614" s="47"/>
      <c r="BF4614" s="47"/>
      <c r="BG4614" s="47"/>
      <c r="BH4614" s="47"/>
      <c r="BI4614" s="47"/>
      <c r="BJ4614" s="47"/>
      <c r="BK4614" s="47"/>
      <c r="BL4614" s="47"/>
      <c r="BM4614" s="47"/>
      <c r="BN4614" s="47"/>
      <c r="BO4614" s="47"/>
      <c r="BP4614" s="47"/>
      <c r="BQ4614" s="47"/>
      <c r="BR4614" s="47"/>
      <c r="BS4614" s="47"/>
      <c r="BT4614" s="47"/>
      <c r="BU4614" s="47"/>
      <c r="BV4614" s="47"/>
      <c r="BW4614" s="47"/>
      <c r="BX4614" s="47"/>
      <c r="BY4614" s="47"/>
    </row>
    <row r="4615" spans="1:77" x14ac:dyDescent="0.35">
      <c r="A4615" s="45" t="s">
        <v>326</v>
      </c>
      <c r="B4615" s="46">
        <v>42333</v>
      </c>
      <c r="C4615" s="47" t="s">
        <v>325</v>
      </c>
      <c r="D4615" s="47"/>
      <c r="E4615" s="47">
        <v>431.80218749999995</v>
      </c>
      <c r="F4615" s="47">
        <v>0.15090000000000001</v>
      </c>
      <c r="G4615" s="47">
        <v>0.19218125</v>
      </c>
      <c r="H4615" s="47">
        <v>0.21003750000000002</v>
      </c>
      <c r="I4615" s="47">
        <v>0.21018124999999999</v>
      </c>
      <c r="J4615" s="47">
        <v>0.281775</v>
      </c>
      <c r="K4615" s="47">
        <v>0.293875</v>
      </c>
      <c r="L4615" s="47">
        <v>0.27193125000000001</v>
      </c>
      <c r="M4615" s="47"/>
      <c r="N4615" s="47"/>
      <c r="O4615" s="47"/>
      <c r="P4615" s="47"/>
      <c r="Q4615" s="47"/>
      <c r="R4615" s="47"/>
      <c r="S4615" s="47"/>
      <c r="T4615" s="47"/>
      <c r="U4615" s="47"/>
      <c r="V4615" s="47"/>
      <c r="W4615" s="47"/>
      <c r="X4615" s="47"/>
      <c r="Y4615" s="47"/>
      <c r="Z4615" s="47"/>
      <c r="AA4615" s="47"/>
      <c r="AB4615" s="47">
        <v>8.4</v>
      </c>
      <c r="AC4615" s="47"/>
      <c r="AD4615" s="47"/>
      <c r="AE4615" s="47"/>
      <c r="AF4615" s="47"/>
      <c r="AG4615" s="47"/>
      <c r="AH4615" s="47">
        <v>2.0499999999999998</v>
      </c>
      <c r="AI4615" s="47">
        <v>8.4</v>
      </c>
      <c r="AJ4615" s="47"/>
      <c r="AK4615" s="47"/>
      <c r="AL4615" s="47"/>
      <c r="AM4615" s="47"/>
      <c r="AN4615" s="47"/>
      <c r="AO4615" s="47"/>
      <c r="AP4615" s="47"/>
      <c r="AQ4615" s="47"/>
      <c r="AR4615" s="47"/>
      <c r="AS4615" s="47"/>
      <c r="AT4615" s="47"/>
      <c r="AU4615" s="47"/>
      <c r="AV4615" s="47"/>
      <c r="AW4615" s="47"/>
      <c r="AX4615" s="47"/>
      <c r="AY4615" s="47"/>
      <c r="AZ4615" s="47"/>
      <c r="BA4615" s="47"/>
      <c r="BB4615" s="47"/>
      <c r="BC4615" s="47"/>
      <c r="BD4615" s="47"/>
      <c r="BE4615" s="47"/>
      <c r="BF4615" s="47"/>
      <c r="BG4615" s="47"/>
      <c r="BH4615" s="47"/>
      <c r="BI4615" s="47"/>
      <c r="BJ4615" s="47"/>
      <c r="BK4615" s="47"/>
      <c r="BL4615" s="47"/>
      <c r="BM4615" s="47"/>
      <c r="BN4615" s="47"/>
      <c r="BO4615" s="47"/>
      <c r="BP4615" s="47"/>
      <c r="BQ4615" s="47"/>
      <c r="BR4615" s="47"/>
      <c r="BS4615" s="47"/>
      <c r="BT4615" s="47"/>
      <c r="BU4615" s="47"/>
      <c r="BV4615" s="47"/>
      <c r="BW4615" s="47"/>
      <c r="BX4615" s="47"/>
      <c r="BY4615" s="47"/>
    </row>
    <row r="4616" spans="1:77" x14ac:dyDescent="0.35">
      <c r="A4616" s="45" t="s">
        <v>326</v>
      </c>
      <c r="B4616" s="46">
        <v>42334</v>
      </c>
      <c r="C4616" s="47" t="s">
        <v>325</v>
      </c>
      <c r="D4616" s="47"/>
      <c r="E4616" s="47">
        <v>428.89921874999999</v>
      </c>
      <c r="F4616" s="47">
        <v>0.13904687500000001</v>
      </c>
      <c r="G4616" s="47">
        <v>0.18901874999999999</v>
      </c>
      <c r="H4616" s="47">
        <v>0.20892499999999997</v>
      </c>
      <c r="I4616" s="47">
        <v>0.20934999999999998</v>
      </c>
      <c r="J4616" s="47">
        <v>0.28163125</v>
      </c>
      <c r="K4616" s="47">
        <v>0.29380000000000001</v>
      </c>
      <c r="L4616" s="47">
        <v>0.27192499999999997</v>
      </c>
      <c r="M4616" s="47"/>
      <c r="N4616" s="47"/>
      <c r="O4616" s="47"/>
      <c r="P4616" s="47"/>
      <c r="Q4616" s="47"/>
      <c r="R4616" s="47"/>
      <c r="S4616" s="47"/>
      <c r="T4616" s="47"/>
      <c r="U4616" s="47"/>
      <c r="V4616" s="47"/>
      <c r="W4616" s="47"/>
      <c r="X4616" s="47"/>
      <c r="Y4616" s="47"/>
      <c r="Z4616" s="47"/>
      <c r="AA4616" s="47"/>
      <c r="AB4616" s="47"/>
      <c r="AC4616" s="47"/>
      <c r="AD4616" s="47"/>
      <c r="AE4616" s="47"/>
      <c r="AF4616" s="47"/>
      <c r="AG4616" s="47"/>
      <c r="AH4616" s="47"/>
      <c r="AI4616" s="47"/>
      <c r="AJ4616" s="47"/>
      <c r="AK4616" s="47"/>
      <c r="AL4616" s="47"/>
      <c r="AM4616" s="47"/>
      <c r="AN4616" s="47"/>
      <c r="AO4616" s="47"/>
      <c r="AP4616" s="47"/>
      <c r="AQ4616" s="47"/>
      <c r="AR4616" s="47"/>
      <c r="AS4616" s="47"/>
      <c r="AT4616" s="47"/>
      <c r="AU4616" s="47"/>
      <c r="AV4616" s="47"/>
      <c r="AW4616" s="47"/>
      <c r="AX4616" s="47"/>
      <c r="AY4616" s="47"/>
      <c r="AZ4616" s="47"/>
      <c r="BA4616" s="47"/>
      <c r="BB4616" s="47"/>
      <c r="BC4616" s="47"/>
      <c r="BD4616" s="47"/>
      <c r="BE4616" s="47"/>
      <c r="BF4616" s="47"/>
      <c r="BG4616" s="47"/>
      <c r="BH4616" s="47"/>
      <c r="BI4616" s="47"/>
      <c r="BJ4616" s="47"/>
      <c r="BK4616" s="47"/>
      <c r="BL4616" s="47"/>
      <c r="BM4616" s="47"/>
      <c r="BN4616" s="47"/>
      <c r="BO4616" s="47"/>
      <c r="BP4616" s="47"/>
      <c r="BQ4616" s="47"/>
      <c r="BR4616" s="47"/>
      <c r="BS4616" s="47"/>
      <c r="BT4616" s="47"/>
      <c r="BU4616" s="47"/>
      <c r="BV4616" s="47"/>
      <c r="BW4616" s="47"/>
      <c r="BX4616" s="47"/>
      <c r="BY4616" s="47"/>
    </row>
    <row r="4617" spans="1:77" x14ac:dyDescent="0.35">
      <c r="A4617" s="45" t="s">
        <v>326</v>
      </c>
      <c r="B4617" s="46">
        <v>42335</v>
      </c>
      <c r="C4617" s="47" t="s">
        <v>325</v>
      </c>
      <c r="D4617" s="47"/>
      <c r="E4617" s="47">
        <v>427.08375000000007</v>
      </c>
      <c r="F4617" s="47">
        <v>0.13143125</v>
      </c>
      <c r="G4617" s="47">
        <v>0.18670624999999999</v>
      </c>
      <c r="H4617" s="47">
        <v>0.2084</v>
      </c>
      <c r="I4617" s="47">
        <v>0.20880000000000001</v>
      </c>
      <c r="J4617" s="47">
        <v>0.28156875000000003</v>
      </c>
      <c r="K4617" s="47">
        <v>0.29386875000000001</v>
      </c>
      <c r="L4617" s="47">
        <v>0.27190625000000002</v>
      </c>
      <c r="M4617" s="47"/>
      <c r="N4617" s="47"/>
      <c r="O4617" s="47"/>
      <c r="P4617" s="47"/>
      <c r="Q4617" s="47"/>
      <c r="R4617" s="47"/>
      <c r="S4617" s="47"/>
      <c r="T4617" s="47"/>
      <c r="U4617" s="47"/>
      <c r="V4617" s="47"/>
      <c r="W4617" s="47"/>
      <c r="X4617" s="47"/>
      <c r="Y4617" s="47"/>
      <c r="Z4617" s="47"/>
      <c r="AA4617" s="47"/>
      <c r="AB4617" s="47"/>
      <c r="AC4617" s="47"/>
      <c r="AD4617" s="47"/>
      <c r="AE4617" s="47"/>
      <c r="AF4617" s="47"/>
      <c r="AG4617" s="47"/>
      <c r="AH4617" s="47"/>
      <c r="AI4617" s="47"/>
      <c r="AJ4617" s="47"/>
      <c r="AK4617" s="47"/>
      <c r="AL4617" s="47"/>
      <c r="AM4617" s="47"/>
      <c r="AN4617" s="47"/>
      <c r="AO4617" s="47"/>
      <c r="AP4617" s="47"/>
      <c r="AQ4617" s="47"/>
      <c r="AR4617" s="47"/>
      <c r="AS4617" s="47"/>
      <c r="AT4617" s="47"/>
      <c r="AU4617" s="47"/>
      <c r="AV4617" s="47"/>
      <c r="AW4617" s="47"/>
      <c r="AX4617" s="47"/>
      <c r="AY4617" s="47"/>
      <c r="AZ4617" s="47"/>
      <c r="BA4617" s="47"/>
      <c r="BB4617" s="47"/>
      <c r="BC4617" s="47"/>
      <c r="BD4617" s="47"/>
      <c r="BE4617" s="47"/>
      <c r="BF4617" s="47"/>
      <c r="BG4617" s="47"/>
      <c r="BH4617" s="47"/>
      <c r="BI4617" s="47"/>
      <c r="BJ4617" s="47"/>
      <c r="BK4617" s="47"/>
      <c r="BL4617" s="47"/>
      <c r="BM4617" s="47"/>
      <c r="BN4617" s="47"/>
      <c r="BO4617" s="47"/>
      <c r="BP4617" s="47"/>
      <c r="BQ4617" s="47"/>
      <c r="BR4617" s="47"/>
      <c r="BS4617" s="47"/>
      <c r="BT4617" s="47"/>
      <c r="BU4617" s="47"/>
      <c r="BV4617" s="47"/>
      <c r="BW4617" s="47"/>
      <c r="BX4617" s="47"/>
      <c r="BY4617" s="47"/>
    </row>
    <row r="4618" spans="1:77" x14ac:dyDescent="0.35">
      <c r="A4618" s="45" t="s">
        <v>326</v>
      </c>
      <c r="B4618" s="46">
        <v>42336</v>
      </c>
      <c r="C4618" s="47" t="s">
        <v>325</v>
      </c>
      <c r="D4618" s="47"/>
      <c r="E4618" s="47">
        <v>424.43953125000007</v>
      </c>
      <c r="F4618" s="47">
        <v>0.12494687500000001</v>
      </c>
      <c r="G4618" s="47">
        <v>0.18341250000000001</v>
      </c>
      <c r="H4618" s="47">
        <v>0.20580625</v>
      </c>
      <c r="I4618" s="47">
        <v>0.20760000000000001</v>
      </c>
      <c r="J4618" s="47">
        <v>0.28143125000000002</v>
      </c>
      <c r="K4618" s="47">
        <v>0.29390000000000005</v>
      </c>
      <c r="L4618" s="47">
        <v>0.27188124999999996</v>
      </c>
      <c r="M4618" s="47"/>
      <c r="N4618" s="47"/>
      <c r="O4618" s="47"/>
      <c r="P4618" s="47"/>
      <c r="Q4618" s="47"/>
      <c r="R4618" s="47"/>
      <c r="S4618" s="47"/>
      <c r="T4618" s="47"/>
      <c r="U4618" s="47"/>
      <c r="V4618" s="47"/>
      <c r="W4618" s="47"/>
      <c r="X4618" s="47"/>
      <c r="Y4618" s="47"/>
      <c r="Z4618" s="47"/>
      <c r="AA4618" s="47"/>
      <c r="AB4618" s="47"/>
      <c r="AC4618" s="47"/>
      <c r="AD4618" s="47"/>
      <c r="AE4618" s="47"/>
      <c r="AF4618" s="47"/>
      <c r="AG4618" s="47"/>
      <c r="AH4618" s="47"/>
      <c r="AI4618" s="47"/>
      <c r="AJ4618" s="47"/>
      <c r="AK4618" s="47"/>
      <c r="AL4618" s="47"/>
      <c r="AM4618" s="47"/>
      <c r="AN4618" s="47"/>
      <c r="AO4618" s="47"/>
      <c r="AP4618" s="47"/>
      <c r="AQ4618" s="47"/>
      <c r="AR4618" s="47"/>
      <c r="AS4618" s="47"/>
      <c r="AT4618" s="47"/>
      <c r="AU4618" s="47"/>
      <c r="AV4618" s="47"/>
      <c r="AW4618" s="47"/>
      <c r="AX4618" s="47"/>
      <c r="AY4618" s="47"/>
      <c r="AZ4618" s="47"/>
      <c r="BA4618" s="47"/>
      <c r="BB4618" s="47"/>
      <c r="BC4618" s="47"/>
      <c r="BD4618" s="47"/>
      <c r="BE4618" s="47"/>
      <c r="BF4618" s="47"/>
      <c r="BG4618" s="47"/>
      <c r="BH4618" s="47"/>
      <c r="BI4618" s="47"/>
      <c r="BJ4618" s="47"/>
      <c r="BK4618" s="47"/>
      <c r="BL4618" s="47"/>
      <c r="BM4618" s="47"/>
      <c r="BN4618" s="47"/>
      <c r="BO4618" s="47"/>
      <c r="BP4618" s="47"/>
      <c r="BQ4618" s="47"/>
      <c r="BR4618" s="47"/>
      <c r="BS4618" s="47"/>
      <c r="BT4618" s="47"/>
      <c r="BU4618" s="47"/>
      <c r="BV4618" s="47"/>
      <c r="BW4618" s="47"/>
      <c r="BX4618" s="47"/>
      <c r="BY4618" s="47"/>
    </row>
    <row r="4619" spans="1:77" x14ac:dyDescent="0.35">
      <c r="A4619" s="45" t="s">
        <v>326</v>
      </c>
      <c r="B4619" s="46">
        <v>42337</v>
      </c>
      <c r="C4619" s="47" t="s">
        <v>325</v>
      </c>
      <c r="D4619" s="47"/>
      <c r="E4619" s="47">
        <v>422.89453125</v>
      </c>
      <c r="F4619" s="47">
        <v>0.120609375</v>
      </c>
      <c r="G4619" s="47">
        <v>0.18115000000000001</v>
      </c>
      <c r="H4619" s="47">
        <v>0.20470624999999998</v>
      </c>
      <c r="I4619" s="47">
        <v>0.20698749999999999</v>
      </c>
      <c r="J4619" s="47">
        <v>0.28121249999999998</v>
      </c>
      <c r="K4619" s="47">
        <v>0.29392499999999999</v>
      </c>
      <c r="L4619" s="47">
        <v>0.2719375</v>
      </c>
      <c r="M4619" s="47"/>
      <c r="N4619" s="47"/>
      <c r="O4619" s="47"/>
      <c r="P4619" s="47"/>
      <c r="Q4619" s="47"/>
      <c r="R4619" s="47"/>
      <c r="S4619" s="47"/>
      <c r="T4619" s="47"/>
      <c r="U4619" s="47"/>
      <c r="V4619" s="47"/>
      <c r="W4619" s="47"/>
      <c r="X4619" s="47"/>
      <c r="Y4619" s="47"/>
      <c r="Z4619" s="47"/>
      <c r="AA4619" s="47"/>
      <c r="AB4619" s="47"/>
      <c r="AC4619" s="47"/>
      <c r="AD4619" s="47"/>
      <c r="AE4619" s="47"/>
      <c r="AF4619" s="47"/>
      <c r="AG4619" s="47"/>
      <c r="AH4619" s="47"/>
      <c r="AI4619" s="47"/>
      <c r="AJ4619" s="47"/>
      <c r="AK4619" s="47"/>
      <c r="AL4619" s="47"/>
      <c r="AM4619" s="47"/>
      <c r="AN4619" s="47"/>
      <c r="AO4619" s="47"/>
      <c r="AP4619" s="47"/>
      <c r="AQ4619" s="47"/>
      <c r="AR4619" s="47"/>
      <c r="AS4619" s="47"/>
      <c r="AT4619" s="47"/>
      <c r="AU4619" s="47"/>
      <c r="AV4619" s="47"/>
      <c r="AW4619" s="47"/>
      <c r="AX4619" s="47"/>
      <c r="AY4619" s="47"/>
      <c r="AZ4619" s="47"/>
      <c r="BA4619" s="47"/>
      <c r="BB4619" s="47"/>
      <c r="BC4619" s="47"/>
      <c r="BD4619" s="47"/>
      <c r="BE4619" s="47"/>
      <c r="BF4619" s="47"/>
      <c r="BG4619" s="47"/>
      <c r="BH4619" s="47"/>
      <c r="BI4619" s="47"/>
      <c r="BJ4619" s="47"/>
      <c r="BK4619" s="47"/>
      <c r="BL4619" s="47"/>
      <c r="BM4619" s="47"/>
      <c r="BN4619" s="47"/>
      <c r="BO4619" s="47"/>
      <c r="BP4619" s="47"/>
      <c r="BQ4619" s="47"/>
      <c r="BR4619" s="47"/>
      <c r="BS4619" s="47"/>
      <c r="BT4619" s="47"/>
      <c r="BU4619" s="47"/>
      <c r="BV4619" s="47"/>
      <c r="BW4619" s="47"/>
      <c r="BX4619" s="47"/>
      <c r="BY4619" s="47"/>
    </row>
    <row r="4620" spans="1:77" x14ac:dyDescent="0.35">
      <c r="A4620" s="45" t="s">
        <v>326</v>
      </c>
      <c r="B4620" s="46">
        <v>42338</v>
      </c>
      <c r="C4620" s="47" t="s">
        <v>325</v>
      </c>
      <c r="D4620" s="47"/>
      <c r="E4620" s="47">
        <v>421.56328124999999</v>
      </c>
      <c r="F4620" s="47">
        <v>0.118284375</v>
      </c>
      <c r="G4620" s="47">
        <v>0.1794375</v>
      </c>
      <c r="H4620" s="47">
        <v>0.20323749999999999</v>
      </c>
      <c r="I4620" s="47">
        <v>0.20622499999999999</v>
      </c>
      <c r="J4620" s="47">
        <v>0.28102499999999997</v>
      </c>
      <c r="K4620" s="47">
        <v>0.29391875000000001</v>
      </c>
      <c r="L4620" s="47">
        <v>0.27194374999999998</v>
      </c>
      <c r="M4620" s="47"/>
      <c r="N4620" s="47"/>
      <c r="O4620" s="47"/>
      <c r="P4620" s="47"/>
      <c r="Q4620" s="47"/>
      <c r="R4620" s="47"/>
      <c r="S4620" s="47"/>
      <c r="T4620" s="47"/>
      <c r="U4620" s="47"/>
      <c r="V4620" s="47"/>
      <c r="W4620" s="47"/>
      <c r="X4620" s="47"/>
      <c r="Y4620" s="47"/>
      <c r="Z4620" s="47"/>
      <c r="AA4620" s="47"/>
      <c r="AB4620" s="47"/>
      <c r="AC4620" s="47">
        <v>0.34059559588807181</v>
      </c>
      <c r="AD4620" s="47">
        <v>0.15077168369924021</v>
      </c>
      <c r="AE4620" s="47"/>
      <c r="AF4620" s="47"/>
      <c r="AG4620" s="47"/>
      <c r="AH4620" s="47"/>
      <c r="AI4620" s="47"/>
      <c r="AJ4620" s="47"/>
      <c r="AK4620" s="47"/>
      <c r="AL4620" s="47"/>
      <c r="AM4620" s="47"/>
      <c r="AN4620" s="47"/>
      <c r="AO4620" s="47"/>
      <c r="AP4620" s="47"/>
      <c r="AQ4620" s="47"/>
      <c r="AR4620" s="47"/>
      <c r="AS4620" s="47"/>
      <c r="AT4620" s="47"/>
      <c r="AU4620" s="47"/>
      <c r="AV4620" s="47"/>
      <c r="AW4620" s="47"/>
      <c r="AX4620" s="47"/>
      <c r="AY4620" s="47"/>
      <c r="AZ4620" s="47"/>
      <c r="BA4620" s="47"/>
      <c r="BB4620" s="47"/>
      <c r="BC4620" s="47"/>
      <c r="BD4620" s="47"/>
      <c r="BE4620" s="47"/>
      <c r="BF4620" s="47"/>
      <c r="BG4620" s="47"/>
      <c r="BH4620" s="47"/>
      <c r="BI4620" s="47"/>
      <c r="BJ4620" s="47"/>
      <c r="BK4620" s="47"/>
      <c r="BL4620" s="47"/>
      <c r="BM4620" s="47"/>
      <c r="BN4620" s="47"/>
      <c r="BO4620" s="47"/>
      <c r="BP4620" s="47"/>
      <c r="BQ4620" s="47"/>
      <c r="BR4620" s="47"/>
      <c r="BS4620" s="47"/>
      <c r="BT4620" s="47"/>
      <c r="BU4620" s="47"/>
      <c r="BV4620" s="47"/>
      <c r="BW4620" s="47"/>
      <c r="BX4620" s="47"/>
      <c r="BY4620" s="47"/>
    </row>
    <row r="4621" spans="1:77" x14ac:dyDescent="0.35">
      <c r="A4621" s="45" t="s">
        <v>326</v>
      </c>
      <c r="B4621" s="46">
        <v>42339</v>
      </c>
      <c r="C4621" s="47" t="s">
        <v>325</v>
      </c>
      <c r="D4621" s="47"/>
      <c r="E4621" s="47">
        <v>420.33750000000003</v>
      </c>
      <c r="F4621" s="47">
        <v>0.11598125000000001</v>
      </c>
      <c r="G4621" s="47">
        <v>0.17828125</v>
      </c>
      <c r="H4621" s="47">
        <v>0.20227499999999998</v>
      </c>
      <c r="I4621" s="47">
        <v>0.20519999999999999</v>
      </c>
      <c r="J4621" s="47">
        <v>0.28056250000000005</v>
      </c>
      <c r="K4621" s="47">
        <v>0.29388750000000002</v>
      </c>
      <c r="L4621" s="47">
        <v>0.27206875000000003</v>
      </c>
      <c r="M4621" s="47"/>
      <c r="N4621" s="47"/>
      <c r="O4621" s="47"/>
      <c r="P4621" s="47"/>
      <c r="Q4621" s="47"/>
      <c r="R4621" s="47"/>
      <c r="S4621" s="47"/>
      <c r="T4621" s="47"/>
      <c r="U4621" s="47"/>
      <c r="V4621" s="47"/>
      <c r="W4621" s="47"/>
      <c r="X4621" s="47"/>
      <c r="Y4621" s="47"/>
      <c r="Z4621" s="47"/>
      <c r="AA4621" s="47"/>
      <c r="AB4621" s="47"/>
      <c r="AC4621" s="47"/>
      <c r="AD4621" s="47"/>
      <c r="AE4621" s="47"/>
      <c r="AF4621" s="47"/>
      <c r="AG4621" s="47"/>
      <c r="AH4621" s="47"/>
      <c r="AI4621" s="47"/>
      <c r="AJ4621" s="47"/>
      <c r="AK4621" s="47"/>
      <c r="AL4621" s="47"/>
      <c r="AM4621" s="47"/>
      <c r="AN4621" s="47"/>
      <c r="AO4621" s="47"/>
      <c r="AP4621" s="47"/>
      <c r="AQ4621" s="47"/>
      <c r="AR4621" s="47"/>
      <c r="AS4621" s="47"/>
      <c r="AT4621" s="47"/>
      <c r="AU4621" s="47"/>
      <c r="AV4621" s="47"/>
      <c r="AW4621" s="47"/>
      <c r="AX4621" s="47"/>
      <c r="AY4621" s="47"/>
      <c r="AZ4621" s="47"/>
      <c r="BA4621" s="47"/>
      <c r="BB4621" s="47"/>
      <c r="BC4621" s="47"/>
      <c r="BD4621" s="47"/>
      <c r="BE4621" s="47"/>
      <c r="BF4621" s="47"/>
      <c r="BG4621" s="47"/>
      <c r="BH4621" s="47"/>
      <c r="BI4621" s="47"/>
      <c r="BJ4621" s="47"/>
      <c r="BK4621" s="47"/>
      <c r="BL4621" s="47"/>
      <c r="BM4621" s="47"/>
      <c r="BN4621" s="47"/>
      <c r="BO4621" s="47"/>
      <c r="BP4621" s="47"/>
      <c r="BQ4621" s="47"/>
      <c r="BR4621" s="47"/>
      <c r="BS4621" s="47"/>
      <c r="BT4621" s="47"/>
      <c r="BU4621" s="47"/>
      <c r="BV4621" s="47"/>
      <c r="BW4621" s="47"/>
      <c r="BX4621" s="47"/>
      <c r="BY4621" s="47"/>
    </row>
    <row r="4622" spans="1:77" x14ac:dyDescent="0.35">
      <c r="A4622" s="45" t="s">
        <v>326</v>
      </c>
      <c r="B4622" s="46">
        <v>42340</v>
      </c>
      <c r="C4622" s="47" t="s">
        <v>325</v>
      </c>
      <c r="D4622" s="47"/>
      <c r="E4622" s="47">
        <v>417.53578125000001</v>
      </c>
      <c r="F4622" s="47">
        <v>0.11128437499999999</v>
      </c>
      <c r="G4622" s="47">
        <v>0.1753875</v>
      </c>
      <c r="H4622" s="47">
        <v>0.19939999999999997</v>
      </c>
      <c r="I4622" s="47">
        <v>0.2031</v>
      </c>
      <c r="J4622" s="47">
        <v>0.27995000000000003</v>
      </c>
      <c r="K4622" s="47">
        <v>0.29394375</v>
      </c>
      <c r="L4622" s="47">
        <v>0.27205625</v>
      </c>
      <c r="M4622" s="47"/>
      <c r="N4622" s="47"/>
      <c r="O4622" s="47"/>
      <c r="P4622" s="47"/>
      <c r="Q4622" s="47"/>
      <c r="R4622" s="47"/>
      <c r="S4622" s="47"/>
      <c r="T4622" s="47"/>
      <c r="U4622" s="47"/>
      <c r="V4622" s="47"/>
      <c r="W4622" s="47"/>
      <c r="X4622" s="47"/>
      <c r="Y4622" s="47"/>
      <c r="Z4622" s="47"/>
      <c r="AA4622" s="47"/>
      <c r="AB4622" s="47">
        <v>8.4</v>
      </c>
      <c r="AC4622" s="47"/>
      <c r="AD4622" s="47"/>
      <c r="AE4622" s="47"/>
      <c r="AF4622" s="47"/>
      <c r="AG4622" s="47"/>
      <c r="AH4622" s="47">
        <v>3.05</v>
      </c>
      <c r="AI4622" s="47">
        <v>8.4</v>
      </c>
      <c r="AJ4622" s="47"/>
      <c r="AK4622" s="47"/>
      <c r="AL4622" s="47"/>
      <c r="AM4622" s="47"/>
      <c r="AN4622" s="47"/>
      <c r="AO4622" s="47"/>
      <c r="AP4622" s="47"/>
      <c r="AQ4622" s="47"/>
      <c r="AR4622" s="47"/>
      <c r="AS4622" s="47"/>
      <c r="AT4622" s="47"/>
      <c r="AU4622" s="47"/>
      <c r="AV4622" s="47"/>
      <c r="AW4622" s="47"/>
      <c r="AX4622" s="47"/>
      <c r="AY4622" s="47"/>
      <c r="AZ4622" s="47"/>
      <c r="BA4622" s="47"/>
      <c r="BB4622" s="47"/>
      <c r="BC4622" s="47"/>
      <c r="BD4622" s="47"/>
      <c r="BE4622" s="47"/>
      <c r="BF4622" s="47"/>
      <c r="BG4622" s="47"/>
      <c r="BH4622" s="47"/>
      <c r="BI4622" s="47"/>
      <c r="BJ4622" s="47"/>
      <c r="BK4622" s="47"/>
      <c r="BL4622" s="47"/>
      <c r="BM4622" s="47"/>
      <c r="BN4622" s="47"/>
      <c r="BO4622" s="47"/>
      <c r="BP4622" s="47"/>
      <c r="BQ4622" s="47"/>
      <c r="BR4622" s="47"/>
      <c r="BS4622" s="47"/>
      <c r="BT4622" s="47"/>
      <c r="BU4622" s="47"/>
      <c r="BV4622" s="47"/>
      <c r="BW4622" s="47"/>
      <c r="BX4622" s="47"/>
      <c r="BY4622" s="47"/>
    </row>
    <row r="4623" spans="1:77" x14ac:dyDescent="0.35">
      <c r="A4623" s="45" t="s">
        <v>326</v>
      </c>
      <c r="B4623" s="46">
        <v>42341</v>
      </c>
      <c r="C4623" s="47" t="s">
        <v>325</v>
      </c>
      <c r="D4623" s="47"/>
      <c r="E4623" s="47">
        <v>416.08078125000003</v>
      </c>
      <c r="F4623" s="47">
        <v>0.107034375</v>
      </c>
      <c r="G4623" s="47">
        <v>0.1733875</v>
      </c>
      <c r="H4623" s="47">
        <v>0.19871250000000001</v>
      </c>
      <c r="I4623" s="47">
        <v>0.20251874999999997</v>
      </c>
      <c r="J4623" s="47">
        <v>0.27960624999999995</v>
      </c>
      <c r="K4623" s="47">
        <v>0.293875</v>
      </c>
      <c r="L4623" s="47">
        <v>0.27201249999999999</v>
      </c>
      <c r="M4623" s="47"/>
      <c r="N4623" s="47"/>
      <c r="O4623" s="47"/>
      <c r="P4623" s="47"/>
      <c r="Q4623" s="47">
        <v>4.1552485249999993</v>
      </c>
      <c r="R4623" s="47">
        <v>319.52699999999993</v>
      </c>
      <c r="S4623" s="47">
        <v>88.61</v>
      </c>
      <c r="T4623" s="47"/>
      <c r="U4623" s="47"/>
      <c r="V4623" s="47"/>
      <c r="W4623" s="47"/>
      <c r="X4623" s="47"/>
      <c r="Y4623" s="47"/>
      <c r="Z4623" s="47"/>
      <c r="AA4623" s="47">
        <v>0</v>
      </c>
      <c r="AB4623" s="47"/>
      <c r="AC4623" s="47"/>
      <c r="AD4623" s="47"/>
      <c r="AE4623" s="47">
        <v>1.2464243684466664E-2</v>
      </c>
      <c r="AF4623" s="47">
        <v>7.0432325000000004E-2</v>
      </c>
      <c r="AG4623" s="47">
        <v>5.6507500000000004</v>
      </c>
      <c r="AH4623" s="47"/>
      <c r="AI4623" s="47"/>
      <c r="AJ4623" s="47">
        <v>0.76249999999999996</v>
      </c>
      <c r="AK4623" s="47">
        <v>2.7901878559153548E-2</v>
      </c>
      <c r="AL4623" s="47">
        <v>1.2420660749999999</v>
      </c>
      <c r="AM4623" s="47">
        <v>44.515500000000003</v>
      </c>
      <c r="AN4623" s="47"/>
      <c r="AO4623" s="47"/>
      <c r="AP4623" s="47"/>
      <c r="AQ4623" s="47"/>
      <c r="AR4623" s="47"/>
      <c r="AS4623" s="47"/>
      <c r="AT4623" s="47"/>
      <c r="AU4623" s="47"/>
      <c r="AV4623" s="47"/>
      <c r="AW4623" s="47">
        <v>1.4942340999999999</v>
      </c>
      <c r="AX4623" s="47"/>
      <c r="AY4623" s="47">
        <v>88.61</v>
      </c>
      <c r="AZ4623" s="47">
        <v>1.6863041417447239E-2</v>
      </c>
      <c r="BA4623" s="47">
        <v>7.4606386142242838E-3</v>
      </c>
      <c r="BB4623" s="47">
        <v>1.3485160249999999</v>
      </c>
      <c r="BC4623" s="47"/>
      <c r="BD4623" s="47">
        <v>180.75074999999998</v>
      </c>
      <c r="BE4623" s="47"/>
      <c r="BF4623" s="47"/>
      <c r="BG4623" s="47"/>
      <c r="BH4623" s="47"/>
      <c r="BI4623" s="47"/>
      <c r="BJ4623" s="47"/>
      <c r="BK4623" s="47"/>
      <c r="BL4623" s="47"/>
      <c r="BM4623" s="47"/>
      <c r="BN4623" s="47"/>
      <c r="BO4623" s="47"/>
      <c r="BP4623" s="47"/>
      <c r="BQ4623" s="47"/>
      <c r="BR4623" s="47"/>
      <c r="BS4623" s="47"/>
      <c r="BT4623" s="47"/>
      <c r="BU4623" s="47"/>
      <c r="BV4623" s="47"/>
      <c r="BW4623" s="47"/>
      <c r="BX4623" s="47"/>
      <c r="BY4623" s="47"/>
    </row>
    <row r="4624" spans="1:77" x14ac:dyDescent="0.35">
      <c r="A4624" s="45" t="s">
        <v>326</v>
      </c>
      <c r="B4624" s="46">
        <v>42342</v>
      </c>
      <c r="C4624" s="47" t="s">
        <v>325</v>
      </c>
      <c r="D4624" s="47"/>
      <c r="E4624" s="47">
        <v>414.08906250000007</v>
      </c>
      <c r="F4624" s="47">
        <v>0.10476875000000001</v>
      </c>
      <c r="G4624" s="47">
        <v>0.1711</v>
      </c>
      <c r="H4624" s="47">
        <v>0.19636875000000001</v>
      </c>
      <c r="I4624" s="47">
        <v>0.20117500000000002</v>
      </c>
      <c r="J4624" s="47">
        <v>0.27904375000000003</v>
      </c>
      <c r="K4624" s="47">
        <v>0.29371249999999999</v>
      </c>
      <c r="L4624" s="47">
        <v>0.27206249999999998</v>
      </c>
      <c r="M4624" s="47"/>
      <c r="N4624" s="47"/>
      <c r="O4624" s="47"/>
      <c r="P4624" s="47"/>
      <c r="Q4624" s="47"/>
      <c r="R4624" s="47"/>
      <c r="S4624" s="47"/>
      <c r="T4624" s="47"/>
      <c r="U4624" s="47"/>
      <c r="V4624" s="47"/>
      <c r="W4624" s="47"/>
      <c r="X4624" s="47"/>
      <c r="Y4624" s="47"/>
      <c r="Z4624" s="47"/>
      <c r="AA4624" s="47"/>
      <c r="AB4624" s="47"/>
      <c r="AC4624" s="47">
        <v>0.38520338238876001</v>
      </c>
      <c r="AD4624" s="47">
        <v>0.11688383148367386</v>
      </c>
      <c r="AE4624" s="47"/>
      <c r="AF4624" s="47"/>
      <c r="AG4624" s="47"/>
      <c r="AH4624" s="47"/>
      <c r="AI4624" s="47"/>
      <c r="AJ4624" s="47"/>
      <c r="AK4624" s="47"/>
      <c r="AL4624" s="47"/>
      <c r="AM4624" s="47"/>
      <c r="AN4624" s="47"/>
      <c r="AO4624" s="47"/>
      <c r="AP4624" s="47"/>
      <c r="AQ4624" s="47"/>
      <c r="AR4624" s="47"/>
      <c r="AS4624" s="47"/>
      <c r="AT4624" s="47"/>
      <c r="AU4624" s="47"/>
      <c r="AV4624" s="47"/>
      <c r="AW4624" s="47"/>
      <c r="AX4624" s="47"/>
      <c r="AY4624" s="47"/>
      <c r="AZ4624" s="47"/>
      <c r="BA4624" s="47"/>
      <c r="BB4624" s="47"/>
      <c r="BC4624" s="47"/>
      <c r="BD4624" s="47"/>
      <c r="BE4624" s="47"/>
      <c r="BF4624" s="47"/>
      <c r="BG4624" s="47"/>
      <c r="BH4624" s="47"/>
      <c r="BI4624" s="47"/>
      <c r="BJ4624" s="47"/>
      <c r="BK4624" s="47"/>
      <c r="BL4624" s="47"/>
      <c r="BM4624" s="47"/>
      <c r="BN4624" s="47"/>
      <c r="BO4624" s="47"/>
      <c r="BP4624" s="47"/>
      <c r="BQ4624" s="47"/>
      <c r="BR4624" s="47"/>
      <c r="BS4624" s="47"/>
      <c r="BT4624" s="47"/>
      <c r="BU4624" s="47"/>
      <c r="BV4624" s="47"/>
      <c r="BW4624" s="47"/>
      <c r="BX4624" s="47"/>
      <c r="BY4624" s="47"/>
    </row>
    <row r="4625" spans="1:77" x14ac:dyDescent="0.35">
      <c r="A4625" s="45" t="s">
        <v>326</v>
      </c>
      <c r="B4625" s="46">
        <v>42343</v>
      </c>
      <c r="C4625" s="47" t="s">
        <v>325</v>
      </c>
      <c r="D4625" s="47"/>
      <c r="E4625" s="47">
        <v>412.43531250000001</v>
      </c>
      <c r="F4625" s="47">
        <v>0.10216875</v>
      </c>
      <c r="G4625" s="47">
        <v>0.16898749999999998</v>
      </c>
      <c r="H4625" s="47">
        <v>0.19488749999999999</v>
      </c>
      <c r="I4625" s="47">
        <v>0.19985625000000001</v>
      </c>
      <c r="J4625" s="47">
        <v>0.27856874999999998</v>
      </c>
      <c r="K4625" s="47">
        <v>0.29378749999999998</v>
      </c>
      <c r="L4625" s="47">
        <v>0.27210624999999999</v>
      </c>
      <c r="M4625" s="47"/>
      <c r="N4625" s="47"/>
      <c r="O4625" s="47"/>
      <c r="P4625" s="47"/>
      <c r="Q4625" s="47"/>
      <c r="R4625" s="47"/>
      <c r="S4625" s="47"/>
      <c r="T4625" s="47"/>
      <c r="U4625" s="47"/>
      <c r="V4625" s="47"/>
      <c r="W4625" s="47"/>
      <c r="X4625" s="47"/>
      <c r="Y4625" s="47"/>
      <c r="Z4625" s="47"/>
      <c r="AA4625" s="47"/>
      <c r="AB4625" s="47"/>
      <c r="AC4625" s="47"/>
      <c r="AD4625" s="47"/>
      <c r="AE4625" s="47"/>
      <c r="AF4625" s="47"/>
      <c r="AG4625" s="47"/>
      <c r="AH4625" s="47"/>
      <c r="AI4625" s="47"/>
      <c r="AJ4625" s="47"/>
      <c r="AK4625" s="47"/>
      <c r="AL4625" s="47"/>
      <c r="AM4625" s="47"/>
      <c r="AN4625" s="47"/>
      <c r="AO4625" s="47"/>
      <c r="AP4625" s="47"/>
      <c r="AQ4625" s="47"/>
      <c r="AR4625" s="47"/>
      <c r="AS4625" s="47"/>
      <c r="AT4625" s="47"/>
      <c r="AU4625" s="47"/>
      <c r="AV4625" s="47"/>
      <c r="AW4625" s="47"/>
      <c r="AX4625" s="47"/>
      <c r="AY4625" s="47"/>
      <c r="AZ4625" s="47"/>
      <c r="BA4625" s="47"/>
      <c r="BB4625" s="47"/>
      <c r="BC4625" s="47"/>
      <c r="BD4625" s="47"/>
      <c r="BE4625" s="47"/>
      <c r="BF4625" s="47"/>
      <c r="BG4625" s="47"/>
      <c r="BH4625" s="47"/>
      <c r="BI4625" s="47"/>
      <c r="BJ4625" s="47"/>
      <c r="BK4625" s="47"/>
      <c r="BL4625" s="47"/>
      <c r="BM4625" s="47"/>
      <c r="BN4625" s="47"/>
      <c r="BO4625" s="47"/>
      <c r="BP4625" s="47"/>
      <c r="BQ4625" s="47"/>
      <c r="BR4625" s="47"/>
      <c r="BS4625" s="47"/>
      <c r="BT4625" s="47"/>
      <c r="BU4625" s="47"/>
      <c r="BV4625" s="47"/>
      <c r="BW4625" s="47"/>
      <c r="BX4625" s="47"/>
      <c r="BY4625" s="47"/>
    </row>
    <row r="4626" spans="1:77" x14ac:dyDescent="0.35">
      <c r="A4626" s="45" t="s">
        <v>326</v>
      </c>
      <c r="B4626" s="46">
        <v>42344</v>
      </c>
      <c r="C4626" s="47" t="s">
        <v>325</v>
      </c>
      <c r="D4626" s="47"/>
      <c r="E4626" s="47">
        <v>411.00750000000005</v>
      </c>
      <c r="F4626" s="47">
        <v>9.9387500000000004E-2</v>
      </c>
      <c r="G4626" s="47">
        <v>0.1670625</v>
      </c>
      <c r="H4626" s="47">
        <v>0.19366875</v>
      </c>
      <c r="I4626" s="47">
        <v>0.19919999999999999</v>
      </c>
      <c r="J4626" s="47">
        <v>0.27819375000000002</v>
      </c>
      <c r="K4626" s="47">
        <v>0.29364999999999997</v>
      </c>
      <c r="L4626" s="47">
        <v>0.27208749999999998</v>
      </c>
      <c r="M4626" s="47"/>
      <c r="N4626" s="47"/>
      <c r="O4626" s="47"/>
      <c r="P4626" s="47"/>
      <c r="Q4626" s="47"/>
      <c r="R4626" s="47"/>
      <c r="S4626" s="47"/>
      <c r="T4626" s="47"/>
      <c r="U4626" s="47"/>
      <c r="V4626" s="47"/>
      <c r="W4626" s="47"/>
      <c r="X4626" s="47"/>
      <c r="Y4626" s="47"/>
      <c r="Z4626" s="47"/>
      <c r="AA4626" s="47"/>
      <c r="AB4626" s="47"/>
      <c r="AC4626" s="47"/>
      <c r="AD4626" s="47"/>
      <c r="AE4626" s="47"/>
      <c r="AF4626" s="47"/>
      <c r="AG4626" s="47"/>
      <c r="AH4626" s="47"/>
      <c r="AI4626" s="47"/>
      <c r="AJ4626" s="47"/>
      <c r="AK4626" s="47"/>
      <c r="AL4626" s="47"/>
      <c r="AM4626" s="47"/>
      <c r="AN4626" s="47"/>
      <c r="AO4626" s="47"/>
      <c r="AP4626" s="47"/>
      <c r="AQ4626" s="47"/>
      <c r="AR4626" s="47"/>
      <c r="AS4626" s="47"/>
      <c r="AT4626" s="47"/>
      <c r="AU4626" s="47"/>
      <c r="AV4626" s="47"/>
      <c r="AW4626" s="47"/>
      <c r="AX4626" s="47"/>
      <c r="AY4626" s="47"/>
      <c r="AZ4626" s="47"/>
      <c r="BA4626" s="47"/>
      <c r="BB4626" s="47"/>
      <c r="BC4626" s="47"/>
      <c r="BD4626" s="47"/>
      <c r="BE4626" s="47"/>
      <c r="BF4626" s="47"/>
      <c r="BG4626" s="47"/>
      <c r="BH4626" s="47"/>
      <c r="BI4626" s="47"/>
      <c r="BJ4626" s="47"/>
      <c r="BK4626" s="47"/>
      <c r="BL4626" s="47"/>
      <c r="BM4626" s="47"/>
      <c r="BN4626" s="47"/>
      <c r="BO4626" s="47"/>
      <c r="BP4626" s="47"/>
      <c r="BQ4626" s="47"/>
      <c r="BR4626" s="47"/>
      <c r="BS4626" s="47"/>
      <c r="BT4626" s="47"/>
      <c r="BU4626" s="47"/>
      <c r="BV4626" s="47"/>
      <c r="BW4626" s="47"/>
      <c r="BX4626" s="47"/>
      <c r="BY4626" s="47"/>
    </row>
    <row r="4627" spans="1:77" x14ac:dyDescent="0.35">
      <c r="A4627" s="45" t="s">
        <v>326</v>
      </c>
      <c r="B4627" s="46">
        <v>42345</v>
      </c>
      <c r="C4627" s="47" t="s">
        <v>325</v>
      </c>
      <c r="D4627" s="47"/>
      <c r="E4627" s="47">
        <v>409.53796875</v>
      </c>
      <c r="F4627" s="47">
        <v>9.8040625000000006E-2</v>
      </c>
      <c r="G4627" s="47">
        <v>0.16550000000000001</v>
      </c>
      <c r="H4627" s="47">
        <v>0.19186874999999998</v>
      </c>
      <c r="I4627" s="47">
        <v>0.19801875000000002</v>
      </c>
      <c r="J4627" s="47">
        <v>0.27779374999999995</v>
      </c>
      <c r="K4627" s="47">
        <v>0.29354374999999999</v>
      </c>
      <c r="L4627" s="47">
        <v>0.27213124999999999</v>
      </c>
      <c r="M4627" s="47"/>
      <c r="N4627" s="47"/>
      <c r="O4627" s="47"/>
      <c r="P4627" s="47"/>
      <c r="Q4627" s="47"/>
      <c r="R4627" s="47"/>
      <c r="S4627" s="47"/>
      <c r="T4627" s="47"/>
      <c r="U4627" s="47"/>
      <c r="V4627" s="47"/>
      <c r="W4627" s="47"/>
      <c r="X4627" s="47"/>
      <c r="Y4627" s="47"/>
      <c r="Z4627" s="47"/>
      <c r="AA4627" s="47"/>
      <c r="AB4627" s="47"/>
      <c r="AC4627" s="47">
        <v>0.2903225399351822</v>
      </c>
      <c r="AD4627" s="47">
        <v>0.12323637886577794</v>
      </c>
      <c r="AE4627" s="47"/>
      <c r="AF4627" s="47"/>
      <c r="AG4627" s="47"/>
      <c r="AH4627" s="47"/>
      <c r="AI4627" s="47"/>
      <c r="AJ4627" s="47"/>
      <c r="AK4627" s="47"/>
      <c r="AL4627" s="47"/>
      <c r="AM4627" s="47"/>
      <c r="AN4627" s="47"/>
      <c r="AO4627" s="47"/>
      <c r="AP4627" s="47"/>
      <c r="AQ4627" s="47"/>
      <c r="AR4627" s="47"/>
      <c r="AS4627" s="47"/>
      <c r="AT4627" s="47"/>
      <c r="AU4627" s="47"/>
      <c r="AV4627" s="47"/>
      <c r="AW4627" s="47"/>
      <c r="AX4627" s="47"/>
      <c r="AY4627" s="47"/>
      <c r="AZ4627" s="47"/>
      <c r="BA4627" s="47"/>
      <c r="BB4627" s="47"/>
      <c r="BC4627" s="47"/>
      <c r="BD4627" s="47"/>
      <c r="BE4627" s="47"/>
      <c r="BF4627" s="47"/>
      <c r="BG4627" s="47"/>
      <c r="BH4627" s="47"/>
      <c r="BI4627" s="47"/>
      <c r="BJ4627" s="47"/>
      <c r="BK4627" s="47"/>
      <c r="BL4627" s="47"/>
      <c r="BM4627" s="47"/>
      <c r="BN4627" s="47"/>
      <c r="BO4627" s="47"/>
      <c r="BP4627" s="47"/>
      <c r="BQ4627" s="47"/>
      <c r="BR4627" s="47"/>
      <c r="BS4627" s="47"/>
      <c r="BT4627" s="47"/>
      <c r="BU4627" s="47"/>
      <c r="BV4627" s="47"/>
      <c r="BW4627" s="47"/>
      <c r="BX4627" s="47"/>
      <c r="BY4627" s="47"/>
    </row>
    <row r="4628" spans="1:77" x14ac:dyDescent="0.35">
      <c r="A4628" s="45" t="s">
        <v>326</v>
      </c>
      <c r="B4628" s="46">
        <v>42346</v>
      </c>
      <c r="C4628" s="47" t="s">
        <v>325</v>
      </c>
      <c r="D4628" s="47"/>
      <c r="E4628" s="47">
        <v>407.99671875000001</v>
      </c>
      <c r="F4628" s="47">
        <v>9.6590624999999999E-2</v>
      </c>
      <c r="G4628" s="47">
        <v>0.16386249999999999</v>
      </c>
      <c r="H4628" s="47">
        <v>0.19016875</v>
      </c>
      <c r="I4628" s="47">
        <v>0.19666875</v>
      </c>
      <c r="J4628" s="47">
        <v>0.27712500000000001</v>
      </c>
      <c r="K4628" s="47">
        <v>0.2935625</v>
      </c>
      <c r="L4628" s="47">
        <v>0.27223750000000002</v>
      </c>
      <c r="M4628" s="47"/>
      <c r="N4628" s="47"/>
      <c r="O4628" s="47"/>
      <c r="P4628" s="47"/>
      <c r="Q4628" s="47"/>
      <c r="R4628" s="47"/>
      <c r="S4628" s="47"/>
      <c r="T4628" s="47"/>
      <c r="U4628" s="47"/>
      <c r="V4628" s="47"/>
      <c r="W4628" s="47"/>
      <c r="X4628" s="47"/>
      <c r="Y4628" s="47"/>
      <c r="Z4628" s="47"/>
      <c r="AA4628" s="47"/>
      <c r="AB4628" s="47">
        <v>8.4</v>
      </c>
      <c r="AC4628" s="47"/>
      <c r="AD4628" s="47"/>
      <c r="AE4628" s="47"/>
      <c r="AF4628" s="47"/>
      <c r="AG4628" s="47"/>
      <c r="AH4628" s="47">
        <v>4.05</v>
      </c>
      <c r="AI4628" s="47">
        <v>8.4</v>
      </c>
      <c r="AJ4628" s="47"/>
      <c r="AK4628" s="47"/>
      <c r="AL4628" s="47"/>
      <c r="AM4628" s="47"/>
      <c r="AN4628" s="47"/>
      <c r="AO4628" s="47"/>
      <c r="AP4628" s="47"/>
      <c r="AQ4628" s="47"/>
      <c r="AR4628" s="47"/>
      <c r="AS4628" s="47"/>
      <c r="AT4628" s="47"/>
      <c r="AU4628" s="47"/>
      <c r="AV4628" s="47"/>
      <c r="AW4628" s="47"/>
      <c r="AX4628" s="47"/>
      <c r="AY4628" s="47"/>
      <c r="AZ4628" s="47"/>
      <c r="BA4628" s="47"/>
      <c r="BB4628" s="47"/>
      <c r="BC4628" s="47"/>
      <c r="BD4628" s="47"/>
      <c r="BE4628" s="47"/>
      <c r="BF4628" s="47"/>
      <c r="BG4628" s="47"/>
      <c r="BH4628" s="47"/>
      <c r="BI4628" s="47"/>
      <c r="BJ4628" s="47"/>
      <c r="BK4628" s="47"/>
      <c r="BL4628" s="47"/>
      <c r="BM4628" s="47"/>
      <c r="BN4628" s="47"/>
      <c r="BO4628" s="47"/>
      <c r="BP4628" s="47"/>
      <c r="BQ4628" s="47"/>
      <c r="BR4628" s="47"/>
      <c r="BS4628" s="47"/>
      <c r="BT4628" s="47"/>
      <c r="BU4628" s="47"/>
      <c r="BV4628" s="47"/>
      <c r="BW4628" s="47"/>
      <c r="BX4628" s="47"/>
      <c r="BY4628" s="47"/>
    </row>
    <row r="4629" spans="1:77" x14ac:dyDescent="0.35">
      <c r="A4629" s="45" t="s">
        <v>326</v>
      </c>
      <c r="B4629" s="46">
        <v>42347</v>
      </c>
      <c r="C4629" s="47" t="s">
        <v>325</v>
      </c>
      <c r="D4629" s="47"/>
      <c r="E4629" s="47">
        <v>406.52390624999998</v>
      </c>
      <c r="F4629" s="47">
        <v>9.460312500000001E-2</v>
      </c>
      <c r="G4629" s="47">
        <v>0.16261875000000001</v>
      </c>
      <c r="H4629" s="47">
        <v>0.18898124999999999</v>
      </c>
      <c r="I4629" s="47">
        <v>0.19554374999999999</v>
      </c>
      <c r="J4629" s="47">
        <v>0.27641874999999999</v>
      </c>
      <c r="K4629" s="47">
        <v>0.29330624999999999</v>
      </c>
      <c r="L4629" s="47">
        <v>0.27221875000000001</v>
      </c>
      <c r="M4629" s="47"/>
      <c r="N4629" s="47"/>
      <c r="O4629" s="47"/>
      <c r="P4629" s="47"/>
      <c r="Q4629" s="47"/>
      <c r="R4629" s="47"/>
      <c r="S4629" s="47"/>
      <c r="T4629" s="47"/>
      <c r="U4629" s="47"/>
      <c r="V4629" s="47"/>
      <c r="W4629" s="47"/>
      <c r="X4629" s="47"/>
      <c r="Y4629" s="47"/>
      <c r="Z4629" s="47"/>
      <c r="AA4629" s="47"/>
      <c r="AB4629" s="47"/>
      <c r="AC4629" s="47"/>
      <c r="AD4629" s="47"/>
      <c r="AE4629" s="47"/>
      <c r="AF4629" s="47"/>
      <c r="AG4629" s="47"/>
      <c r="AH4629" s="47"/>
      <c r="AI4629" s="47"/>
      <c r="AJ4629" s="47"/>
      <c r="AK4629" s="47"/>
      <c r="AL4629" s="47"/>
      <c r="AM4629" s="47"/>
      <c r="AN4629" s="47"/>
      <c r="AO4629" s="47"/>
      <c r="AP4629" s="47"/>
      <c r="AQ4629" s="47"/>
      <c r="AR4629" s="47"/>
      <c r="AS4629" s="47"/>
      <c r="AT4629" s="47"/>
      <c r="AU4629" s="47"/>
      <c r="AV4629" s="47"/>
      <c r="AW4629" s="47"/>
      <c r="AX4629" s="47"/>
      <c r="AY4629" s="47"/>
      <c r="AZ4629" s="47"/>
      <c r="BA4629" s="47"/>
      <c r="BB4629" s="47"/>
      <c r="BC4629" s="47"/>
      <c r="BD4629" s="47"/>
      <c r="BE4629" s="47"/>
      <c r="BF4629" s="47"/>
      <c r="BG4629" s="47"/>
      <c r="BH4629" s="47"/>
      <c r="BI4629" s="47"/>
      <c r="BJ4629" s="47"/>
      <c r="BK4629" s="47"/>
      <c r="BL4629" s="47"/>
      <c r="BM4629" s="47"/>
      <c r="BN4629" s="47"/>
      <c r="BO4629" s="47"/>
      <c r="BP4629" s="47"/>
      <c r="BQ4629" s="47"/>
      <c r="BR4629" s="47"/>
      <c r="BS4629" s="47"/>
      <c r="BT4629" s="47"/>
      <c r="BU4629" s="47"/>
      <c r="BV4629" s="47"/>
      <c r="BW4629" s="47"/>
      <c r="BX4629" s="47"/>
      <c r="BY4629" s="47"/>
    </row>
    <row r="4630" spans="1:77" x14ac:dyDescent="0.35">
      <c r="A4630" s="45" t="s">
        <v>326</v>
      </c>
      <c r="B4630" s="46">
        <v>42348</v>
      </c>
      <c r="C4630" s="47" t="s">
        <v>325</v>
      </c>
      <c r="D4630" s="47"/>
      <c r="E4630" s="47">
        <v>404.38499999999999</v>
      </c>
      <c r="F4630" s="47">
        <v>9.3018749999999997E-2</v>
      </c>
      <c r="G4630" s="47">
        <v>0.16054374999999999</v>
      </c>
      <c r="H4630" s="47">
        <v>0.18662500000000001</v>
      </c>
      <c r="I4630" s="47">
        <v>0.19363124999999998</v>
      </c>
      <c r="J4630" s="47">
        <v>0.27553750000000005</v>
      </c>
      <c r="K4630" s="47">
        <v>0.29312499999999997</v>
      </c>
      <c r="L4630" s="47">
        <v>0.27224999999999999</v>
      </c>
      <c r="M4630" s="47"/>
      <c r="N4630" s="47"/>
      <c r="O4630" s="47"/>
      <c r="P4630" s="47"/>
      <c r="Q4630" s="47"/>
      <c r="R4630" s="47"/>
      <c r="S4630" s="47"/>
      <c r="T4630" s="47"/>
      <c r="U4630" s="47"/>
      <c r="V4630" s="47"/>
      <c r="W4630" s="47"/>
      <c r="X4630" s="47"/>
      <c r="Y4630" s="47"/>
      <c r="Z4630" s="47"/>
      <c r="AA4630" s="47"/>
      <c r="AB4630" s="47"/>
      <c r="AC4630" s="47"/>
      <c r="AD4630" s="47"/>
      <c r="AE4630" s="47"/>
      <c r="AF4630" s="47"/>
      <c r="AG4630" s="47"/>
      <c r="AH4630" s="47"/>
      <c r="AI4630" s="47"/>
      <c r="AJ4630" s="47"/>
      <c r="AK4630" s="47"/>
      <c r="AL4630" s="47"/>
      <c r="AM4630" s="47"/>
      <c r="AN4630" s="47"/>
      <c r="AO4630" s="47"/>
      <c r="AP4630" s="47"/>
      <c r="AQ4630" s="47"/>
      <c r="AR4630" s="47"/>
      <c r="AS4630" s="47"/>
      <c r="AT4630" s="47"/>
      <c r="AU4630" s="47"/>
      <c r="AV4630" s="47"/>
      <c r="AW4630" s="47"/>
      <c r="AX4630" s="47"/>
      <c r="AY4630" s="47"/>
      <c r="AZ4630" s="47"/>
      <c r="BA4630" s="47"/>
      <c r="BB4630" s="47"/>
      <c r="BC4630" s="47"/>
      <c r="BD4630" s="47"/>
      <c r="BE4630" s="47"/>
      <c r="BF4630" s="47"/>
      <c r="BG4630" s="47"/>
      <c r="BH4630" s="47"/>
      <c r="BI4630" s="47"/>
      <c r="BJ4630" s="47"/>
      <c r="BK4630" s="47"/>
      <c r="BL4630" s="47"/>
      <c r="BM4630" s="47"/>
      <c r="BN4630" s="47"/>
      <c r="BO4630" s="47"/>
      <c r="BP4630" s="47"/>
      <c r="BQ4630" s="47"/>
      <c r="BR4630" s="47"/>
      <c r="BS4630" s="47"/>
      <c r="BT4630" s="47"/>
      <c r="BU4630" s="47"/>
      <c r="BV4630" s="47"/>
      <c r="BW4630" s="47"/>
      <c r="BX4630" s="47"/>
      <c r="BY4630" s="47"/>
    </row>
    <row r="4631" spans="1:77" x14ac:dyDescent="0.35">
      <c r="A4631" s="45" t="s">
        <v>326</v>
      </c>
      <c r="B4631" s="46">
        <v>42349</v>
      </c>
      <c r="C4631" s="47" t="s">
        <v>325</v>
      </c>
      <c r="D4631" s="47"/>
      <c r="E4631" s="47">
        <v>403.04250000000002</v>
      </c>
      <c r="F4631" s="47">
        <v>9.0281249999999993E-2</v>
      </c>
      <c r="G4631" s="47">
        <v>0.15905625000000001</v>
      </c>
      <c r="H4631" s="47">
        <v>0.18586875000000003</v>
      </c>
      <c r="I4631" s="47">
        <v>0.19288125</v>
      </c>
      <c r="J4631" s="47">
        <v>0.27485625000000002</v>
      </c>
      <c r="K4631" s="47">
        <v>0.29294999999999999</v>
      </c>
      <c r="L4631" s="47">
        <v>0.27224999999999999</v>
      </c>
      <c r="M4631" s="47"/>
      <c r="N4631" s="47"/>
      <c r="O4631" s="47"/>
      <c r="P4631" s="47"/>
      <c r="Q4631" s="47"/>
      <c r="R4631" s="47"/>
      <c r="S4631" s="47"/>
      <c r="T4631" s="47"/>
      <c r="U4631" s="47"/>
      <c r="V4631" s="47"/>
      <c r="W4631" s="47"/>
      <c r="X4631" s="47"/>
      <c r="Y4631" s="47"/>
      <c r="Z4631" s="47"/>
      <c r="AA4631" s="47"/>
      <c r="AB4631" s="47"/>
      <c r="AC4631" s="47">
        <v>0.47609792137163265</v>
      </c>
      <c r="AD4631" s="47">
        <v>0.13686547188618414</v>
      </c>
      <c r="AE4631" s="47"/>
      <c r="AF4631" s="47"/>
      <c r="AG4631" s="47"/>
      <c r="AH4631" s="47"/>
      <c r="AI4631" s="47"/>
      <c r="AJ4631" s="47"/>
      <c r="AK4631" s="47"/>
      <c r="AL4631" s="47"/>
      <c r="AM4631" s="47"/>
      <c r="AN4631" s="47"/>
      <c r="AO4631" s="47"/>
      <c r="AP4631" s="47"/>
      <c r="AQ4631" s="47"/>
      <c r="AR4631" s="47"/>
      <c r="AS4631" s="47"/>
      <c r="AT4631" s="47"/>
      <c r="AU4631" s="47"/>
      <c r="AV4631" s="47"/>
      <c r="AW4631" s="47"/>
      <c r="AX4631" s="47"/>
      <c r="AY4631" s="47"/>
      <c r="AZ4631" s="47"/>
      <c r="BA4631" s="47"/>
      <c r="BB4631" s="47"/>
      <c r="BC4631" s="47"/>
      <c r="BD4631" s="47"/>
      <c r="BE4631" s="47"/>
      <c r="BF4631" s="47"/>
      <c r="BG4631" s="47"/>
      <c r="BH4631" s="47"/>
      <c r="BI4631" s="47"/>
      <c r="BJ4631" s="47"/>
      <c r="BK4631" s="47"/>
      <c r="BL4631" s="47"/>
      <c r="BM4631" s="47"/>
      <c r="BN4631" s="47"/>
      <c r="BO4631" s="47"/>
      <c r="BP4631" s="47"/>
      <c r="BQ4631" s="47"/>
      <c r="BR4631" s="47"/>
      <c r="BS4631" s="47"/>
      <c r="BT4631" s="47"/>
      <c r="BU4631" s="47"/>
      <c r="BV4631" s="47"/>
      <c r="BW4631" s="47"/>
      <c r="BX4631" s="47"/>
      <c r="BY4631" s="47"/>
    </row>
    <row r="4632" spans="1:77" x14ac:dyDescent="0.35">
      <c r="A4632" s="45" t="s">
        <v>326</v>
      </c>
      <c r="B4632" s="46">
        <v>42350</v>
      </c>
      <c r="C4632" s="47" t="s">
        <v>325</v>
      </c>
      <c r="D4632" s="47"/>
      <c r="E4632" s="47">
        <v>401.77874999999995</v>
      </c>
      <c r="F4632" s="47">
        <v>8.9387500000000009E-2</v>
      </c>
      <c r="G4632" s="47">
        <v>0.15763750000000001</v>
      </c>
      <c r="H4632" s="47">
        <v>0.18431874999999998</v>
      </c>
      <c r="I4632" s="47">
        <v>0.19196249999999998</v>
      </c>
      <c r="J4632" s="47">
        <v>0.27424999999999999</v>
      </c>
      <c r="K4632" s="47">
        <v>0.29289999999999999</v>
      </c>
      <c r="L4632" s="47">
        <v>0.27231875</v>
      </c>
      <c r="M4632" s="47"/>
      <c r="N4632" s="47"/>
      <c r="O4632" s="47"/>
      <c r="P4632" s="47"/>
      <c r="Q4632" s="47"/>
      <c r="R4632" s="47"/>
      <c r="S4632" s="47"/>
      <c r="T4632" s="47"/>
      <c r="U4632" s="47"/>
      <c r="V4632" s="47"/>
      <c r="W4632" s="47"/>
      <c r="X4632" s="47"/>
      <c r="Y4632" s="47"/>
      <c r="Z4632" s="47"/>
      <c r="AA4632" s="47"/>
      <c r="AB4632" s="47"/>
      <c r="AC4632" s="47"/>
      <c r="AD4632" s="47"/>
      <c r="AE4632" s="47"/>
      <c r="AF4632" s="47"/>
      <c r="AG4632" s="47"/>
      <c r="AH4632" s="47"/>
      <c r="AI4632" s="47"/>
      <c r="AJ4632" s="47"/>
      <c r="AK4632" s="47"/>
      <c r="AL4632" s="47"/>
      <c r="AM4632" s="47"/>
      <c r="AN4632" s="47"/>
      <c r="AO4632" s="47"/>
      <c r="AP4632" s="47"/>
      <c r="AQ4632" s="47"/>
      <c r="AR4632" s="47"/>
      <c r="AS4632" s="47"/>
      <c r="AT4632" s="47"/>
      <c r="AU4632" s="47"/>
      <c r="AV4632" s="47"/>
      <c r="AW4632" s="47"/>
      <c r="AX4632" s="47"/>
      <c r="AY4632" s="47"/>
      <c r="AZ4632" s="47"/>
      <c r="BA4632" s="47"/>
      <c r="BB4632" s="47"/>
      <c r="BC4632" s="47"/>
      <c r="BD4632" s="47"/>
      <c r="BE4632" s="47"/>
      <c r="BF4632" s="47"/>
      <c r="BG4632" s="47"/>
      <c r="BH4632" s="47"/>
      <c r="BI4632" s="47"/>
      <c r="BJ4632" s="47"/>
      <c r="BK4632" s="47"/>
      <c r="BL4632" s="47"/>
      <c r="BM4632" s="47"/>
      <c r="BN4632" s="47"/>
      <c r="BO4632" s="47"/>
      <c r="BP4632" s="47"/>
      <c r="BQ4632" s="47"/>
      <c r="BR4632" s="47"/>
      <c r="BS4632" s="47"/>
      <c r="BT4632" s="47"/>
      <c r="BU4632" s="47"/>
      <c r="BV4632" s="47"/>
      <c r="BW4632" s="47"/>
      <c r="BX4632" s="47"/>
      <c r="BY4632" s="47"/>
    </row>
    <row r="4633" spans="1:77" x14ac:dyDescent="0.35">
      <c r="A4633" s="45" t="s">
        <v>326</v>
      </c>
      <c r="B4633" s="46">
        <v>42351</v>
      </c>
      <c r="C4633" s="47" t="s">
        <v>325</v>
      </c>
      <c r="D4633" s="47"/>
      <c r="E4633" s="47">
        <v>400.47046875000001</v>
      </c>
      <c r="F4633" s="47">
        <v>8.6909374999999997E-2</v>
      </c>
      <c r="G4633" s="47">
        <v>0.15603125000000001</v>
      </c>
      <c r="H4633" s="47">
        <v>0.18340624999999999</v>
      </c>
      <c r="I4633" s="47">
        <v>0.19136875</v>
      </c>
      <c r="J4633" s="47">
        <v>0.27368749999999997</v>
      </c>
      <c r="K4633" s="47">
        <v>0.29276250000000004</v>
      </c>
      <c r="L4633" s="47">
        <v>0.27220624999999998</v>
      </c>
      <c r="M4633" s="47"/>
      <c r="N4633" s="47"/>
      <c r="O4633" s="47"/>
      <c r="P4633" s="47"/>
      <c r="Q4633" s="47"/>
      <c r="R4633" s="47"/>
      <c r="S4633" s="47"/>
      <c r="T4633" s="47"/>
      <c r="U4633" s="47"/>
      <c r="V4633" s="47"/>
      <c r="W4633" s="47"/>
      <c r="X4633" s="47"/>
      <c r="Y4633" s="47"/>
      <c r="Z4633" s="47"/>
      <c r="AA4633" s="47"/>
      <c r="AB4633" s="47"/>
      <c r="AC4633" s="47"/>
      <c r="AD4633" s="47"/>
      <c r="AE4633" s="47"/>
      <c r="AF4633" s="47"/>
      <c r="AG4633" s="47"/>
      <c r="AH4633" s="47"/>
      <c r="AI4633" s="47"/>
      <c r="AJ4633" s="47"/>
      <c r="AK4633" s="47"/>
      <c r="AL4633" s="47"/>
      <c r="AM4633" s="47"/>
      <c r="AN4633" s="47"/>
      <c r="AO4633" s="47"/>
      <c r="AP4633" s="47"/>
      <c r="AQ4633" s="47"/>
      <c r="AR4633" s="47"/>
      <c r="AS4633" s="47"/>
      <c r="AT4633" s="47"/>
      <c r="AU4633" s="47"/>
      <c r="AV4633" s="47"/>
      <c r="AW4633" s="47"/>
      <c r="AX4633" s="47"/>
      <c r="AY4633" s="47"/>
      <c r="AZ4633" s="47"/>
      <c r="BA4633" s="47"/>
      <c r="BB4633" s="47"/>
      <c r="BC4633" s="47"/>
      <c r="BD4633" s="47"/>
      <c r="BE4633" s="47"/>
      <c r="BF4633" s="47"/>
      <c r="BG4633" s="47"/>
      <c r="BH4633" s="47"/>
      <c r="BI4633" s="47"/>
      <c r="BJ4633" s="47"/>
      <c r="BK4633" s="47"/>
      <c r="BL4633" s="47"/>
      <c r="BM4633" s="47"/>
      <c r="BN4633" s="47"/>
      <c r="BO4633" s="47"/>
      <c r="BP4633" s="47"/>
      <c r="BQ4633" s="47"/>
      <c r="BR4633" s="47"/>
      <c r="BS4633" s="47"/>
      <c r="BT4633" s="47"/>
      <c r="BU4633" s="47"/>
      <c r="BV4633" s="47"/>
      <c r="BW4633" s="47"/>
      <c r="BX4633" s="47"/>
      <c r="BY4633" s="47"/>
    </row>
    <row r="4634" spans="1:77" x14ac:dyDescent="0.35">
      <c r="A4634" s="45" t="s">
        <v>326</v>
      </c>
      <c r="B4634" s="46">
        <v>42352</v>
      </c>
      <c r="C4634" s="47" t="s">
        <v>325</v>
      </c>
      <c r="D4634" s="47"/>
      <c r="E4634" s="47">
        <v>398.52468750000003</v>
      </c>
      <c r="F4634" s="47">
        <v>8.6718749999999997E-2</v>
      </c>
      <c r="G4634" s="47">
        <v>0.15454999999999999</v>
      </c>
      <c r="H4634" s="47">
        <v>0.18093124999999999</v>
      </c>
      <c r="I4634" s="47">
        <v>0.18938125</v>
      </c>
      <c r="J4634" s="47">
        <v>0.27273750000000002</v>
      </c>
      <c r="K4634" s="47">
        <v>0.29259374999999999</v>
      </c>
      <c r="L4634" s="47">
        <v>0.27213749999999998</v>
      </c>
      <c r="M4634" s="47"/>
      <c r="N4634" s="47"/>
      <c r="O4634" s="47"/>
      <c r="P4634" s="47"/>
      <c r="Q4634" s="47"/>
      <c r="R4634" s="47"/>
      <c r="S4634" s="47"/>
      <c r="T4634" s="47"/>
      <c r="U4634" s="47"/>
      <c r="V4634" s="47"/>
      <c r="W4634" s="47"/>
      <c r="X4634" s="47"/>
      <c r="Y4634" s="47"/>
      <c r="Z4634" s="47"/>
      <c r="AA4634" s="47"/>
      <c r="AB4634" s="47"/>
      <c r="AC4634" s="47">
        <v>0.3533586558135336</v>
      </c>
      <c r="AD4634" s="47">
        <v>9.2725630137243054E-2</v>
      </c>
      <c r="AE4634" s="47"/>
      <c r="AF4634" s="47"/>
      <c r="AG4634" s="47"/>
      <c r="AH4634" s="47"/>
      <c r="AI4634" s="47"/>
      <c r="AJ4634" s="47"/>
      <c r="AK4634" s="47"/>
      <c r="AL4634" s="47"/>
      <c r="AM4634" s="47"/>
      <c r="AN4634" s="47"/>
      <c r="AO4634" s="47"/>
      <c r="AP4634" s="47"/>
      <c r="AQ4634" s="47"/>
      <c r="AR4634" s="47"/>
      <c r="AS4634" s="47"/>
      <c r="AT4634" s="47"/>
      <c r="AU4634" s="47"/>
      <c r="AV4634" s="47"/>
      <c r="AW4634" s="47"/>
      <c r="AX4634" s="47"/>
      <c r="AY4634" s="47"/>
      <c r="AZ4634" s="47"/>
      <c r="BA4634" s="47"/>
      <c r="BB4634" s="47"/>
      <c r="BC4634" s="47"/>
      <c r="BD4634" s="47"/>
      <c r="BE4634" s="47"/>
      <c r="BF4634" s="47"/>
      <c r="BG4634" s="47"/>
      <c r="BH4634" s="47"/>
      <c r="BI4634" s="47"/>
      <c r="BJ4634" s="47"/>
      <c r="BK4634" s="47"/>
      <c r="BL4634" s="47"/>
      <c r="BM4634" s="47"/>
      <c r="BN4634" s="47"/>
      <c r="BO4634" s="47"/>
      <c r="BP4634" s="47"/>
      <c r="BQ4634" s="47"/>
      <c r="BR4634" s="47"/>
      <c r="BS4634" s="47"/>
      <c r="BT4634" s="47"/>
      <c r="BU4634" s="47"/>
      <c r="BV4634" s="47"/>
      <c r="BW4634" s="47"/>
      <c r="BX4634" s="47"/>
      <c r="BY4634" s="47"/>
    </row>
    <row r="4635" spans="1:77" x14ac:dyDescent="0.35">
      <c r="A4635" s="45" t="s">
        <v>326</v>
      </c>
      <c r="B4635" s="46">
        <v>42353</v>
      </c>
      <c r="C4635" s="47" t="s">
        <v>325</v>
      </c>
      <c r="D4635" s="47"/>
      <c r="E4635" s="47">
        <v>397.08750000000003</v>
      </c>
      <c r="F4635" s="47">
        <v>8.5312499999999999E-2</v>
      </c>
      <c r="G4635" s="47">
        <v>0.1535125</v>
      </c>
      <c r="H4635" s="47">
        <v>0.1799125</v>
      </c>
      <c r="I4635" s="47">
        <v>0.18795624999999999</v>
      </c>
      <c r="J4635" s="47">
        <v>0.27190000000000003</v>
      </c>
      <c r="K4635" s="47">
        <v>0.29226875000000002</v>
      </c>
      <c r="L4635" s="47">
        <v>0.272175</v>
      </c>
      <c r="M4635" s="47"/>
      <c r="N4635" s="47"/>
      <c r="O4635" s="47"/>
      <c r="P4635" s="47"/>
      <c r="Q4635" s="47">
        <v>5.3241825500000006</v>
      </c>
      <c r="R4635" s="47">
        <v>395.09074999999996</v>
      </c>
      <c r="S4635" s="47">
        <v>147.44499999999999</v>
      </c>
      <c r="T4635" s="47"/>
      <c r="U4635" s="47"/>
      <c r="V4635" s="47"/>
      <c r="W4635" s="47"/>
      <c r="X4635" s="47"/>
      <c r="Y4635" s="47"/>
      <c r="Z4635" s="47"/>
      <c r="AA4635" s="47">
        <v>0</v>
      </c>
      <c r="AB4635" s="47"/>
      <c r="AC4635" s="47"/>
      <c r="AD4635" s="47"/>
      <c r="AE4635" s="47">
        <v>7.1645785838238803E-3</v>
      </c>
      <c r="AF4635" s="47">
        <v>5.2639950000000005E-2</v>
      </c>
      <c r="AG4635" s="47">
        <v>7.3472499999999998</v>
      </c>
      <c r="AH4635" s="47"/>
      <c r="AI4635" s="47"/>
      <c r="AJ4635" s="47">
        <v>0.51250000000000007</v>
      </c>
      <c r="AK4635" s="47">
        <v>2.443070054299493E-2</v>
      </c>
      <c r="AL4635" s="47">
        <v>0.84473422500000006</v>
      </c>
      <c r="AM4635" s="47">
        <v>34.576750000000004</v>
      </c>
      <c r="AN4635" s="47"/>
      <c r="AO4635" s="47"/>
      <c r="AP4635" s="47"/>
      <c r="AQ4635" s="47"/>
      <c r="AR4635" s="47"/>
      <c r="AS4635" s="47"/>
      <c r="AT4635" s="47"/>
      <c r="AU4635" s="47"/>
      <c r="AV4635" s="47"/>
      <c r="AW4635" s="47">
        <v>3.1536762000000005</v>
      </c>
      <c r="AX4635" s="47"/>
      <c r="AY4635" s="47">
        <v>147.44499999999999</v>
      </c>
      <c r="AZ4635" s="47">
        <v>2.1388831089558823E-2</v>
      </c>
      <c r="BA4635" s="47">
        <v>6.1886124097233278E-3</v>
      </c>
      <c r="BB4635" s="47">
        <v>1.273132175</v>
      </c>
      <c r="BC4635" s="47"/>
      <c r="BD4635" s="47">
        <v>205.72174999999999</v>
      </c>
      <c r="BE4635" s="47"/>
      <c r="BF4635" s="47"/>
      <c r="BG4635" s="47"/>
      <c r="BH4635" s="47"/>
      <c r="BI4635" s="47"/>
      <c r="BJ4635" s="47"/>
      <c r="BK4635" s="47"/>
      <c r="BL4635" s="47"/>
      <c r="BM4635" s="47"/>
      <c r="BN4635" s="47"/>
      <c r="BO4635" s="47"/>
      <c r="BP4635" s="47"/>
      <c r="BQ4635" s="47"/>
      <c r="BR4635" s="47"/>
      <c r="BS4635" s="47"/>
      <c r="BT4635" s="47"/>
      <c r="BU4635" s="47"/>
      <c r="BV4635" s="47"/>
      <c r="BW4635" s="47"/>
      <c r="BX4635" s="47"/>
      <c r="BY4635" s="47"/>
    </row>
    <row r="4636" spans="1:77" x14ac:dyDescent="0.35">
      <c r="A4636" s="45" t="s">
        <v>326</v>
      </c>
      <c r="B4636" s="46">
        <v>42354</v>
      </c>
      <c r="C4636" s="47" t="s">
        <v>325</v>
      </c>
      <c r="D4636" s="47"/>
      <c r="E4636" s="47">
        <v>396.22546874999995</v>
      </c>
      <c r="F4636" s="47">
        <v>8.3684375000000005E-2</v>
      </c>
      <c r="G4636" s="47">
        <v>0.15239374999999999</v>
      </c>
      <c r="H4636" s="47">
        <v>0.17920000000000003</v>
      </c>
      <c r="I4636" s="47">
        <v>0.187775</v>
      </c>
      <c r="J4636" s="47">
        <v>0.2714625</v>
      </c>
      <c r="K4636" s="47">
        <v>0.29215000000000002</v>
      </c>
      <c r="L4636" s="47">
        <v>0.27212500000000001</v>
      </c>
      <c r="M4636" s="47"/>
      <c r="N4636" s="47"/>
      <c r="O4636" s="47"/>
      <c r="P4636" s="47"/>
      <c r="Q4636" s="47"/>
      <c r="R4636" s="47"/>
      <c r="S4636" s="47"/>
      <c r="T4636" s="47"/>
      <c r="U4636" s="47"/>
      <c r="V4636" s="47"/>
      <c r="W4636" s="47"/>
      <c r="X4636" s="47"/>
      <c r="Y4636" s="47"/>
      <c r="Z4636" s="47"/>
      <c r="AA4636" s="47"/>
      <c r="AB4636" s="47">
        <v>8.4</v>
      </c>
      <c r="AC4636" s="47"/>
      <c r="AD4636" s="47"/>
      <c r="AE4636" s="47"/>
      <c r="AF4636" s="47"/>
      <c r="AG4636" s="47"/>
      <c r="AH4636" s="47">
        <v>4.75</v>
      </c>
      <c r="AI4636" s="47">
        <v>8.4</v>
      </c>
      <c r="AJ4636" s="47"/>
      <c r="AK4636" s="47"/>
      <c r="AL4636" s="47"/>
      <c r="AM4636" s="47"/>
      <c r="AN4636" s="47"/>
      <c r="AO4636" s="47"/>
      <c r="AP4636" s="47"/>
      <c r="AQ4636" s="47"/>
      <c r="AR4636" s="47"/>
      <c r="AS4636" s="47"/>
      <c r="AT4636" s="47"/>
      <c r="AU4636" s="47"/>
      <c r="AV4636" s="47"/>
      <c r="AW4636" s="47"/>
      <c r="AX4636" s="47"/>
      <c r="AY4636" s="47"/>
      <c r="AZ4636" s="47"/>
      <c r="BA4636" s="47"/>
      <c r="BB4636" s="47"/>
      <c r="BC4636" s="47"/>
      <c r="BD4636" s="47"/>
      <c r="BE4636" s="47"/>
      <c r="BF4636" s="47"/>
      <c r="BG4636" s="47"/>
      <c r="BH4636" s="47"/>
      <c r="BI4636" s="47"/>
      <c r="BJ4636" s="47"/>
      <c r="BK4636" s="47"/>
      <c r="BL4636" s="47"/>
      <c r="BM4636" s="47"/>
      <c r="BN4636" s="47"/>
      <c r="BO4636" s="47"/>
      <c r="BP4636" s="47"/>
      <c r="BQ4636" s="47"/>
      <c r="BR4636" s="47"/>
      <c r="BS4636" s="47"/>
      <c r="BT4636" s="47"/>
      <c r="BU4636" s="47"/>
      <c r="BV4636" s="47"/>
      <c r="BW4636" s="47"/>
      <c r="BX4636" s="47"/>
      <c r="BY4636" s="47"/>
    </row>
    <row r="4637" spans="1:77" x14ac:dyDescent="0.35">
      <c r="A4637" s="45" t="s">
        <v>326</v>
      </c>
      <c r="B4637" s="46">
        <v>42355</v>
      </c>
      <c r="C4637" s="47" t="s">
        <v>325</v>
      </c>
      <c r="D4637" s="47"/>
      <c r="E4637" s="47">
        <v>395.31281249999995</v>
      </c>
      <c r="F4637" s="47">
        <v>8.2781250000000001E-2</v>
      </c>
      <c r="G4637" s="47">
        <v>0.1514625</v>
      </c>
      <c r="H4637" s="47">
        <v>0.17836874999999999</v>
      </c>
      <c r="I4637" s="47">
        <v>0.18733125</v>
      </c>
      <c r="J4637" s="47">
        <v>0.27079375</v>
      </c>
      <c r="K4637" s="47">
        <v>0.29197499999999998</v>
      </c>
      <c r="L4637" s="47">
        <v>0.27211875000000002</v>
      </c>
      <c r="M4637" s="47"/>
      <c r="N4637" s="47"/>
      <c r="O4637" s="47"/>
      <c r="P4637" s="47"/>
      <c r="Q4637" s="47"/>
      <c r="R4637" s="47"/>
      <c r="S4637" s="47"/>
      <c r="T4637" s="47"/>
      <c r="U4637" s="47"/>
      <c r="V4637" s="47"/>
      <c r="W4637" s="47"/>
      <c r="X4637" s="47"/>
      <c r="Y4637" s="47"/>
      <c r="Z4637" s="47"/>
      <c r="AA4637" s="47"/>
      <c r="AB4637" s="47"/>
      <c r="AC4637" s="47"/>
      <c r="AD4637" s="47"/>
      <c r="AE4637" s="47"/>
      <c r="AF4637" s="47"/>
      <c r="AG4637" s="47"/>
      <c r="AH4637" s="47"/>
      <c r="AI4637" s="47"/>
      <c r="AJ4637" s="47"/>
      <c r="AK4637" s="47"/>
      <c r="AL4637" s="47"/>
      <c r="AM4637" s="47"/>
      <c r="AN4637" s="47"/>
      <c r="AO4637" s="47"/>
      <c r="AP4637" s="47"/>
      <c r="AQ4637" s="47"/>
      <c r="AR4637" s="47"/>
      <c r="AS4637" s="47"/>
      <c r="AT4637" s="47"/>
      <c r="AU4637" s="47"/>
      <c r="AV4637" s="47"/>
      <c r="AW4637" s="47"/>
      <c r="AX4637" s="47"/>
      <c r="AY4637" s="47"/>
      <c r="AZ4637" s="47"/>
      <c r="BA4637" s="47"/>
      <c r="BB4637" s="47"/>
      <c r="BC4637" s="47"/>
      <c r="BD4637" s="47"/>
      <c r="BE4637" s="47"/>
      <c r="BF4637" s="47"/>
      <c r="BG4637" s="47"/>
      <c r="BH4637" s="47"/>
      <c r="BI4637" s="47"/>
      <c r="BJ4637" s="47"/>
      <c r="BK4637" s="47"/>
      <c r="BL4637" s="47"/>
      <c r="BM4637" s="47"/>
      <c r="BN4637" s="47"/>
      <c r="BO4637" s="47"/>
      <c r="BP4637" s="47"/>
      <c r="BQ4637" s="47"/>
      <c r="BR4637" s="47"/>
      <c r="BS4637" s="47"/>
      <c r="BT4637" s="47"/>
      <c r="BU4637" s="47"/>
      <c r="BV4637" s="47"/>
      <c r="BW4637" s="47"/>
      <c r="BX4637" s="47"/>
      <c r="BY4637" s="47"/>
    </row>
    <row r="4638" spans="1:77" x14ac:dyDescent="0.35">
      <c r="A4638" s="45" t="s">
        <v>326</v>
      </c>
      <c r="B4638" s="46">
        <v>42356</v>
      </c>
      <c r="C4638" s="47" t="s">
        <v>325</v>
      </c>
      <c r="D4638" s="47"/>
      <c r="E4638" s="47">
        <v>394.00312500000001</v>
      </c>
      <c r="F4638" s="47">
        <v>8.2368749999999991E-2</v>
      </c>
      <c r="G4638" s="47">
        <v>0.15070624999999999</v>
      </c>
      <c r="H4638" s="47">
        <v>0.17709375000000002</v>
      </c>
      <c r="I4638" s="47">
        <v>0.18601250000000003</v>
      </c>
      <c r="J4638" s="47">
        <v>0.26994374999999998</v>
      </c>
      <c r="K4638" s="47">
        <v>0.29171249999999999</v>
      </c>
      <c r="L4638" s="47">
        <v>0.27204375000000003</v>
      </c>
      <c r="M4638" s="47"/>
      <c r="N4638" s="47"/>
      <c r="O4638" s="47"/>
      <c r="P4638" s="47"/>
      <c r="Q4638" s="47"/>
      <c r="R4638" s="47"/>
      <c r="S4638" s="47"/>
      <c r="T4638" s="47"/>
      <c r="U4638" s="47"/>
      <c r="V4638" s="47"/>
      <c r="W4638" s="47"/>
      <c r="X4638" s="47"/>
      <c r="Y4638" s="47"/>
      <c r="Z4638" s="47"/>
      <c r="AA4638" s="47"/>
      <c r="AB4638" s="47"/>
      <c r="AC4638" s="47"/>
      <c r="AD4638" s="47"/>
      <c r="AE4638" s="47"/>
      <c r="AF4638" s="47"/>
      <c r="AG4638" s="47"/>
      <c r="AH4638" s="47"/>
      <c r="AI4638" s="47"/>
      <c r="AJ4638" s="47"/>
      <c r="AK4638" s="47"/>
      <c r="AL4638" s="47"/>
      <c r="AM4638" s="47"/>
      <c r="AN4638" s="47"/>
      <c r="AO4638" s="47"/>
      <c r="AP4638" s="47"/>
      <c r="AQ4638" s="47"/>
      <c r="AR4638" s="47"/>
      <c r="AS4638" s="47"/>
      <c r="AT4638" s="47"/>
      <c r="AU4638" s="47"/>
      <c r="AV4638" s="47"/>
      <c r="AW4638" s="47"/>
      <c r="AX4638" s="47"/>
      <c r="AY4638" s="47"/>
      <c r="AZ4638" s="47"/>
      <c r="BA4638" s="47"/>
      <c r="BB4638" s="47"/>
      <c r="BC4638" s="47"/>
      <c r="BD4638" s="47"/>
      <c r="BE4638" s="47"/>
      <c r="BF4638" s="47"/>
      <c r="BG4638" s="47"/>
      <c r="BH4638" s="47"/>
      <c r="BI4638" s="47"/>
      <c r="BJ4638" s="47"/>
      <c r="BK4638" s="47"/>
      <c r="BL4638" s="47"/>
      <c r="BM4638" s="47"/>
      <c r="BN4638" s="47"/>
      <c r="BO4638" s="47"/>
      <c r="BP4638" s="47"/>
      <c r="BQ4638" s="47"/>
      <c r="BR4638" s="47"/>
      <c r="BS4638" s="47"/>
      <c r="BT4638" s="47"/>
      <c r="BU4638" s="47"/>
      <c r="BV4638" s="47"/>
      <c r="BW4638" s="47"/>
      <c r="BX4638" s="47"/>
      <c r="BY4638" s="47"/>
    </row>
    <row r="4639" spans="1:77" x14ac:dyDescent="0.35">
      <c r="A4639" s="45" t="s">
        <v>326</v>
      </c>
      <c r="B4639" s="46">
        <v>42357</v>
      </c>
      <c r="C4639" s="47" t="s">
        <v>325</v>
      </c>
      <c r="D4639" s="47"/>
      <c r="E4639" s="47">
        <v>393.10078124999995</v>
      </c>
      <c r="F4639" s="47">
        <v>8.0934375000000003E-2</v>
      </c>
      <c r="G4639" s="47">
        <v>0.14971250000000003</v>
      </c>
      <c r="H4639" s="47">
        <v>0.1767</v>
      </c>
      <c r="I4639" s="47">
        <v>0.185475</v>
      </c>
      <c r="J4639" s="47">
        <v>0.2693625</v>
      </c>
      <c r="K4639" s="47">
        <v>0.29149375</v>
      </c>
      <c r="L4639" s="47">
        <v>0.27198125000000001</v>
      </c>
      <c r="M4639" s="47"/>
      <c r="N4639" s="47"/>
      <c r="O4639" s="47"/>
      <c r="P4639" s="47"/>
      <c r="Q4639" s="47"/>
      <c r="R4639" s="47"/>
      <c r="S4639" s="47"/>
      <c r="T4639" s="47"/>
      <c r="U4639" s="47"/>
      <c r="V4639" s="47"/>
      <c r="W4639" s="47"/>
      <c r="X4639" s="47"/>
      <c r="Y4639" s="47"/>
      <c r="Z4639" s="47"/>
      <c r="AA4639" s="47"/>
      <c r="AB4639" s="47"/>
      <c r="AC4639" s="47"/>
      <c r="AD4639" s="47"/>
      <c r="AE4639" s="47"/>
      <c r="AF4639" s="47"/>
      <c r="AG4639" s="47"/>
      <c r="AH4639" s="47"/>
      <c r="AI4639" s="47"/>
      <c r="AJ4639" s="47"/>
      <c r="AK4639" s="47"/>
      <c r="AL4639" s="47"/>
      <c r="AM4639" s="47"/>
      <c r="AN4639" s="47"/>
      <c r="AO4639" s="47"/>
      <c r="AP4639" s="47"/>
      <c r="AQ4639" s="47"/>
      <c r="AR4639" s="47"/>
      <c r="AS4639" s="47"/>
      <c r="AT4639" s="47"/>
      <c r="AU4639" s="47"/>
      <c r="AV4639" s="47"/>
      <c r="AW4639" s="47"/>
      <c r="AX4639" s="47"/>
      <c r="AY4639" s="47"/>
      <c r="AZ4639" s="47"/>
      <c r="BA4639" s="47"/>
      <c r="BB4639" s="47"/>
      <c r="BC4639" s="47"/>
      <c r="BD4639" s="47"/>
      <c r="BE4639" s="47"/>
      <c r="BF4639" s="47"/>
      <c r="BG4639" s="47"/>
      <c r="BH4639" s="47"/>
      <c r="BI4639" s="47"/>
      <c r="BJ4639" s="47"/>
      <c r="BK4639" s="47"/>
      <c r="BL4639" s="47"/>
      <c r="BM4639" s="47"/>
      <c r="BN4639" s="47"/>
      <c r="BO4639" s="47"/>
      <c r="BP4639" s="47"/>
      <c r="BQ4639" s="47"/>
      <c r="BR4639" s="47"/>
      <c r="BS4639" s="47"/>
      <c r="BT4639" s="47"/>
      <c r="BU4639" s="47"/>
      <c r="BV4639" s="47"/>
      <c r="BW4639" s="47"/>
      <c r="BX4639" s="47"/>
      <c r="BY4639" s="47"/>
    </row>
    <row r="4640" spans="1:77" x14ac:dyDescent="0.35">
      <c r="A4640" s="45" t="s">
        <v>326</v>
      </c>
      <c r="B4640" s="46">
        <v>42358</v>
      </c>
      <c r="C4640" s="47" t="s">
        <v>325</v>
      </c>
      <c r="D4640" s="47"/>
      <c r="E4640" s="47">
        <v>392.11828124999994</v>
      </c>
      <c r="F4640" s="47">
        <v>8.0259374999999994E-2</v>
      </c>
      <c r="G4640" s="47">
        <v>0.1489625</v>
      </c>
      <c r="H4640" s="47">
        <v>0.17583124999999999</v>
      </c>
      <c r="I4640" s="47">
        <v>0.18471874999999999</v>
      </c>
      <c r="J4640" s="47">
        <v>0.26871875000000001</v>
      </c>
      <c r="K4640" s="47">
        <v>0.29128750000000003</v>
      </c>
      <c r="L4640" s="47">
        <v>0.27189374999999999</v>
      </c>
      <c r="M4640" s="47"/>
      <c r="N4640" s="47"/>
      <c r="O4640" s="47"/>
      <c r="P4640" s="47"/>
      <c r="Q4640" s="47"/>
      <c r="R4640" s="47"/>
      <c r="S4640" s="47"/>
      <c r="T4640" s="47"/>
      <c r="U4640" s="47"/>
      <c r="V4640" s="47"/>
      <c r="W4640" s="47"/>
      <c r="X4640" s="47"/>
      <c r="Y4640" s="47"/>
      <c r="Z4640" s="47"/>
      <c r="AA4640" s="47"/>
      <c r="AB4640" s="47"/>
      <c r="AC4640" s="47"/>
      <c r="AD4640" s="47"/>
      <c r="AE4640" s="47"/>
      <c r="AF4640" s="47"/>
      <c r="AG4640" s="47"/>
      <c r="AH4640" s="47"/>
      <c r="AI4640" s="47"/>
      <c r="AJ4640" s="47"/>
      <c r="AK4640" s="47"/>
      <c r="AL4640" s="47"/>
      <c r="AM4640" s="47"/>
      <c r="AN4640" s="47"/>
      <c r="AO4640" s="47"/>
      <c r="AP4640" s="47"/>
      <c r="AQ4640" s="47"/>
      <c r="AR4640" s="47"/>
      <c r="AS4640" s="47"/>
      <c r="AT4640" s="47"/>
      <c r="AU4640" s="47"/>
      <c r="AV4640" s="47"/>
      <c r="AW4640" s="47"/>
      <c r="AX4640" s="47"/>
      <c r="AY4640" s="47"/>
      <c r="AZ4640" s="47"/>
      <c r="BA4640" s="47"/>
      <c r="BB4640" s="47"/>
      <c r="BC4640" s="47"/>
      <c r="BD4640" s="47"/>
      <c r="BE4640" s="47"/>
      <c r="BF4640" s="47"/>
      <c r="BG4640" s="47"/>
      <c r="BH4640" s="47"/>
      <c r="BI4640" s="47"/>
      <c r="BJ4640" s="47"/>
      <c r="BK4640" s="47"/>
      <c r="BL4640" s="47"/>
      <c r="BM4640" s="47"/>
      <c r="BN4640" s="47"/>
      <c r="BO4640" s="47"/>
      <c r="BP4640" s="47"/>
      <c r="BQ4640" s="47"/>
      <c r="BR4640" s="47"/>
      <c r="BS4640" s="47"/>
      <c r="BT4640" s="47"/>
      <c r="BU4640" s="47"/>
      <c r="BV4640" s="47"/>
      <c r="BW4640" s="47"/>
      <c r="BX4640" s="47"/>
      <c r="BY4640" s="47"/>
    </row>
    <row r="4641" spans="1:77" x14ac:dyDescent="0.35">
      <c r="A4641" s="45" t="s">
        <v>326</v>
      </c>
      <c r="B4641" s="46">
        <v>42359</v>
      </c>
      <c r="C4641" s="47" t="s">
        <v>325</v>
      </c>
      <c r="D4641" s="47"/>
      <c r="E4641" s="47">
        <v>390.19640625</v>
      </c>
      <c r="F4641" s="47">
        <v>8.0428124999999989E-2</v>
      </c>
      <c r="G4641" s="47">
        <v>0.14848125000000001</v>
      </c>
      <c r="H4641" s="47">
        <v>0.17391250000000003</v>
      </c>
      <c r="I4641" s="47">
        <v>0.18209999999999998</v>
      </c>
      <c r="J4641" s="47">
        <v>0.26741874999999998</v>
      </c>
      <c r="K4641" s="47">
        <v>0.29093124999999997</v>
      </c>
      <c r="L4641" s="47">
        <v>0.27183750000000001</v>
      </c>
      <c r="M4641" s="47"/>
      <c r="N4641" s="47"/>
      <c r="O4641" s="47"/>
      <c r="P4641" s="47"/>
      <c r="Q4641" s="47"/>
      <c r="R4641" s="47"/>
      <c r="S4641" s="47"/>
      <c r="T4641" s="47"/>
      <c r="U4641" s="47"/>
      <c r="V4641" s="47"/>
      <c r="W4641" s="47"/>
      <c r="X4641" s="47"/>
      <c r="Y4641" s="47"/>
      <c r="Z4641" s="47"/>
      <c r="AA4641" s="47"/>
      <c r="AB4641" s="47"/>
      <c r="AC4641" s="47">
        <v>0.28588337830713967</v>
      </c>
      <c r="AD4641" s="47">
        <v>0.1485122973425087</v>
      </c>
      <c r="AE4641" s="47"/>
      <c r="AF4641" s="47"/>
      <c r="AG4641" s="47"/>
      <c r="AH4641" s="47"/>
      <c r="AI4641" s="47"/>
      <c r="AJ4641" s="47"/>
      <c r="AK4641" s="47"/>
      <c r="AL4641" s="47"/>
      <c r="AM4641" s="47"/>
      <c r="AN4641" s="47"/>
      <c r="AO4641" s="47"/>
      <c r="AP4641" s="47"/>
      <c r="AQ4641" s="47"/>
      <c r="AR4641" s="47"/>
      <c r="AS4641" s="47"/>
      <c r="AT4641" s="47"/>
      <c r="AU4641" s="47"/>
      <c r="AV4641" s="47"/>
      <c r="AW4641" s="47"/>
      <c r="AX4641" s="47"/>
      <c r="AY4641" s="47"/>
      <c r="AZ4641" s="47"/>
      <c r="BA4641" s="47"/>
      <c r="BB4641" s="47"/>
      <c r="BC4641" s="47"/>
      <c r="BD4641" s="47"/>
      <c r="BE4641" s="47"/>
      <c r="BF4641" s="47"/>
      <c r="BG4641" s="47"/>
      <c r="BH4641" s="47"/>
      <c r="BI4641" s="47"/>
      <c r="BJ4641" s="47"/>
      <c r="BK4641" s="47"/>
      <c r="BL4641" s="47"/>
      <c r="BM4641" s="47"/>
      <c r="BN4641" s="47"/>
      <c r="BO4641" s="47"/>
      <c r="BP4641" s="47"/>
      <c r="BQ4641" s="47"/>
      <c r="BR4641" s="47"/>
      <c r="BS4641" s="47"/>
      <c r="BT4641" s="47"/>
      <c r="BU4641" s="47"/>
      <c r="BV4641" s="47"/>
      <c r="BW4641" s="47"/>
      <c r="BX4641" s="47"/>
      <c r="BY4641" s="47"/>
    </row>
    <row r="4642" spans="1:77" x14ac:dyDescent="0.35">
      <c r="A4642" s="45" t="s">
        <v>326</v>
      </c>
      <c r="B4642" s="46">
        <v>42360</v>
      </c>
      <c r="C4642" s="47" t="s">
        <v>325</v>
      </c>
      <c r="D4642" s="47"/>
      <c r="E4642" s="47">
        <v>389.63015624999997</v>
      </c>
      <c r="F4642" s="47">
        <v>7.6978124999999994E-2</v>
      </c>
      <c r="G4642" s="47">
        <v>0.14728125</v>
      </c>
      <c r="H4642" s="47">
        <v>0.17435625000000002</v>
      </c>
      <c r="I4642" s="47">
        <v>0.18285625</v>
      </c>
      <c r="J4642" s="47">
        <v>0.26711250000000003</v>
      </c>
      <c r="K4642" s="47">
        <v>0.29054374999999999</v>
      </c>
      <c r="L4642" s="47">
        <v>0.27176875</v>
      </c>
      <c r="M4642" s="47"/>
      <c r="N4642" s="47"/>
      <c r="O4642" s="47"/>
      <c r="P4642" s="47"/>
      <c r="Q4642" s="47"/>
      <c r="R4642" s="47"/>
      <c r="S4642" s="47"/>
      <c r="T4642" s="47"/>
      <c r="U4642" s="47"/>
      <c r="V4642" s="47"/>
      <c r="W4642" s="47"/>
      <c r="X4642" s="47"/>
      <c r="Y4642" s="47"/>
      <c r="Z4642" s="47"/>
      <c r="AA4642" s="47"/>
      <c r="AB4642" s="47">
        <v>8.4</v>
      </c>
      <c r="AC4642" s="47"/>
      <c r="AD4642" s="47"/>
      <c r="AE4642" s="47"/>
      <c r="AF4642" s="47"/>
      <c r="AG4642" s="47"/>
      <c r="AH4642" s="47">
        <v>5.2</v>
      </c>
      <c r="AI4642" s="47">
        <v>8.4</v>
      </c>
      <c r="AJ4642" s="47"/>
      <c r="AK4642" s="47"/>
      <c r="AL4642" s="47"/>
      <c r="AM4642" s="47"/>
      <c r="AN4642" s="47"/>
      <c r="AO4642" s="47"/>
      <c r="AP4642" s="47"/>
      <c r="AQ4642" s="47"/>
      <c r="AR4642" s="47"/>
      <c r="AS4642" s="47"/>
      <c r="AT4642" s="47"/>
      <c r="AU4642" s="47"/>
      <c r="AV4642" s="47"/>
      <c r="AW4642" s="47"/>
      <c r="AX4642" s="47"/>
      <c r="AY4642" s="47"/>
      <c r="AZ4642" s="47"/>
      <c r="BA4642" s="47"/>
      <c r="BB4642" s="47"/>
      <c r="BC4642" s="47"/>
      <c r="BD4642" s="47"/>
      <c r="BE4642" s="47"/>
      <c r="BF4642" s="47"/>
      <c r="BG4642" s="47"/>
      <c r="BH4642" s="47"/>
      <c r="BI4642" s="47"/>
      <c r="BJ4642" s="47"/>
      <c r="BK4642" s="47"/>
      <c r="BL4642" s="47"/>
      <c r="BM4642" s="47"/>
      <c r="BN4642" s="47"/>
      <c r="BO4642" s="47"/>
      <c r="BP4642" s="47"/>
      <c r="BQ4642" s="47"/>
      <c r="BR4642" s="47"/>
      <c r="BS4642" s="47"/>
      <c r="BT4642" s="47"/>
      <c r="BU4642" s="47"/>
      <c r="BV4642" s="47"/>
      <c r="BW4642" s="47"/>
      <c r="BX4642" s="47"/>
      <c r="BY4642" s="47"/>
    </row>
    <row r="4643" spans="1:77" x14ac:dyDescent="0.35">
      <c r="A4643" s="45" t="s">
        <v>326</v>
      </c>
      <c r="B4643" s="46">
        <v>42361</v>
      </c>
      <c r="C4643" s="47" t="s">
        <v>325</v>
      </c>
      <c r="D4643" s="47"/>
      <c r="E4643" s="47">
        <v>388.50140625</v>
      </c>
      <c r="F4643" s="47">
        <v>7.6759375000000005E-2</v>
      </c>
      <c r="G4643" s="47">
        <v>0.1461375</v>
      </c>
      <c r="H4643" s="47">
        <v>0.17281249999999998</v>
      </c>
      <c r="I4643" s="47">
        <v>0.18208750000000001</v>
      </c>
      <c r="J4643" s="47">
        <v>0.26654374999999997</v>
      </c>
      <c r="K4643" s="47">
        <v>0.29035</v>
      </c>
      <c r="L4643" s="47">
        <v>0.27176250000000002</v>
      </c>
      <c r="M4643" s="47"/>
      <c r="N4643" s="47"/>
      <c r="O4643" s="47"/>
      <c r="P4643" s="47"/>
      <c r="Q4643" s="47"/>
      <c r="R4643" s="47"/>
      <c r="S4643" s="47"/>
      <c r="T4643" s="47"/>
      <c r="U4643" s="47"/>
      <c r="V4643" s="47"/>
      <c r="W4643" s="47"/>
      <c r="X4643" s="47"/>
      <c r="Y4643" s="47"/>
      <c r="Z4643" s="47"/>
      <c r="AA4643" s="47"/>
      <c r="AB4643" s="47"/>
      <c r="AC4643" s="47"/>
      <c r="AD4643" s="47"/>
      <c r="AE4643" s="47"/>
      <c r="AF4643" s="47"/>
      <c r="AG4643" s="47"/>
      <c r="AH4643" s="47"/>
      <c r="AI4643" s="47"/>
      <c r="AJ4643" s="47"/>
      <c r="AK4643" s="47"/>
      <c r="AL4643" s="47"/>
      <c r="AM4643" s="47"/>
      <c r="AN4643" s="47"/>
      <c r="AO4643" s="47"/>
      <c r="AP4643" s="47"/>
      <c r="AQ4643" s="47"/>
      <c r="AR4643" s="47"/>
      <c r="AS4643" s="47"/>
      <c r="AT4643" s="47"/>
      <c r="AU4643" s="47"/>
      <c r="AV4643" s="47"/>
      <c r="AW4643" s="47"/>
      <c r="AX4643" s="47"/>
      <c r="AY4643" s="47"/>
      <c r="AZ4643" s="47"/>
      <c r="BA4643" s="47"/>
      <c r="BB4643" s="47"/>
      <c r="BC4643" s="47"/>
      <c r="BD4643" s="47"/>
      <c r="BE4643" s="47"/>
      <c r="BF4643" s="47"/>
      <c r="BG4643" s="47"/>
      <c r="BH4643" s="47"/>
      <c r="BI4643" s="47"/>
      <c r="BJ4643" s="47"/>
      <c r="BK4643" s="47"/>
      <c r="BL4643" s="47"/>
      <c r="BM4643" s="47"/>
      <c r="BN4643" s="47"/>
      <c r="BO4643" s="47"/>
      <c r="BP4643" s="47"/>
      <c r="BQ4643" s="47"/>
      <c r="BR4643" s="47"/>
      <c r="BS4643" s="47"/>
      <c r="BT4643" s="47"/>
      <c r="BU4643" s="47"/>
      <c r="BV4643" s="47"/>
      <c r="BW4643" s="47"/>
      <c r="BX4643" s="47"/>
      <c r="BY4643" s="47"/>
    </row>
    <row r="4644" spans="1:77" x14ac:dyDescent="0.35">
      <c r="A4644" s="45" t="s">
        <v>326</v>
      </c>
      <c r="B4644" s="46">
        <v>42362</v>
      </c>
      <c r="C4644" s="47" t="s">
        <v>325</v>
      </c>
      <c r="D4644" s="47"/>
      <c r="E4644" s="47">
        <v>401.22843749999998</v>
      </c>
      <c r="F4644" s="47">
        <v>0.16221874999999999</v>
      </c>
      <c r="G4644" s="47">
        <v>0.14863750000000001</v>
      </c>
      <c r="H4644" s="47">
        <v>0.17275000000000001</v>
      </c>
      <c r="I4644" s="47">
        <v>0.181475</v>
      </c>
      <c r="J4644" s="47">
        <v>0.26600000000000001</v>
      </c>
      <c r="K4644" s="47">
        <v>0.29015000000000002</v>
      </c>
      <c r="L4644" s="47">
        <v>0.27162500000000001</v>
      </c>
      <c r="M4644" s="47"/>
      <c r="N4644" s="47"/>
      <c r="O4644" s="47"/>
      <c r="P4644" s="47"/>
      <c r="Q4644" s="47"/>
      <c r="R4644" s="47"/>
      <c r="S4644" s="47"/>
      <c r="T4644" s="47"/>
      <c r="U4644" s="47"/>
      <c r="V4644" s="47"/>
      <c r="W4644" s="47"/>
      <c r="X4644" s="47"/>
      <c r="Y4644" s="47"/>
      <c r="Z4644" s="47"/>
      <c r="AA4644" s="47"/>
      <c r="AB4644" s="47"/>
      <c r="AC4644" s="47"/>
      <c r="AD4644" s="47"/>
      <c r="AE4644" s="47"/>
      <c r="AF4644" s="47"/>
      <c r="AG4644" s="47"/>
      <c r="AH4644" s="47"/>
      <c r="AI4644" s="47"/>
      <c r="AJ4644" s="47"/>
      <c r="AK4644" s="47"/>
      <c r="AL4644" s="47"/>
      <c r="AM4644" s="47"/>
      <c r="AN4644" s="47"/>
      <c r="AO4644" s="47"/>
      <c r="AP4644" s="47"/>
      <c r="AQ4644" s="47"/>
      <c r="AR4644" s="47"/>
      <c r="AS4644" s="47"/>
      <c r="AT4644" s="47"/>
      <c r="AU4644" s="47"/>
      <c r="AV4644" s="47"/>
      <c r="AW4644" s="47"/>
      <c r="AX4644" s="47"/>
      <c r="AY4644" s="47"/>
      <c r="AZ4644" s="47"/>
      <c r="BA4644" s="47"/>
      <c r="BB4644" s="47"/>
      <c r="BC4644" s="47"/>
      <c r="BD4644" s="47"/>
      <c r="BE4644" s="47"/>
      <c r="BF4644" s="47"/>
      <c r="BG4644" s="47"/>
      <c r="BH4644" s="47"/>
      <c r="BI4644" s="47"/>
      <c r="BJ4644" s="47"/>
      <c r="BK4644" s="47"/>
      <c r="BL4644" s="47"/>
      <c r="BM4644" s="47"/>
      <c r="BN4644" s="47"/>
      <c r="BO4644" s="47"/>
      <c r="BP4644" s="47"/>
      <c r="BQ4644" s="47"/>
      <c r="BR4644" s="47"/>
      <c r="BS4644" s="47"/>
      <c r="BT4644" s="47"/>
      <c r="BU4644" s="47"/>
      <c r="BV4644" s="47"/>
      <c r="BW4644" s="47"/>
      <c r="BX4644" s="47"/>
      <c r="BY4644" s="47"/>
    </row>
    <row r="4645" spans="1:77" x14ac:dyDescent="0.35">
      <c r="A4645" s="45" t="s">
        <v>326</v>
      </c>
      <c r="B4645" s="46">
        <v>42363</v>
      </c>
      <c r="C4645" s="47" t="s">
        <v>325</v>
      </c>
      <c r="D4645" s="47"/>
      <c r="E4645" s="47">
        <v>399.31687499999998</v>
      </c>
      <c r="F4645" s="47">
        <v>0.14923124999999998</v>
      </c>
      <c r="G4645" s="47">
        <v>0.15038124999999999</v>
      </c>
      <c r="H4645" s="47">
        <v>0.17306874999999999</v>
      </c>
      <c r="I4645" s="47">
        <v>0.18140000000000001</v>
      </c>
      <c r="J4645" s="47">
        <v>0.26539374999999998</v>
      </c>
      <c r="K4645" s="47">
        <v>0.289825</v>
      </c>
      <c r="L4645" s="47">
        <v>0.27156249999999998</v>
      </c>
      <c r="M4645" s="47"/>
      <c r="N4645" s="47"/>
      <c r="O4645" s="47"/>
      <c r="P4645" s="47"/>
      <c r="Q4645" s="47"/>
      <c r="R4645" s="47"/>
      <c r="S4645" s="47"/>
      <c r="T4645" s="47"/>
      <c r="U4645" s="47"/>
      <c r="V4645" s="47"/>
      <c r="W4645" s="47"/>
      <c r="X4645" s="47"/>
      <c r="Y4645" s="47"/>
      <c r="Z4645" s="47"/>
      <c r="AA4645" s="47"/>
      <c r="AB4645" s="47"/>
      <c r="AC4645" s="47"/>
      <c r="AD4645" s="47"/>
      <c r="AE4645" s="47"/>
      <c r="AF4645" s="47"/>
      <c r="AG4645" s="47"/>
      <c r="AH4645" s="47"/>
      <c r="AI4645" s="47"/>
      <c r="AJ4645" s="47"/>
      <c r="AK4645" s="47"/>
      <c r="AL4645" s="47"/>
      <c r="AM4645" s="47"/>
      <c r="AN4645" s="47"/>
      <c r="AO4645" s="47"/>
      <c r="AP4645" s="47"/>
      <c r="AQ4645" s="47"/>
      <c r="AR4645" s="47"/>
      <c r="AS4645" s="47"/>
      <c r="AT4645" s="47"/>
      <c r="AU4645" s="47"/>
      <c r="AV4645" s="47"/>
      <c r="AW4645" s="47"/>
      <c r="AX4645" s="47"/>
      <c r="AY4645" s="47"/>
      <c r="AZ4645" s="47"/>
      <c r="BA4645" s="47"/>
      <c r="BB4645" s="47"/>
      <c r="BC4645" s="47"/>
      <c r="BD4645" s="47"/>
      <c r="BE4645" s="47"/>
      <c r="BF4645" s="47"/>
      <c r="BG4645" s="47"/>
      <c r="BH4645" s="47"/>
      <c r="BI4645" s="47"/>
      <c r="BJ4645" s="47"/>
      <c r="BK4645" s="47"/>
      <c r="BL4645" s="47"/>
      <c r="BM4645" s="47"/>
      <c r="BN4645" s="47"/>
      <c r="BO4645" s="47"/>
      <c r="BP4645" s="47"/>
      <c r="BQ4645" s="47"/>
      <c r="BR4645" s="47"/>
      <c r="BS4645" s="47"/>
      <c r="BT4645" s="47"/>
      <c r="BU4645" s="47"/>
      <c r="BV4645" s="47"/>
      <c r="BW4645" s="47"/>
      <c r="BX4645" s="47"/>
      <c r="BY4645" s="47"/>
    </row>
    <row r="4646" spans="1:77" x14ac:dyDescent="0.35">
      <c r="A4646" s="45" t="s">
        <v>326</v>
      </c>
      <c r="B4646" s="46">
        <v>42364</v>
      </c>
      <c r="C4646" s="47" t="s">
        <v>325</v>
      </c>
      <c r="D4646" s="47"/>
      <c r="E4646" s="47">
        <v>397.95984375</v>
      </c>
      <c r="F4646" s="47">
        <v>0.13974062500000001</v>
      </c>
      <c r="G4646" s="47">
        <v>0.151425</v>
      </c>
      <c r="H4646" s="47">
        <v>0.17351249999999999</v>
      </c>
      <c r="I4646" s="47">
        <v>0.18151250000000002</v>
      </c>
      <c r="J4646" s="47">
        <v>0.26490625000000001</v>
      </c>
      <c r="K4646" s="47">
        <v>0.28954374999999999</v>
      </c>
      <c r="L4646" s="47">
        <v>0.27147500000000002</v>
      </c>
      <c r="M4646" s="47"/>
      <c r="N4646" s="47"/>
      <c r="O4646" s="47"/>
      <c r="P4646" s="47"/>
      <c r="Q4646" s="47"/>
      <c r="R4646" s="47"/>
      <c r="S4646" s="47"/>
      <c r="T4646" s="47"/>
      <c r="U4646" s="47"/>
      <c r="V4646" s="47"/>
      <c r="W4646" s="47"/>
      <c r="X4646" s="47"/>
      <c r="Y4646" s="47"/>
      <c r="Z4646" s="47"/>
      <c r="AA4646" s="47"/>
      <c r="AB4646" s="47"/>
      <c r="AC4646" s="47"/>
      <c r="AD4646" s="47"/>
      <c r="AE4646" s="47"/>
      <c r="AF4646" s="47"/>
      <c r="AG4646" s="47"/>
      <c r="AH4646" s="47"/>
      <c r="AI4646" s="47"/>
      <c r="AJ4646" s="47"/>
      <c r="AK4646" s="47"/>
      <c r="AL4646" s="47"/>
      <c r="AM4646" s="47"/>
      <c r="AN4646" s="47"/>
      <c r="AO4646" s="47"/>
      <c r="AP4646" s="47"/>
      <c r="AQ4646" s="47"/>
      <c r="AR4646" s="47"/>
      <c r="AS4646" s="47"/>
      <c r="AT4646" s="47"/>
      <c r="AU4646" s="47"/>
      <c r="AV4646" s="47"/>
      <c r="AW4646" s="47"/>
      <c r="AX4646" s="47"/>
      <c r="AY4646" s="47"/>
      <c r="AZ4646" s="47"/>
      <c r="BA4646" s="47"/>
      <c r="BB4646" s="47"/>
      <c r="BC4646" s="47"/>
      <c r="BD4646" s="47"/>
      <c r="BE4646" s="47"/>
      <c r="BF4646" s="47"/>
      <c r="BG4646" s="47"/>
      <c r="BH4646" s="47"/>
      <c r="BI4646" s="47"/>
      <c r="BJ4646" s="47"/>
      <c r="BK4646" s="47"/>
      <c r="BL4646" s="47"/>
      <c r="BM4646" s="47"/>
      <c r="BN4646" s="47"/>
      <c r="BO4646" s="47"/>
      <c r="BP4646" s="47"/>
      <c r="BQ4646" s="47"/>
      <c r="BR4646" s="47"/>
      <c r="BS4646" s="47"/>
      <c r="BT4646" s="47"/>
      <c r="BU4646" s="47"/>
      <c r="BV4646" s="47"/>
      <c r="BW4646" s="47"/>
      <c r="BX4646" s="47"/>
      <c r="BY4646" s="47"/>
    </row>
    <row r="4647" spans="1:77" x14ac:dyDescent="0.35">
      <c r="A4647" s="45" t="s">
        <v>326</v>
      </c>
      <c r="B4647" s="46">
        <v>42365</v>
      </c>
      <c r="C4647" s="47" t="s">
        <v>325</v>
      </c>
      <c r="D4647" s="47"/>
      <c r="E4647" s="47">
        <v>396.76874999999995</v>
      </c>
      <c r="F4647" s="47">
        <v>0.1323125</v>
      </c>
      <c r="G4647" s="47">
        <v>0.15215000000000001</v>
      </c>
      <c r="H4647" s="47">
        <v>0.17378750000000001</v>
      </c>
      <c r="I4647" s="47">
        <v>0.1814625</v>
      </c>
      <c r="J4647" s="47">
        <v>0.26439999999999997</v>
      </c>
      <c r="K4647" s="47">
        <v>0.28926875000000002</v>
      </c>
      <c r="L4647" s="47">
        <v>0.2714125</v>
      </c>
      <c r="M4647" s="47"/>
      <c r="N4647" s="47"/>
      <c r="O4647" s="47"/>
      <c r="P4647" s="47"/>
      <c r="Q4647" s="47"/>
      <c r="R4647" s="47"/>
      <c r="S4647" s="47"/>
      <c r="T4647" s="47"/>
      <c r="U4647" s="47"/>
      <c r="V4647" s="47"/>
      <c r="W4647" s="47"/>
      <c r="X4647" s="47"/>
      <c r="Y4647" s="47"/>
      <c r="Z4647" s="47"/>
      <c r="AA4647" s="47"/>
      <c r="AB4647" s="47"/>
      <c r="AC4647" s="47"/>
      <c r="AD4647" s="47"/>
      <c r="AE4647" s="47"/>
      <c r="AF4647" s="47"/>
      <c r="AG4647" s="47"/>
      <c r="AH4647" s="47"/>
      <c r="AI4647" s="47"/>
      <c r="AJ4647" s="47"/>
      <c r="AK4647" s="47"/>
      <c r="AL4647" s="47"/>
      <c r="AM4647" s="47"/>
      <c r="AN4647" s="47"/>
      <c r="AO4647" s="47"/>
      <c r="AP4647" s="47"/>
      <c r="AQ4647" s="47"/>
      <c r="AR4647" s="47"/>
      <c r="AS4647" s="47"/>
      <c r="AT4647" s="47"/>
      <c r="AU4647" s="47"/>
      <c r="AV4647" s="47"/>
      <c r="AW4647" s="47"/>
      <c r="AX4647" s="47"/>
      <c r="AY4647" s="47"/>
      <c r="AZ4647" s="47"/>
      <c r="BA4647" s="47"/>
      <c r="BB4647" s="47"/>
      <c r="BC4647" s="47"/>
      <c r="BD4647" s="47"/>
      <c r="BE4647" s="47"/>
      <c r="BF4647" s="47"/>
      <c r="BG4647" s="47"/>
      <c r="BH4647" s="47"/>
      <c r="BI4647" s="47"/>
      <c r="BJ4647" s="47"/>
      <c r="BK4647" s="47"/>
      <c r="BL4647" s="47"/>
      <c r="BM4647" s="47"/>
      <c r="BN4647" s="47"/>
      <c r="BO4647" s="47"/>
      <c r="BP4647" s="47"/>
      <c r="BQ4647" s="47"/>
      <c r="BR4647" s="47"/>
      <c r="BS4647" s="47"/>
      <c r="BT4647" s="47"/>
      <c r="BU4647" s="47"/>
      <c r="BV4647" s="47"/>
      <c r="BW4647" s="47"/>
      <c r="BX4647" s="47"/>
      <c r="BY4647" s="47"/>
    </row>
    <row r="4648" spans="1:77" x14ac:dyDescent="0.35">
      <c r="A4648" s="45" t="s">
        <v>326</v>
      </c>
      <c r="B4648" s="46">
        <v>42366</v>
      </c>
      <c r="C4648" s="47" t="s">
        <v>325</v>
      </c>
      <c r="D4648" s="47"/>
      <c r="E4648" s="47">
        <v>395.78343749999999</v>
      </c>
      <c r="F4648" s="47">
        <v>0.12642500000000001</v>
      </c>
      <c r="G4648" s="47">
        <v>0.15309375</v>
      </c>
      <c r="H4648" s="47">
        <v>0.17414375000000001</v>
      </c>
      <c r="I4648" s="47">
        <v>0.18136249999999998</v>
      </c>
      <c r="J4648" s="47">
        <v>0.26373124999999997</v>
      </c>
      <c r="K4648" s="47">
        <v>0.28898750000000001</v>
      </c>
      <c r="L4648" s="47">
        <v>0.27129375</v>
      </c>
      <c r="M4648" s="47"/>
      <c r="N4648" s="47"/>
      <c r="O4648" s="47"/>
      <c r="P4648" s="47"/>
      <c r="Q4648" s="47"/>
      <c r="R4648" s="47"/>
      <c r="S4648" s="47"/>
      <c r="T4648" s="47"/>
      <c r="U4648" s="47"/>
      <c r="V4648" s="47"/>
      <c r="W4648" s="47"/>
      <c r="X4648" s="47"/>
      <c r="Y4648" s="47"/>
      <c r="Z4648" s="47"/>
      <c r="AA4648" s="47"/>
      <c r="AB4648" s="47"/>
      <c r="AC4648" s="47"/>
      <c r="AD4648" s="47"/>
      <c r="AE4648" s="47"/>
      <c r="AF4648" s="47"/>
      <c r="AG4648" s="47"/>
      <c r="AH4648" s="47"/>
      <c r="AI4648" s="47"/>
      <c r="AJ4648" s="47"/>
      <c r="AK4648" s="47"/>
      <c r="AL4648" s="47"/>
      <c r="AM4648" s="47"/>
      <c r="AN4648" s="47"/>
      <c r="AO4648" s="47"/>
      <c r="AP4648" s="47"/>
      <c r="AQ4648" s="47"/>
      <c r="AR4648" s="47"/>
      <c r="AS4648" s="47"/>
      <c r="AT4648" s="47"/>
      <c r="AU4648" s="47"/>
      <c r="AV4648" s="47"/>
      <c r="AW4648" s="47"/>
      <c r="AX4648" s="47"/>
      <c r="AY4648" s="47"/>
      <c r="AZ4648" s="47"/>
      <c r="BA4648" s="47"/>
      <c r="BB4648" s="47"/>
      <c r="BC4648" s="47"/>
      <c r="BD4648" s="47"/>
      <c r="BE4648" s="47"/>
      <c r="BF4648" s="47"/>
      <c r="BG4648" s="47"/>
      <c r="BH4648" s="47"/>
      <c r="BI4648" s="47"/>
      <c r="BJ4648" s="47"/>
      <c r="BK4648" s="47"/>
      <c r="BL4648" s="47"/>
      <c r="BM4648" s="47"/>
      <c r="BN4648" s="47"/>
      <c r="BO4648" s="47"/>
      <c r="BP4648" s="47"/>
      <c r="BQ4648" s="47"/>
      <c r="BR4648" s="47"/>
      <c r="BS4648" s="47"/>
      <c r="BT4648" s="47"/>
      <c r="BU4648" s="47"/>
      <c r="BV4648" s="47"/>
      <c r="BW4648" s="47"/>
      <c r="BX4648" s="47"/>
      <c r="BY4648" s="47"/>
    </row>
    <row r="4649" spans="1:77" x14ac:dyDescent="0.35">
      <c r="A4649" s="45" t="s">
        <v>326</v>
      </c>
      <c r="B4649" s="46">
        <v>42367</v>
      </c>
      <c r="C4649" s="47" t="s">
        <v>325</v>
      </c>
      <c r="D4649" s="47"/>
      <c r="E4649" s="47">
        <v>394.78640624999997</v>
      </c>
      <c r="F4649" s="47">
        <v>0.120796875</v>
      </c>
      <c r="G4649" s="47">
        <v>0.15359999999999999</v>
      </c>
      <c r="H4649" s="47">
        <v>0.17456874999999999</v>
      </c>
      <c r="I4649" s="47">
        <v>0.18112500000000001</v>
      </c>
      <c r="J4649" s="47">
        <v>0.26316875000000001</v>
      </c>
      <c r="K4649" s="47">
        <v>0.28866250000000004</v>
      </c>
      <c r="L4649" s="47">
        <v>0.27123124999999998</v>
      </c>
      <c r="M4649" s="47"/>
      <c r="N4649" s="47"/>
      <c r="O4649" s="47"/>
      <c r="P4649" s="47"/>
      <c r="Q4649" s="47"/>
      <c r="R4649" s="47"/>
      <c r="S4649" s="47"/>
      <c r="T4649" s="47"/>
      <c r="U4649" s="47"/>
      <c r="V4649" s="47"/>
      <c r="W4649" s="47"/>
      <c r="X4649" s="47"/>
      <c r="Y4649" s="47"/>
      <c r="Z4649" s="47"/>
      <c r="AA4649" s="47"/>
      <c r="AB4649" s="47"/>
      <c r="AC4649" s="47"/>
      <c r="AD4649" s="47"/>
      <c r="AE4649" s="47"/>
      <c r="AF4649" s="47"/>
      <c r="AG4649" s="47"/>
      <c r="AH4649" s="47"/>
      <c r="AI4649" s="47"/>
      <c r="AJ4649" s="47"/>
      <c r="AK4649" s="47"/>
      <c r="AL4649" s="47"/>
      <c r="AM4649" s="47"/>
      <c r="AN4649" s="47"/>
      <c r="AO4649" s="47"/>
      <c r="AP4649" s="47"/>
      <c r="AQ4649" s="47"/>
      <c r="AR4649" s="47"/>
      <c r="AS4649" s="47"/>
      <c r="AT4649" s="47"/>
      <c r="AU4649" s="47"/>
      <c r="AV4649" s="47"/>
      <c r="AW4649" s="47"/>
      <c r="AX4649" s="47"/>
      <c r="AY4649" s="47"/>
      <c r="AZ4649" s="47"/>
      <c r="BA4649" s="47"/>
      <c r="BB4649" s="47"/>
      <c r="BC4649" s="47"/>
      <c r="BD4649" s="47"/>
      <c r="BE4649" s="47"/>
      <c r="BF4649" s="47"/>
      <c r="BG4649" s="47"/>
      <c r="BH4649" s="47"/>
      <c r="BI4649" s="47"/>
      <c r="BJ4649" s="47"/>
      <c r="BK4649" s="47"/>
      <c r="BL4649" s="47"/>
      <c r="BM4649" s="47"/>
      <c r="BN4649" s="47"/>
      <c r="BO4649" s="47"/>
      <c r="BP4649" s="47"/>
      <c r="BQ4649" s="47"/>
      <c r="BR4649" s="47"/>
      <c r="BS4649" s="47"/>
      <c r="BT4649" s="47"/>
      <c r="BU4649" s="47"/>
      <c r="BV4649" s="47"/>
      <c r="BW4649" s="47"/>
      <c r="BX4649" s="47"/>
      <c r="BY4649" s="47"/>
    </row>
    <row r="4650" spans="1:77" x14ac:dyDescent="0.35">
      <c r="A4650" s="45" t="s">
        <v>326</v>
      </c>
      <c r="B4650" s="46">
        <v>42368</v>
      </c>
      <c r="C4650" s="47" t="s">
        <v>325</v>
      </c>
      <c r="D4650" s="47"/>
      <c r="E4650" s="47">
        <v>393.69984375000001</v>
      </c>
      <c r="F4650" s="47">
        <v>0.11592187500000001</v>
      </c>
      <c r="G4650" s="47">
        <v>0.15239374999999999</v>
      </c>
      <c r="H4650" s="47">
        <v>0.17426875</v>
      </c>
      <c r="I4650" s="47">
        <v>0.18140000000000001</v>
      </c>
      <c r="J4650" s="47">
        <v>0.26287499999999997</v>
      </c>
      <c r="K4650" s="47">
        <v>0.28846875</v>
      </c>
      <c r="L4650" s="47">
        <v>0.27116250000000003</v>
      </c>
      <c r="M4650" s="47"/>
      <c r="N4650" s="47"/>
      <c r="O4650" s="47"/>
      <c r="P4650" s="47"/>
      <c r="Q4650" s="47"/>
      <c r="R4650" s="47"/>
      <c r="S4650" s="47"/>
      <c r="T4650" s="47"/>
      <c r="U4650" s="47"/>
      <c r="V4650" s="47"/>
      <c r="W4650" s="47"/>
      <c r="X4650" s="47"/>
      <c r="Y4650" s="47"/>
      <c r="Z4650" s="47"/>
      <c r="AA4650" s="47"/>
      <c r="AB4650" s="47">
        <v>8.4</v>
      </c>
      <c r="AC4650" s="47">
        <v>0.38675153890161373</v>
      </c>
      <c r="AD4650" s="47">
        <v>9.1176226636224461E-2</v>
      </c>
      <c r="AE4650" s="47"/>
      <c r="AF4650" s="47"/>
      <c r="AG4650" s="47"/>
      <c r="AH4650" s="47">
        <v>6</v>
      </c>
      <c r="AI4650" s="47">
        <v>8.4</v>
      </c>
      <c r="AJ4650" s="47"/>
      <c r="AK4650" s="47"/>
      <c r="AL4650" s="47"/>
      <c r="AM4650" s="47"/>
      <c r="AN4650" s="47"/>
      <c r="AO4650" s="47"/>
      <c r="AP4650" s="47"/>
      <c r="AQ4650" s="47"/>
      <c r="AR4650" s="47"/>
      <c r="AS4650" s="47"/>
      <c r="AT4650" s="47"/>
      <c r="AU4650" s="47"/>
      <c r="AV4650" s="47"/>
      <c r="AW4650" s="47"/>
      <c r="AX4650" s="47"/>
      <c r="AY4650" s="47"/>
      <c r="AZ4650" s="47"/>
      <c r="BA4650" s="47"/>
      <c r="BB4650" s="47"/>
      <c r="BC4650" s="47"/>
      <c r="BD4650" s="47"/>
      <c r="BE4650" s="47"/>
      <c r="BF4650" s="47"/>
      <c r="BG4650" s="47"/>
      <c r="BH4650" s="47"/>
      <c r="BI4650" s="47"/>
      <c r="BJ4650" s="47"/>
      <c r="BK4650" s="47"/>
      <c r="BL4650" s="47"/>
      <c r="BM4650" s="47"/>
      <c r="BN4650" s="47"/>
      <c r="BO4650" s="47"/>
      <c r="BP4650" s="47"/>
      <c r="BQ4650" s="47"/>
      <c r="BR4650" s="47"/>
      <c r="BS4650" s="47"/>
      <c r="BT4650" s="47"/>
      <c r="BU4650" s="47"/>
      <c r="BV4650" s="47"/>
      <c r="BW4650" s="47"/>
      <c r="BX4650" s="47"/>
      <c r="BY4650" s="47"/>
    </row>
    <row r="4651" spans="1:77" x14ac:dyDescent="0.35">
      <c r="A4651" s="45" t="s">
        <v>326</v>
      </c>
      <c r="B4651" s="46">
        <v>42369</v>
      </c>
      <c r="C4651" s="47" t="s">
        <v>325</v>
      </c>
      <c r="D4651" s="47"/>
      <c r="E4651" s="47">
        <v>392.88703125000001</v>
      </c>
      <c r="F4651" s="47">
        <v>0.11327187500000001</v>
      </c>
      <c r="G4651" s="47">
        <v>0.15307500000000002</v>
      </c>
      <c r="H4651" s="47">
        <v>0.17407500000000001</v>
      </c>
      <c r="I4651" s="47">
        <v>0.18080000000000002</v>
      </c>
      <c r="J4651" s="47">
        <v>0.26231875000000004</v>
      </c>
      <c r="K4651" s="47">
        <v>0.28825000000000001</v>
      </c>
      <c r="L4651" s="47">
        <v>0.27100625</v>
      </c>
      <c r="M4651" s="47"/>
      <c r="N4651" s="47"/>
      <c r="O4651" s="47"/>
      <c r="P4651" s="47"/>
      <c r="Q4651" s="47"/>
      <c r="R4651" s="47"/>
      <c r="S4651" s="47"/>
      <c r="T4651" s="47"/>
      <c r="U4651" s="47"/>
      <c r="V4651" s="47"/>
      <c r="W4651" s="47"/>
      <c r="X4651" s="47"/>
      <c r="Y4651" s="47"/>
      <c r="Z4651" s="47"/>
      <c r="AA4651" s="47"/>
      <c r="AB4651" s="47"/>
      <c r="AC4651" s="47"/>
      <c r="AD4651" s="47"/>
      <c r="AE4651" s="47"/>
      <c r="AF4651" s="47"/>
      <c r="AG4651" s="47"/>
      <c r="AH4651" s="47"/>
      <c r="AI4651" s="47"/>
      <c r="AJ4651" s="47"/>
      <c r="AK4651" s="47"/>
      <c r="AL4651" s="47"/>
      <c r="AM4651" s="47"/>
      <c r="AN4651" s="47"/>
      <c r="AO4651" s="47"/>
      <c r="AP4651" s="47"/>
      <c r="AQ4651" s="47"/>
      <c r="AR4651" s="47"/>
      <c r="AS4651" s="47"/>
      <c r="AT4651" s="47"/>
      <c r="AU4651" s="47"/>
      <c r="AV4651" s="47"/>
      <c r="AW4651" s="47"/>
      <c r="AX4651" s="47"/>
      <c r="AY4651" s="47"/>
      <c r="AZ4651" s="47"/>
      <c r="BA4651" s="47"/>
      <c r="BB4651" s="47"/>
      <c r="BC4651" s="47"/>
      <c r="BD4651" s="47"/>
      <c r="BE4651" s="47"/>
      <c r="BF4651" s="47"/>
      <c r="BG4651" s="47"/>
      <c r="BH4651" s="47"/>
      <c r="BI4651" s="47"/>
      <c r="BJ4651" s="47"/>
      <c r="BK4651" s="47"/>
      <c r="BL4651" s="47"/>
      <c r="BM4651" s="47"/>
      <c r="BN4651" s="47"/>
      <c r="BO4651" s="47"/>
      <c r="BP4651" s="47"/>
      <c r="BQ4651" s="47"/>
      <c r="BR4651" s="47"/>
      <c r="BS4651" s="47"/>
      <c r="BT4651" s="47"/>
      <c r="BU4651" s="47"/>
      <c r="BV4651" s="47"/>
      <c r="BW4651" s="47"/>
      <c r="BX4651" s="47"/>
      <c r="BY4651" s="47"/>
    </row>
    <row r="4652" spans="1:77" x14ac:dyDescent="0.35">
      <c r="A4652" s="45" t="s">
        <v>326</v>
      </c>
      <c r="B4652" s="46">
        <v>42370</v>
      </c>
      <c r="C4652" s="47" t="s">
        <v>325</v>
      </c>
      <c r="D4652" s="47"/>
      <c r="E4652" s="47">
        <v>391.99265624999998</v>
      </c>
      <c r="F4652" s="47">
        <v>0.109921875</v>
      </c>
      <c r="G4652" s="47">
        <v>0.1535125</v>
      </c>
      <c r="H4652" s="47">
        <v>0.17452499999999999</v>
      </c>
      <c r="I4652" s="47">
        <v>0.18002499999999999</v>
      </c>
      <c r="J4652" s="47">
        <v>0.26152499999999995</v>
      </c>
      <c r="K4652" s="47">
        <v>0.28789999999999999</v>
      </c>
      <c r="L4652" s="47">
        <v>0.27095000000000002</v>
      </c>
      <c r="M4652" s="47"/>
      <c r="N4652" s="47"/>
      <c r="O4652" s="47"/>
      <c r="P4652" s="47"/>
      <c r="Q4652" s="47"/>
      <c r="R4652" s="47"/>
      <c r="S4652" s="47"/>
      <c r="T4652" s="47"/>
      <c r="U4652" s="47"/>
      <c r="V4652" s="47"/>
      <c r="W4652" s="47"/>
      <c r="X4652" s="47"/>
      <c r="Y4652" s="47"/>
      <c r="Z4652" s="47"/>
      <c r="AA4652" s="47"/>
      <c r="AB4652" s="47"/>
      <c r="AC4652" s="47"/>
      <c r="AD4652" s="47"/>
      <c r="AE4652" s="47"/>
      <c r="AF4652" s="47"/>
      <c r="AG4652" s="47"/>
      <c r="AH4652" s="47"/>
      <c r="AI4652" s="47"/>
      <c r="AJ4652" s="47"/>
      <c r="AK4652" s="47"/>
      <c r="AL4652" s="47"/>
      <c r="AM4652" s="47"/>
      <c r="AN4652" s="47"/>
      <c r="AO4652" s="47"/>
      <c r="AP4652" s="47"/>
      <c r="AQ4652" s="47"/>
      <c r="AR4652" s="47"/>
      <c r="AS4652" s="47"/>
      <c r="AT4652" s="47"/>
      <c r="AU4652" s="47"/>
      <c r="AV4652" s="47"/>
      <c r="AW4652" s="47"/>
      <c r="AX4652" s="47"/>
      <c r="AY4652" s="47"/>
      <c r="AZ4652" s="47"/>
      <c r="BA4652" s="47"/>
      <c r="BB4652" s="47"/>
      <c r="BC4652" s="47"/>
      <c r="BD4652" s="47"/>
      <c r="BE4652" s="47"/>
      <c r="BF4652" s="47"/>
      <c r="BG4652" s="47"/>
      <c r="BH4652" s="47"/>
      <c r="BI4652" s="47"/>
      <c r="BJ4652" s="47"/>
      <c r="BK4652" s="47"/>
      <c r="BL4652" s="47"/>
      <c r="BM4652" s="47"/>
      <c r="BN4652" s="47"/>
      <c r="BO4652" s="47"/>
      <c r="BP4652" s="47"/>
      <c r="BQ4652" s="47"/>
      <c r="BR4652" s="47"/>
      <c r="BS4652" s="47"/>
      <c r="BT4652" s="47"/>
      <c r="BU4652" s="47"/>
      <c r="BV4652" s="47"/>
      <c r="BW4652" s="47"/>
      <c r="BX4652" s="47"/>
      <c r="BY4652" s="47"/>
    </row>
    <row r="4653" spans="1:77" x14ac:dyDescent="0.35">
      <c r="A4653" s="45" t="s">
        <v>326</v>
      </c>
      <c r="B4653" s="46">
        <v>42371</v>
      </c>
      <c r="C4653" s="47" t="s">
        <v>325</v>
      </c>
      <c r="D4653" s="47"/>
      <c r="E4653" s="47">
        <v>391.56656249999992</v>
      </c>
      <c r="F4653" s="47">
        <v>0.106225</v>
      </c>
      <c r="G4653" s="47">
        <v>0.15261875</v>
      </c>
      <c r="H4653" s="47">
        <v>0.17507500000000001</v>
      </c>
      <c r="I4653" s="47">
        <v>0.18078125</v>
      </c>
      <c r="J4653" s="47">
        <v>0.26135625000000001</v>
      </c>
      <c r="K4653" s="47">
        <v>0.28764999999999996</v>
      </c>
      <c r="L4653" s="47">
        <v>0.2709375</v>
      </c>
      <c r="M4653" s="47"/>
      <c r="N4653" s="47"/>
      <c r="O4653" s="47"/>
      <c r="P4653" s="47"/>
      <c r="Q4653" s="47"/>
      <c r="R4653" s="47"/>
      <c r="S4653" s="47"/>
      <c r="T4653" s="47"/>
      <c r="U4653" s="47"/>
      <c r="V4653" s="47"/>
      <c r="W4653" s="47"/>
      <c r="X4653" s="47"/>
      <c r="Y4653" s="47"/>
      <c r="Z4653" s="47"/>
      <c r="AA4653" s="47"/>
      <c r="AB4653" s="47"/>
      <c r="AC4653" s="47"/>
      <c r="AD4653" s="47"/>
      <c r="AE4653" s="47"/>
      <c r="AF4653" s="47"/>
      <c r="AG4653" s="47"/>
      <c r="AH4653" s="47"/>
      <c r="AI4653" s="47"/>
      <c r="AJ4653" s="47"/>
      <c r="AK4653" s="47"/>
      <c r="AL4653" s="47"/>
      <c r="AM4653" s="47"/>
      <c r="AN4653" s="47"/>
      <c r="AO4653" s="47"/>
      <c r="AP4653" s="47"/>
      <c r="AQ4653" s="47"/>
      <c r="AR4653" s="47"/>
      <c r="AS4653" s="47"/>
      <c r="AT4653" s="47"/>
      <c r="AU4653" s="47"/>
      <c r="AV4653" s="47"/>
      <c r="AW4653" s="47"/>
      <c r="AX4653" s="47"/>
      <c r="AY4653" s="47"/>
      <c r="AZ4653" s="47"/>
      <c r="BA4653" s="47"/>
      <c r="BB4653" s="47"/>
      <c r="BC4653" s="47"/>
      <c r="BD4653" s="47"/>
      <c r="BE4653" s="47"/>
      <c r="BF4653" s="47"/>
      <c r="BG4653" s="47"/>
      <c r="BH4653" s="47"/>
      <c r="BI4653" s="47"/>
      <c r="BJ4653" s="47"/>
      <c r="BK4653" s="47"/>
      <c r="BL4653" s="47"/>
      <c r="BM4653" s="47"/>
      <c r="BN4653" s="47"/>
      <c r="BO4653" s="47"/>
      <c r="BP4653" s="47"/>
      <c r="BQ4653" s="47"/>
      <c r="BR4653" s="47"/>
      <c r="BS4653" s="47"/>
      <c r="BT4653" s="47"/>
      <c r="BU4653" s="47"/>
      <c r="BV4653" s="47"/>
      <c r="BW4653" s="47"/>
      <c r="BX4653" s="47"/>
      <c r="BY4653" s="47"/>
    </row>
    <row r="4654" spans="1:77" x14ac:dyDescent="0.35">
      <c r="A4654" s="45" t="s">
        <v>326</v>
      </c>
      <c r="B4654" s="46">
        <v>42372</v>
      </c>
      <c r="C4654" s="47" t="s">
        <v>325</v>
      </c>
      <c r="D4654" s="47"/>
      <c r="E4654" s="47">
        <v>390.93375000000003</v>
      </c>
      <c r="F4654" s="47">
        <v>0.10348749999999998</v>
      </c>
      <c r="G4654" s="47">
        <v>0.15138750000000001</v>
      </c>
      <c r="H4654" s="47">
        <v>0.17447500000000002</v>
      </c>
      <c r="I4654" s="47">
        <v>0.18130000000000002</v>
      </c>
      <c r="J4654" s="47">
        <v>0.26141875000000003</v>
      </c>
      <c r="K4654" s="47">
        <v>0.28757500000000003</v>
      </c>
      <c r="L4654" s="47">
        <v>0.27090625000000002</v>
      </c>
      <c r="M4654" s="47"/>
      <c r="N4654" s="47"/>
      <c r="O4654" s="47"/>
      <c r="P4654" s="47"/>
      <c r="Q4654" s="47"/>
      <c r="R4654" s="47"/>
      <c r="S4654" s="47"/>
      <c r="T4654" s="47"/>
      <c r="U4654" s="47"/>
      <c r="V4654" s="47"/>
      <c r="W4654" s="47"/>
      <c r="X4654" s="47"/>
      <c r="Y4654" s="47"/>
      <c r="Z4654" s="47"/>
      <c r="AA4654" s="47"/>
      <c r="AB4654" s="47"/>
      <c r="AC4654" s="47"/>
      <c r="AD4654" s="47"/>
      <c r="AE4654" s="47"/>
      <c r="AF4654" s="47"/>
      <c r="AG4654" s="47"/>
      <c r="AH4654" s="47"/>
      <c r="AI4654" s="47"/>
      <c r="AJ4654" s="47"/>
      <c r="AK4654" s="47"/>
      <c r="AL4654" s="47"/>
      <c r="AM4654" s="47"/>
      <c r="AN4654" s="47"/>
      <c r="AO4654" s="47"/>
      <c r="AP4654" s="47"/>
      <c r="AQ4654" s="47"/>
      <c r="AR4654" s="47"/>
      <c r="AS4654" s="47"/>
      <c r="AT4654" s="47"/>
      <c r="AU4654" s="47"/>
      <c r="AV4654" s="47"/>
      <c r="AW4654" s="47"/>
      <c r="AX4654" s="47"/>
      <c r="AY4654" s="47"/>
      <c r="AZ4654" s="47"/>
      <c r="BA4654" s="47"/>
      <c r="BB4654" s="47"/>
      <c r="BC4654" s="47"/>
      <c r="BD4654" s="47"/>
      <c r="BE4654" s="47"/>
      <c r="BF4654" s="47"/>
      <c r="BG4654" s="47"/>
      <c r="BH4654" s="47"/>
      <c r="BI4654" s="47"/>
      <c r="BJ4654" s="47"/>
      <c r="BK4654" s="47"/>
      <c r="BL4654" s="47"/>
      <c r="BM4654" s="47"/>
      <c r="BN4654" s="47"/>
      <c r="BO4654" s="47"/>
      <c r="BP4654" s="47"/>
      <c r="BQ4654" s="47"/>
      <c r="BR4654" s="47"/>
      <c r="BS4654" s="47"/>
      <c r="BT4654" s="47"/>
      <c r="BU4654" s="47"/>
      <c r="BV4654" s="47"/>
      <c r="BW4654" s="47"/>
      <c r="BX4654" s="47"/>
      <c r="BY4654" s="47"/>
    </row>
    <row r="4655" spans="1:77" x14ac:dyDescent="0.35">
      <c r="A4655" s="45" t="s">
        <v>326</v>
      </c>
      <c r="B4655" s="46">
        <v>42373</v>
      </c>
      <c r="C4655" s="47" t="s">
        <v>325</v>
      </c>
      <c r="D4655" s="47"/>
      <c r="E4655" s="47">
        <v>389.926875</v>
      </c>
      <c r="F4655" s="47">
        <v>0.10224999999999999</v>
      </c>
      <c r="G4655" s="47">
        <v>0.151</v>
      </c>
      <c r="H4655" s="47">
        <v>0.17344999999999999</v>
      </c>
      <c r="I4655" s="47">
        <v>0.18059999999999998</v>
      </c>
      <c r="J4655" s="47">
        <v>0.26088749999999999</v>
      </c>
      <c r="K4655" s="47">
        <v>0.28738750000000002</v>
      </c>
      <c r="L4655" s="47">
        <v>0.27080624999999997</v>
      </c>
      <c r="M4655" s="47"/>
      <c r="N4655" s="47"/>
      <c r="O4655" s="47"/>
      <c r="P4655" s="47"/>
      <c r="Q4655" s="47"/>
      <c r="R4655" s="47"/>
      <c r="S4655" s="47"/>
      <c r="T4655" s="47"/>
      <c r="U4655" s="47"/>
      <c r="V4655" s="47"/>
      <c r="W4655" s="47"/>
      <c r="X4655" s="47"/>
      <c r="Y4655" s="47"/>
      <c r="Z4655" s="47"/>
      <c r="AA4655" s="47"/>
      <c r="AB4655" s="47"/>
      <c r="AC4655" s="47"/>
      <c r="AD4655" s="47"/>
      <c r="AE4655" s="47"/>
      <c r="AF4655" s="47"/>
      <c r="AG4655" s="47"/>
      <c r="AH4655" s="47"/>
      <c r="AI4655" s="47"/>
      <c r="AJ4655" s="47"/>
      <c r="AK4655" s="47"/>
      <c r="AL4655" s="47"/>
      <c r="AM4655" s="47"/>
      <c r="AN4655" s="47"/>
      <c r="AO4655" s="47"/>
      <c r="AP4655" s="47"/>
      <c r="AQ4655" s="47"/>
      <c r="AR4655" s="47"/>
      <c r="AS4655" s="47"/>
      <c r="AT4655" s="47"/>
      <c r="AU4655" s="47"/>
      <c r="AV4655" s="47"/>
      <c r="AW4655" s="47"/>
      <c r="AX4655" s="47"/>
      <c r="AY4655" s="47"/>
      <c r="AZ4655" s="47"/>
      <c r="BA4655" s="47"/>
      <c r="BB4655" s="47"/>
      <c r="BC4655" s="47"/>
      <c r="BD4655" s="47"/>
      <c r="BE4655" s="47"/>
      <c r="BF4655" s="47"/>
      <c r="BG4655" s="47"/>
      <c r="BH4655" s="47"/>
      <c r="BI4655" s="47"/>
      <c r="BJ4655" s="47"/>
      <c r="BK4655" s="47"/>
      <c r="BL4655" s="47"/>
      <c r="BM4655" s="47"/>
      <c r="BN4655" s="47"/>
      <c r="BO4655" s="47"/>
      <c r="BP4655" s="47"/>
      <c r="BQ4655" s="47"/>
      <c r="BR4655" s="47"/>
      <c r="BS4655" s="47"/>
      <c r="BT4655" s="47"/>
      <c r="BU4655" s="47"/>
      <c r="BV4655" s="47"/>
      <c r="BW4655" s="47"/>
      <c r="BX4655" s="47"/>
      <c r="BY4655" s="47"/>
    </row>
    <row r="4656" spans="1:77" x14ac:dyDescent="0.35">
      <c r="A4656" s="45" t="s">
        <v>326</v>
      </c>
      <c r="B4656" s="46">
        <v>42374</v>
      </c>
      <c r="C4656" s="47" t="s">
        <v>325</v>
      </c>
      <c r="D4656" s="47"/>
      <c r="E4656" s="47">
        <v>389.21062499999999</v>
      </c>
      <c r="F4656" s="47">
        <v>0.10113749999999999</v>
      </c>
      <c r="G4656" s="47">
        <v>0.151425</v>
      </c>
      <c r="H4656" s="47">
        <v>0.17335625000000002</v>
      </c>
      <c r="I4656" s="47">
        <v>0.17978749999999999</v>
      </c>
      <c r="J4656" s="47">
        <v>0.26016875</v>
      </c>
      <c r="K4656" s="47">
        <v>0.28701874999999999</v>
      </c>
      <c r="L4656" s="47">
        <v>0.27075624999999998</v>
      </c>
      <c r="M4656" s="47"/>
      <c r="N4656" s="47"/>
      <c r="O4656" s="47"/>
      <c r="P4656" s="47"/>
      <c r="Q4656" s="47"/>
      <c r="R4656" s="47"/>
      <c r="S4656" s="47"/>
      <c r="T4656" s="47"/>
      <c r="U4656" s="47"/>
      <c r="V4656" s="47"/>
      <c r="W4656" s="47"/>
      <c r="X4656" s="47"/>
      <c r="Y4656" s="47"/>
      <c r="Z4656" s="47"/>
      <c r="AA4656" s="47"/>
      <c r="AB4656" s="47"/>
      <c r="AC4656" s="47"/>
      <c r="AD4656" s="47">
        <v>4.1049800252940097E-2</v>
      </c>
      <c r="AE4656" s="47"/>
      <c r="AF4656" s="47"/>
      <c r="AG4656" s="47"/>
      <c r="AH4656" s="47"/>
      <c r="AI4656" s="47"/>
      <c r="AJ4656" s="47"/>
      <c r="AK4656" s="47"/>
      <c r="AL4656" s="47"/>
      <c r="AM4656" s="47"/>
      <c r="AN4656" s="47"/>
      <c r="AO4656" s="47"/>
      <c r="AP4656" s="47"/>
      <c r="AQ4656" s="47"/>
      <c r="AR4656" s="47"/>
      <c r="AS4656" s="47"/>
      <c r="AT4656" s="47"/>
      <c r="AU4656" s="47"/>
      <c r="AV4656" s="47"/>
      <c r="AW4656" s="47"/>
      <c r="AX4656" s="47"/>
      <c r="AY4656" s="47"/>
      <c r="AZ4656" s="47"/>
      <c r="BA4656" s="47"/>
      <c r="BB4656" s="47"/>
      <c r="BC4656" s="47"/>
      <c r="BD4656" s="47"/>
      <c r="BE4656" s="47"/>
      <c r="BF4656" s="47"/>
      <c r="BG4656" s="47"/>
      <c r="BH4656" s="47"/>
      <c r="BI4656" s="47"/>
      <c r="BJ4656" s="47"/>
      <c r="BK4656" s="47"/>
      <c r="BL4656" s="47"/>
      <c r="BM4656" s="47"/>
      <c r="BN4656" s="47"/>
      <c r="BO4656" s="47"/>
      <c r="BP4656" s="47"/>
      <c r="BQ4656" s="47"/>
      <c r="BR4656" s="47"/>
      <c r="BS4656" s="47"/>
      <c r="BT4656" s="47"/>
      <c r="BU4656" s="47"/>
      <c r="BV4656" s="47"/>
      <c r="BW4656" s="47"/>
      <c r="BX4656" s="47"/>
      <c r="BY4656" s="47"/>
    </row>
    <row r="4657" spans="1:77" x14ac:dyDescent="0.35">
      <c r="A4657" s="45" t="s">
        <v>326</v>
      </c>
      <c r="B4657" s="46">
        <v>42375</v>
      </c>
      <c r="C4657" s="47" t="s">
        <v>325</v>
      </c>
      <c r="D4657" s="47"/>
      <c r="E4657" s="47">
        <v>388.52015625000001</v>
      </c>
      <c r="F4657" s="47">
        <v>9.8840624999999988E-2</v>
      </c>
      <c r="G4657" s="47">
        <v>0.15150625000000001</v>
      </c>
      <c r="H4657" s="47">
        <v>0.17371249999999999</v>
      </c>
      <c r="I4657" s="47">
        <v>0.17929999999999999</v>
      </c>
      <c r="J4657" s="47">
        <v>0.25964375000000001</v>
      </c>
      <c r="K4657" s="47">
        <v>0.28663125</v>
      </c>
      <c r="L4657" s="47">
        <v>0.27060625000000005</v>
      </c>
      <c r="M4657" s="47"/>
      <c r="N4657" s="47"/>
      <c r="O4657" s="47"/>
      <c r="P4657" s="47"/>
      <c r="Q4657" s="47">
        <v>5.6748292500000002</v>
      </c>
      <c r="R4657" s="47">
        <v>456.72500000000002</v>
      </c>
      <c r="S4657" s="47">
        <v>316.82349999999997</v>
      </c>
      <c r="T4657" s="47"/>
      <c r="U4657" s="47">
        <v>4.6573042500000001</v>
      </c>
      <c r="V4657" s="47">
        <v>1.671993174617728E-2</v>
      </c>
      <c r="W4657" s="47"/>
      <c r="X4657" s="47">
        <v>4.1031966500000001</v>
      </c>
      <c r="Y4657" s="47"/>
      <c r="Z4657" s="47"/>
      <c r="AA4657" s="47">
        <v>245.40749999999997</v>
      </c>
      <c r="AB4657" s="47">
        <v>8.4</v>
      </c>
      <c r="AC4657" s="47">
        <v>0.32888610909211491</v>
      </c>
      <c r="AD4657" s="47"/>
      <c r="AE4657" s="47">
        <v>6.1642610999838275E-3</v>
      </c>
      <c r="AF4657" s="47">
        <v>0.12387545</v>
      </c>
      <c r="AG4657" s="47">
        <v>20.095749999999999</v>
      </c>
      <c r="AH4657" s="47">
        <v>6.55</v>
      </c>
      <c r="AI4657" s="47">
        <v>8.4</v>
      </c>
      <c r="AJ4657" s="47">
        <v>0.1275</v>
      </c>
      <c r="AK4657" s="47">
        <v>2.127888656668428E-2</v>
      </c>
      <c r="AL4657" s="47">
        <v>0.23162600000000003</v>
      </c>
      <c r="AM4657" s="47">
        <v>10.885249999999999</v>
      </c>
      <c r="AN4657" s="47"/>
      <c r="AO4657" s="47"/>
      <c r="AP4657" s="47"/>
      <c r="AQ4657" s="47"/>
      <c r="AR4657" s="47"/>
      <c r="AS4657" s="47"/>
      <c r="AT4657" s="47"/>
      <c r="AU4657" s="47"/>
      <c r="AV4657" s="47"/>
      <c r="AW4657" s="47">
        <v>0.55410759999999992</v>
      </c>
      <c r="AX4657" s="47"/>
      <c r="AY4657" s="47">
        <v>71.415999999999997</v>
      </c>
      <c r="AZ4657" s="47">
        <v>7.758871961465217E-3</v>
      </c>
      <c r="BA4657" s="47">
        <v>6.0780436189698007E-3</v>
      </c>
      <c r="BB4657" s="47">
        <v>0.66202355000000013</v>
      </c>
      <c r="BC4657" s="47"/>
      <c r="BD4657" s="47">
        <v>108.92049999999999</v>
      </c>
      <c r="BE4657" s="47"/>
      <c r="BF4657" s="47"/>
      <c r="BG4657" s="47"/>
      <c r="BH4657" s="47"/>
      <c r="BI4657" s="47"/>
      <c r="BJ4657" s="47"/>
      <c r="BK4657" s="47"/>
      <c r="BL4657" s="47"/>
      <c r="BM4657" s="47"/>
      <c r="BN4657" s="47"/>
      <c r="BO4657" s="47"/>
      <c r="BP4657" s="47"/>
      <c r="BQ4657" s="47"/>
      <c r="BR4657" s="47"/>
      <c r="BS4657" s="47"/>
      <c r="BT4657" s="47"/>
      <c r="BU4657" s="47"/>
      <c r="BV4657" s="47"/>
      <c r="BW4657" s="47"/>
      <c r="BX4657" s="47"/>
      <c r="BY4657" s="47"/>
    </row>
    <row r="4658" spans="1:77" x14ac:dyDescent="0.35">
      <c r="A4658" s="45" t="s">
        <v>326</v>
      </c>
      <c r="B4658" s="46">
        <v>42376</v>
      </c>
      <c r="C4658" s="47" t="s">
        <v>325</v>
      </c>
      <c r="D4658" s="47"/>
      <c r="E4658" s="47">
        <v>387.91734375000004</v>
      </c>
      <c r="F4658" s="47">
        <v>9.7240624999999997E-2</v>
      </c>
      <c r="G4658" s="47">
        <v>0.15138750000000001</v>
      </c>
      <c r="H4658" s="47">
        <v>0.17383124999999999</v>
      </c>
      <c r="I4658" s="47">
        <v>0.17886875000000002</v>
      </c>
      <c r="J4658" s="47">
        <v>0.25913749999999997</v>
      </c>
      <c r="K4658" s="47">
        <v>0.28634999999999999</v>
      </c>
      <c r="L4658" s="47">
        <v>0.27055625</v>
      </c>
      <c r="M4658" s="47"/>
      <c r="N4658" s="47"/>
      <c r="O4658" s="47"/>
      <c r="P4658" s="47"/>
      <c r="Q4658" s="47"/>
      <c r="R4658" s="47"/>
      <c r="S4658" s="47"/>
      <c r="T4658" s="47"/>
      <c r="U4658" s="47"/>
      <c r="V4658" s="47"/>
      <c r="W4658" s="47"/>
      <c r="X4658" s="47"/>
      <c r="Y4658" s="47"/>
      <c r="Z4658" s="47"/>
      <c r="AA4658" s="47"/>
      <c r="AB4658" s="47"/>
      <c r="AC4658" s="47"/>
      <c r="AD4658" s="47"/>
      <c r="AE4658" s="47"/>
      <c r="AF4658" s="47"/>
      <c r="AG4658" s="47"/>
      <c r="AH4658" s="47"/>
      <c r="AI4658" s="47"/>
      <c r="AJ4658" s="47"/>
      <c r="AK4658" s="47"/>
      <c r="AL4658" s="47"/>
      <c r="AM4658" s="47"/>
      <c r="AN4658" s="47"/>
      <c r="AO4658" s="47"/>
      <c r="AP4658" s="47"/>
      <c r="AQ4658" s="47"/>
      <c r="AR4658" s="47"/>
      <c r="AS4658" s="47"/>
      <c r="AT4658" s="47"/>
      <c r="AU4658" s="47"/>
      <c r="AV4658" s="47"/>
      <c r="AW4658" s="47"/>
      <c r="AX4658" s="47"/>
      <c r="AY4658" s="47"/>
      <c r="AZ4658" s="47"/>
      <c r="BA4658" s="47"/>
      <c r="BB4658" s="47"/>
      <c r="BC4658" s="47"/>
      <c r="BD4658" s="47"/>
      <c r="BE4658" s="47"/>
      <c r="BF4658" s="47"/>
      <c r="BG4658" s="47"/>
      <c r="BH4658" s="47"/>
      <c r="BI4658" s="47"/>
      <c r="BJ4658" s="47"/>
      <c r="BK4658" s="47"/>
      <c r="BL4658" s="47"/>
      <c r="BM4658" s="47"/>
      <c r="BN4658" s="47"/>
      <c r="BO4658" s="47"/>
      <c r="BP4658" s="47"/>
      <c r="BQ4658" s="47"/>
      <c r="BR4658" s="47"/>
      <c r="BS4658" s="47"/>
      <c r="BT4658" s="47"/>
      <c r="BU4658" s="47"/>
      <c r="BV4658" s="47"/>
      <c r="BW4658" s="47"/>
      <c r="BX4658" s="47"/>
      <c r="BY4658" s="47"/>
    </row>
    <row r="4659" spans="1:77" x14ac:dyDescent="0.35">
      <c r="A4659" s="45" t="s">
        <v>326</v>
      </c>
      <c r="B4659" s="46">
        <v>42377</v>
      </c>
      <c r="C4659" s="47" t="s">
        <v>325</v>
      </c>
      <c r="D4659" s="47"/>
      <c r="E4659" s="47">
        <v>387.20390624999999</v>
      </c>
      <c r="F4659" s="47">
        <v>9.5253124999999994E-2</v>
      </c>
      <c r="G4659" s="47">
        <v>0.15121875000000001</v>
      </c>
      <c r="H4659" s="47">
        <v>0.17398125</v>
      </c>
      <c r="I4659" s="47">
        <v>0.1783875</v>
      </c>
      <c r="J4659" s="47">
        <v>0.25855</v>
      </c>
      <c r="K4659" s="47">
        <v>0.28615625</v>
      </c>
      <c r="L4659" s="47">
        <v>0.27036874999999999</v>
      </c>
      <c r="M4659" s="47"/>
      <c r="N4659" s="47"/>
      <c r="O4659" s="47"/>
      <c r="P4659" s="47"/>
      <c r="Q4659" s="47"/>
      <c r="R4659" s="47"/>
      <c r="S4659" s="47"/>
      <c r="T4659" s="47"/>
      <c r="U4659" s="47"/>
      <c r="V4659" s="47"/>
      <c r="W4659" s="47"/>
      <c r="X4659" s="47"/>
      <c r="Y4659" s="47"/>
      <c r="Z4659" s="47"/>
      <c r="AA4659" s="47"/>
      <c r="AB4659" s="47"/>
      <c r="AC4659" s="47"/>
      <c r="AD4659" s="47"/>
      <c r="AE4659" s="47"/>
      <c r="AF4659" s="47"/>
      <c r="AG4659" s="47"/>
      <c r="AH4659" s="47"/>
      <c r="AI4659" s="47"/>
      <c r="AJ4659" s="47"/>
      <c r="AK4659" s="47"/>
      <c r="AL4659" s="47"/>
      <c r="AM4659" s="47"/>
      <c r="AN4659" s="47"/>
      <c r="AO4659" s="47"/>
      <c r="AP4659" s="47"/>
      <c r="AQ4659" s="47"/>
      <c r="AR4659" s="47"/>
      <c r="AS4659" s="47"/>
      <c r="AT4659" s="47"/>
      <c r="AU4659" s="47"/>
      <c r="AV4659" s="47"/>
      <c r="AW4659" s="47"/>
      <c r="AX4659" s="47"/>
      <c r="AY4659" s="47"/>
      <c r="AZ4659" s="47"/>
      <c r="BA4659" s="47"/>
      <c r="BB4659" s="47"/>
      <c r="BC4659" s="47"/>
      <c r="BD4659" s="47"/>
      <c r="BE4659" s="47"/>
      <c r="BF4659" s="47"/>
      <c r="BG4659" s="47"/>
      <c r="BH4659" s="47"/>
      <c r="BI4659" s="47"/>
      <c r="BJ4659" s="47"/>
      <c r="BK4659" s="47"/>
      <c r="BL4659" s="47"/>
      <c r="BM4659" s="47"/>
      <c r="BN4659" s="47"/>
      <c r="BO4659" s="47"/>
      <c r="BP4659" s="47"/>
      <c r="BQ4659" s="47"/>
      <c r="BR4659" s="47"/>
      <c r="BS4659" s="47"/>
      <c r="BT4659" s="47"/>
      <c r="BU4659" s="47"/>
      <c r="BV4659" s="47"/>
      <c r="BW4659" s="47"/>
      <c r="BX4659" s="47"/>
      <c r="BY4659" s="47"/>
    </row>
    <row r="4660" spans="1:77" x14ac:dyDescent="0.35">
      <c r="A4660" s="45" t="s">
        <v>326</v>
      </c>
      <c r="B4660" s="46">
        <v>42378</v>
      </c>
      <c r="C4660" s="47" t="s">
        <v>325</v>
      </c>
      <c r="D4660" s="47"/>
      <c r="E4660" s="47">
        <v>386.28468749999996</v>
      </c>
      <c r="F4660" s="47">
        <v>9.3162500000000009E-2</v>
      </c>
      <c r="G4660" s="47">
        <v>0.15011875000000002</v>
      </c>
      <c r="H4660" s="47">
        <v>0.17354375</v>
      </c>
      <c r="I4660" s="47">
        <v>0.17819375000000001</v>
      </c>
      <c r="J4660" s="47">
        <v>0.25805624999999999</v>
      </c>
      <c r="K4660" s="47">
        <v>0.28588124999999998</v>
      </c>
      <c r="L4660" s="47">
        <v>0.27029999999999998</v>
      </c>
      <c r="M4660" s="47"/>
      <c r="N4660" s="47"/>
      <c r="O4660" s="47"/>
      <c r="P4660" s="47"/>
      <c r="Q4660" s="47"/>
      <c r="R4660" s="47"/>
      <c r="S4660" s="47"/>
      <c r="T4660" s="47"/>
      <c r="U4660" s="47"/>
      <c r="V4660" s="47"/>
      <c r="W4660" s="47"/>
      <c r="X4660" s="47"/>
      <c r="Y4660" s="47"/>
      <c r="Z4660" s="47"/>
      <c r="AA4660" s="47"/>
      <c r="AB4660" s="47"/>
      <c r="AC4660" s="47"/>
      <c r="AD4660" s="47"/>
      <c r="AE4660" s="47"/>
      <c r="AF4660" s="47"/>
      <c r="AG4660" s="47"/>
      <c r="AH4660" s="47"/>
      <c r="AI4660" s="47"/>
      <c r="AJ4660" s="47"/>
      <c r="AK4660" s="47"/>
      <c r="AL4660" s="47"/>
      <c r="AM4660" s="47"/>
      <c r="AN4660" s="47"/>
      <c r="AO4660" s="47"/>
      <c r="AP4660" s="47"/>
      <c r="AQ4660" s="47"/>
      <c r="AR4660" s="47"/>
      <c r="AS4660" s="47"/>
      <c r="AT4660" s="47"/>
      <c r="AU4660" s="47"/>
      <c r="AV4660" s="47"/>
      <c r="AW4660" s="47"/>
      <c r="AX4660" s="47"/>
      <c r="AY4660" s="47"/>
      <c r="AZ4660" s="47"/>
      <c r="BA4660" s="47"/>
      <c r="BB4660" s="47"/>
      <c r="BC4660" s="47"/>
      <c r="BD4660" s="47"/>
      <c r="BE4660" s="47"/>
      <c r="BF4660" s="47"/>
      <c r="BG4660" s="47"/>
      <c r="BH4660" s="47"/>
      <c r="BI4660" s="47"/>
      <c r="BJ4660" s="47"/>
      <c r="BK4660" s="47"/>
      <c r="BL4660" s="47"/>
      <c r="BM4660" s="47"/>
      <c r="BN4660" s="47"/>
      <c r="BO4660" s="47"/>
      <c r="BP4660" s="47"/>
      <c r="BQ4660" s="47"/>
      <c r="BR4660" s="47"/>
      <c r="BS4660" s="47"/>
      <c r="BT4660" s="47"/>
      <c r="BU4660" s="47"/>
      <c r="BV4660" s="47"/>
      <c r="BW4660" s="47"/>
      <c r="BX4660" s="47"/>
      <c r="BY4660" s="47"/>
    </row>
    <row r="4661" spans="1:77" x14ac:dyDescent="0.35">
      <c r="A4661" s="45" t="s">
        <v>326</v>
      </c>
      <c r="B4661" s="46">
        <v>42379</v>
      </c>
      <c r="C4661" s="47" t="s">
        <v>325</v>
      </c>
      <c r="D4661" s="47"/>
      <c r="E4661" s="47">
        <v>385.34109374999997</v>
      </c>
      <c r="F4661" s="47">
        <v>9.1471875000000008E-2</v>
      </c>
      <c r="G4661" s="47">
        <v>0.14904375</v>
      </c>
      <c r="H4661" s="47">
        <v>0.17289375000000001</v>
      </c>
      <c r="I4661" s="47">
        <v>0.17776249999999999</v>
      </c>
      <c r="J4661" s="47">
        <v>0.25764375</v>
      </c>
      <c r="K4661" s="47">
        <v>0.28566250000000004</v>
      </c>
      <c r="L4661" s="47">
        <v>0.27024999999999999</v>
      </c>
      <c r="M4661" s="47"/>
      <c r="N4661" s="47"/>
      <c r="O4661" s="47"/>
      <c r="P4661" s="47"/>
      <c r="Q4661" s="47"/>
      <c r="R4661" s="47"/>
      <c r="S4661" s="47"/>
      <c r="T4661" s="47"/>
      <c r="U4661" s="47"/>
      <c r="V4661" s="47"/>
      <c r="W4661" s="47"/>
      <c r="X4661" s="47"/>
      <c r="Y4661" s="47"/>
      <c r="Z4661" s="47"/>
      <c r="AA4661" s="47"/>
      <c r="AB4661" s="47"/>
      <c r="AC4661" s="47"/>
      <c r="AD4661" s="47"/>
      <c r="AE4661" s="47"/>
      <c r="AF4661" s="47"/>
      <c r="AG4661" s="47"/>
      <c r="AH4661" s="47"/>
      <c r="AI4661" s="47"/>
      <c r="AJ4661" s="47"/>
      <c r="AK4661" s="47"/>
      <c r="AL4661" s="47"/>
      <c r="AM4661" s="47"/>
      <c r="AN4661" s="47"/>
      <c r="AO4661" s="47"/>
      <c r="AP4661" s="47"/>
      <c r="AQ4661" s="47"/>
      <c r="AR4661" s="47"/>
      <c r="AS4661" s="47"/>
      <c r="AT4661" s="47"/>
      <c r="AU4661" s="47"/>
      <c r="AV4661" s="47"/>
      <c r="AW4661" s="47"/>
      <c r="AX4661" s="47"/>
      <c r="AY4661" s="47"/>
      <c r="AZ4661" s="47"/>
      <c r="BA4661" s="47"/>
      <c r="BB4661" s="47"/>
      <c r="BC4661" s="47"/>
      <c r="BD4661" s="47"/>
      <c r="BE4661" s="47"/>
      <c r="BF4661" s="47"/>
      <c r="BG4661" s="47"/>
      <c r="BH4661" s="47"/>
      <c r="BI4661" s="47"/>
      <c r="BJ4661" s="47"/>
      <c r="BK4661" s="47"/>
      <c r="BL4661" s="47"/>
      <c r="BM4661" s="47"/>
      <c r="BN4661" s="47"/>
      <c r="BO4661" s="47"/>
      <c r="BP4661" s="47"/>
      <c r="BQ4661" s="47"/>
      <c r="BR4661" s="47"/>
      <c r="BS4661" s="47"/>
      <c r="BT4661" s="47"/>
      <c r="BU4661" s="47"/>
      <c r="BV4661" s="47"/>
      <c r="BW4661" s="47"/>
      <c r="BX4661" s="47"/>
      <c r="BY4661" s="47"/>
    </row>
    <row r="4662" spans="1:77" x14ac:dyDescent="0.35">
      <c r="A4662" s="45" t="s">
        <v>326</v>
      </c>
      <c r="B4662" s="46">
        <v>42380</v>
      </c>
      <c r="C4662" s="47" t="s">
        <v>325</v>
      </c>
      <c r="D4662" s="47"/>
      <c r="E4662" s="47">
        <v>384.80812500000002</v>
      </c>
      <c r="F4662" s="47">
        <v>9.1081250000000002E-2</v>
      </c>
      <c r="G4662" s="47">
        <v>0.14919375000000001</v>
      </c>
      <c r="H4662" s="47">
        <v>0.1726125</v>
      </c>
      <c r="I4662" s="47">
        <v>0.17733125</v>
      </c>
      <c r="J4662" s="47">
        <v>0.25719999999999998</v>
      </c>
      <c r="K4662" s="47">
        <v>0.28531250000000002</v>
      </c>
      <c r="L4662" s="47">
        <v>0.27010000000000001</v>
      </c>
      <c r="M4662" s="47"/>
      <c r="N4662" s="47"/>
      <c r="O4662" s="47"/>
      <c r="P4662" s="47"/>
      <c r="Q4662" s="47"/>
      <c r="R4662" s="47"/>
      <c r="S4662" s="47"/>
      <c r="T4662" s="47"/>
      <c r="U4662" s="47"/>
      <c r="V4662" s="47"/>
      <c r="W4662" s="47"/>
      <c r="X4662" s="47"/>
      <c r="Y4662" s="47"/>
      <c r="Z4662" s="47"/>
      <c r="AA4662" s="47"/>
      <c r="AB4662" s="47"/>
      <c r="AC4662" s="47">
        <v>0.24820428578484025</v>
      </c>
      <c r="AD4662" s="47">
        <v>7.0393045314393081E-3</v>
      </c>
      <c r="AE4662" s="47"/>
      <c r="AF4662" s="47"/>
      <c r="AG4662" s="47"/>
      <c r="AH4662" s="47"/>
      <c r="AI4662" s="47"/>
      <c r="AJ4662" s="47"/>
      <c r="AK4662" s="47"/>
      <c r="AL4662" s="47"/>
      <c r="AM4662" s="47"/>
      <c r="AN4662" s="47"/>
      <c r="AO4662" s="47"/>
      <c r="AP4662" s="47"/>
      <c r="AQ4662" s="47"/>
      <c r="AR4662" s="47"/>
      <c r="AS4662" s="47"/>
      <c r="AT4662" s="47"/>
      <c r="AU4662" s="47"/>
      <c r="AV4662" s="47"/>
      <c r="AW4662" s="47"/>
      <c r="AX4662" s="47"/>
      <c r="AY4662" s="47"/>
      <c r="AZ4662" s="47"/>
      <c r="BA4662" s="47"/>
      <c r="BB4662" s="47"/>
      <c r="BC4662" s="47"/>
      <c r="BD4662" s="47"/>
      <c r="BE4662" s="47"/>
      <c r="BF4662" s="47"/>
      <c r="BG4662" s="47"/>
      <c r="BH4662" s="47"/>
      <c r="BI4662" s="47"/>
      <c r="BJ4662" s="47"/>
      <c r="BK4662" s="47"/>
      <c r="BL4662" s="47"/>
      <c r="BM4662" s="47"/>
      <c r="BN4662" s="47"/>
      <c r="BO4662" s="47"/>
      <c r="BP4662" s="47"/>
      <c r="BQ4662" s="47"/>
      <c r="BR4662" s="47"/>
      <c r="BS4662" s="47"/>
      <c r="BT4662" s="47"/>
      <c r="BU4662" s="47"/>
      <c r="BV4662" s="47"/>
      <c r="BW4662" s="47"/>
      <c r="BX4662" s="47"/>
      <c r="BY4662" s="47"/>
    </row>
    <row r="4663" spans="1:77" x14ac:dyDescent="0.35">
      <c r="A4663" s="45" t="s">
        <v>326</v>
      </c>
      <c r="B4663" s="46">
        <v>42381</v>
      </c>
      <c r="C4663" s="47" t="s">
        <v>325</v>
      </c>
      <c r="D4663" s="47"/>
      <c r="E4663" s="47">
        <v>384.56015625000003</v>
      </c>
      <c r="F4663" s="47">
        <v>9.1246875000000005E-2</v>
      </c>
      <c r="G4663" s="47">
        <v>0.15028750000000002</v>
      </c>
      <c r="H4663" s="47">
        <v>0.17298125</v>
      </c>
      <c r="I4663" s="47">
        <v>0.17664999999999997</v>
      </c>
      <c r="J4663" s="47">
        <v>0.25642500000000001</v>
      </c>
      <c r="K4663" s="47">
        <v>0.2850125</v>
      </c>
      <c r="L4663" s="47">
        <v>0.27003125</v>
      </c>
      <c r="M4663" s="47"/>
      <c r="N4663" s="47"/>
      <c r="O4663" s="47"/>
      <c r="P4663" s="47"/>
      <c r="Q4663" s="47"/>
      <c r="R4663" s="47"/>
      <c r="S4663" s="47"/>
      <c r="T4663" s="47"/>
      <c r="U4663" s="47"/>
      <c r="V4663" s="47"/>
      <c r="W4663" s="47"/>
      <c r="X4663" s="47"/>
      <c r="Y4663" s="47"/>
      <c r="Z4663" s="47"/>
      <c r="AA4663" s="47"/>
      <c r="AB4663" s="47"/>
      <c r="AC4663" s="47"/>
      <c r="AD4663" s="47"/>
      <c r="AE4663" s="47"/>
      <c r="AF4663" s="47"/>
      <c r="AG4663" s="47"/>
      <c r="AH4663" s="47"/>
      <c r="AI4663" s="47"/>
      <c r="AJ4663" s="47"/>
      <c r="AK4663" s="47"/>
      <c r="AL4663" s="47"/>
      <c r="AM4663" s="47"/>
      <c r="AN4663" s="47"/>
      <c r="AO4663" s="47"/>
      <c r="AP4663" s="47"/>
      <c r="AQ4663" s="47"/>
      <c r="AR4663" s="47"/>
      <c r="AS4663" s="47"/>
      <c r="AT4663" s="47"/>
      <c r="AU4663" s="47"/>
      <c r="AV4663" s="47"/>
      <c r="AW4663" s="47"/>
      <c r="AX4663" s="47"/>
      <c r="AY4663" s="47"/>
      <c r="AZ4663" s="47"/>
      <c r="BA4663" s="47"/>
      <c r="BB4663" s="47"/>
      <c r="BC4663" s="47"/>
      <c r="BD4663" s="47"/>
      <c r="BE4663" s="47"/>
      <c r="BF4663" s="47"/>
      <c r="BG4663" s="47"/>
      <c r="BH4663" s="47"/>
      <c r="BI4663" s="47"/>
      <c r="BJ4663" s="47"/>
      <c r="BK4663" s="47"/>
      <c r="BL4663" s="47"/>
      <c r="BM4663" s="47"/>
      <c r="BN4663" s="47"/>
      <c r="BO4663" s="47"/>
      <c r="BP4663" s="47"/>
      <c r="BQ4663" s="47"/>
      <c r="BR4663" s="47"/>
      <c r="BS4663" s="47"/>
      <c r="BT4663" s="47"/>
      <c r="BU4663" s="47"/>
      <c r="BV4663" s="47"/>
      <c r="BW4663" s="47"/>
      <c r="BX4663" s="47"/>
      <c r="BY4663" s="47"/>
    </row>
    <row r="4664" spans="1:77" x14ac:dyDescent="0.35">
      <c r="A4664" s="45" t="s">
        <v>326</v>
      </c>
      <c r="B4664" s="46">
        <v>42382</v>
      </c>
      <c r="C4664" s="47" t="s">
        <v>325</v>
      </c>
      <c r="D4664" s="47"/>
      <c r="E4664" s="47">
        <v>384.12046875000004</v>
      </c>
      <c r="F4664" s="47">
        <v>8.885937499999999E-2</v>
      </c>
      <c r="G4664" s="47">
        <v>0.14945625000000001</v>
      </c>
      <c r="H4664" s="47">
        <v>0.17344374999999998</v>
      </c>
      <c r="I4664" s="47">
        <v>0.17697499999999999</v>
      </c>
      <c r="J4664" s="47">
        <v>0.25616875</v>
      </c>
      <c r="K4664" s="47">
        <v>0.28475</v>
      </c>
      <c r="L4664" s="47">
        <v>0.26990625000000001</v>
      </c>
      <c r="M4664" s="47"/>
      <c r="N4664" s="47"/>
      <c r="O4664" s="47"/>
      <c r="P4664" s="47"/>
      <c r="Q4664" s="47"/>
      <c r="R4664" s="47"/>
      <c r="S4664" s="47"/>
      <c r="T4664" s="47"/>
      <c r="U4664" s="47"/>
      <c r="V4664" s="47"/>
      <c r="W4664" s="47"/>
      <c r="X4664" s="47"/>
      <c r="Y4664" s="47"/>
      <c r="Z4664" s="47"/>
      <c r="AA4664" s="47"/>
      <c r="AB4664" s="47">
        <v>8.4</v>
      </c>
      <c r="AC4664" s="47"/>
      <c r="AD4664" s="47"/>
      <c r="AE4664" s="47"/>
      <c r="AF4664" s="47"/>
      <c r="AG4664" s="47"/>
      <c r="AH4664" s="47">
        <v>8.0500000000000007</v>
      </c>
      <c r="AI4664" s="47">
        <v>8.4</v>
      </c>
      <c r="AJ4664" s="47"/>
      <c r="AK4664" s="47"/>
      <c r="AL4664" s="47"/>
      <c r="AM4664" s="47"/>
      <c r="AN4664" s="47"/>
      <c r="AO4664" s="47"/>
      <c r="AP4664" s="47"/>
      <c r="AQ4664" s="47"/>
      <c r="AR4664" s="47"/>
      <c r="AS4664" s="47"/>
      <c r="AT4664" s="47"/>
      <c r="AU4664" s="47"/>
      <c r="AV4664" s="47"/>
      <c r="AW4664" s="47"/>
      <c r="AX4664" s="47"/>
      <c r="AY4664" s="47"/>
      <c r="AZ4664" s="47"/>
      <c r="BA4664" s="47"/>
      <c r="BB4664" s="47"/>
      <c r="BC4664" s="47"/>
      <c r="BD4664" s="47"/>
      <c r="BE4664" s="47"/>
      <c r="BF4664" s="47"/>
      <c r="BG4664" s="47"/>
      <c r="BH4664" s="47"/>
      <c r="BI4664" s="47"/>
      <c r="BJ4664" s="47"/>
      <c r="BK4664" s="47"/>
      <c r="BL4664" s="47"/>
      <c r="BM4664" s="47"/>
      <c r="BN4664" s="47"/>
      <c r="BO4664" s="47"/>
      <c r="BP4664" s="47"/>
      <c r="BQ4664" s="47"/>
      <c r="BR4664" s="47"/>
      <c r="BS4664" s="47"/>
      <c r="BT4664" s="47"/>
      <c r="BU4664" s="47"/>
      <c r="BV4664" s="47"/>
      <c r="BW4664" s="47"/>
      <c r="BX4664" s="47"/>
      <c r="BY4664" s="47"/>
    </row>
    <row r="4665" spans="1:77" x14ac:dyDescent="0.35">
      <c r="A4665" s="45" t="s">
        <v>326</v>
      </c>
      <c r="B4665" s="46">
        <v>42383</v>
      </c>
      <c r="C4665" s="47" t="s">
        <v>325</v>
      </c>
      <c r="D4665" s="47"/>
      <c r="E4665" s="47">
        <v>383.75062499999996</v>
      </c>
      <c r="F4665" s="47">
        <v>8.8537499999999991E-2</v>
      </c>
      <c r="G4665" s="47">
        <v>0.1494625</v>
      </c>
      <c r="H4665" s="47">
        <v>0.17313125000000001</v>
      </c>
      <c r="I4665" s="47">
        <v>0.176925</v>
      </c>
      <c r="J4665" s="47">
        <v>0.25591249999999999</v>
      </c>
      <c r="K4665" s="47">
        <v>0.28443750000000001</v>
      </c>
      <c r="L4665" s="47">
        <v>0.26976250000000002</v>
      </c>
      <c r="M4665" s="47"/>
      <c r="N4665" s="47"/>
      <c r="O4665" s="47"/>
      <c r="P4665" s="47"/>
      <c r="Q4665" s="47"/>
      <c r="R4665" s="47"/>
      <c r="S4665" s="47"/>
      <c r="T4665" s="47"/>
      <c r="U4665" s="47"/>
      <c r="V4665" s="47"/>
      <c r="W4665" s="47"/>
      <c r="X4665" s="47"/>
      <c r="Y4665" s="47"/>
      <c r="Z4665" s="47"/>
      <c r="AA4665" s="47"/>
      <c r="AB4665" s="47"/>
      <c r="AC4665" s="47">
        <v>0.28273967331104066</v>
      </c>
      <c r="AD4665" s="47">
        <v>0</v>
      </c>
      <c r="AE4665" s="47"/>
      <c r="AF4665" s="47"/>
      <c r="AG4665" s="47"/>
      <c r="AH4665" s="47"/>
      <c r="AI4665" s="47"/>
      <c r="AJ4665" s="47"/>
      <c r="AK4665" s="47"/>
      <c r="AL4665" s="47"/>
      <c r="AM4665" s="47"/>
      <c r="AN4665" s="47"/>
      <c r="AO4665" s="47"/>
      <c r="AP4665" s="47"/>
      <c r="AQ4665" s="47"/>
      <c r="AR4665" s="47"/>
      <c r="AS4665" s="47"/>
      <c r="AT4665" s="47"/>
      <c r="AU4665" s="47"/>
      <c r="AV4665" s="47"/>
      <c r="AW4665" s="47"/>
      <c r="AX4665" s="47"/>
      <c r="AY4665" s="47"/>
      <c r="AZ4665" s="47"/>
      <c r="BA4665" s="47"/>
      <c r="BB4665" s="47"/>
      <c r="BC4665" s="47"/>
      <c r="BD4665" s="47"/>
      <c r="BE4665" s="47"/>
      <c r="BF4665" s="47"/>
      <c r="BG4665" s="47"/>
      <c r="BH4665" s="47"/>
      <c r="BI4665" s="47"/>
      <c r="BJ4665" s="47"/>
      <c r="BK4665" s="47"/>
      <c r="BL4665" s="47"/>
      <c r="BM4665" s="47"/>
      <c r="BN4665" s="47"/>
      <c r="BO4665" s="47"/>
      <c r="BP4665" s="47"/>
      <c r="BQ4665" s="47"/>
      <c r="BR4665" s="47"/>
      <c r="BS4665" s="47"/>
      <c r="BT4665" s="47"/>
      <c r="BU4665" s="47"/>
      <c r="BV4665" s="47"/>
      <c r="BW4665" s="47"/>
      <c r="BX4665" s="47"/>
      <c r="BY4665" s="47"/>
    </row>
    <row r="4666" spans="1:77" x14ac:dyDescent="0.35">
      <c r="A4666" s="45" t="s">
        <v>326</v>
      </c>
      <c r="B4666" s="46">
        <v>42384</v>
      </c>
      <c r="C4666" s="47" t="s">
        <v>325</v>
      </c>
      <c r="D4666" s="47"/>
      <c r="E4666" s="47">
        <v>383.2059375</v>
      </c>
      <c r="F4666" s="47">
        <v>8.7175000000000002E-2</v>
      </c>
      <c r="G4666" s="47">
        <v>0.14875624999999998</v>
      </c>
      <c r="H4666" s="47">
        <v>0.17293125000000001</v>
      </c>
      <c r="I4666" s="47">
        <v>0.17676875</v>
      </c>
      <c r="J4666" s="47">
        <v>0.25559375000000001</v>
      </c>
      <c r="K4666" s="47">
        <v>0.28437499999999999</v>
      </c>
      <c r="L4666" s="47">
        <v>0.26971875000000001</v>
      </c>
      <c r="M4666" s="47"/>
      <c r="N4666" s="47"/>
      <c r="O4666" s="47"/>
      <c r="P4666" s="47"/>
      <c r="Q4666" s="47"/>
      <c r="R4666" s="47"/>
      <c r="S4666" s="47"/>
      <c r="T4666" s="47"/>
      <c r="U4666" s="47"/>
      <c r="V4666" s="47"/>
      <c r="W4666" s="47"/>
      <c r="X4666" s="47"/>
      <c r="Y4666" s="47"/>
      <c r="Z4666" s="47"/>
      <c r="AA4666" s="47"/>
      <c r="AB4666" s="47"/>
      <c r="AC4666" s="47"/>
      <c r="AD4666" s="47"/>
      <c r="AE4666" s="47"/>
      <c r="AF4666" s="47"/>
      <c r="AG4666" s="47"/>
      <c r="AH4666" s="47"/>
      <c r="AI4666" s="47"/>
      <c r="AJ4666" s="47"/>
      <c r="AK4666" s="47"/>
      <c r="AL4666" s="47"/>
      <c r="AM4666" s="47"/>
      <c r="AN4666" s="47"/>
      <c r="AO4666" s="47"/>
      <c r="AP4666" s="47"/>
      <c r="AQ4666" s="47"/>
      <c r="AR4666" s="47"/>
      <c r="AS4666" s="47"/>
      <c r="AT4666" s="47"/>
      <c r="AU4666" s="47"/>
      <c r="AV4666" s="47"/>
      <c r="AW4666" s="47"/>
      <c r="AX4666" s="47"/>
      <c r="AY4666" s="47"/>
      <c r="AZ4666" s="47"/>
      <c r="BA4666" s="47"/>
      <c r="BB4666" s="47"/>
      <c r="BC4666" s="47"/>
      <c r="BD4666" s="47"/>
      <c r="BE4666" s="47"/>
      <c r="BF4666" s="47"/>
      <c r="BG4666" s="47"/>
      <c r="BH4666" s="47"/>
      <c r="BI4666" s="47"/>
      <c r="BJ4666" s="47"/>
      <c r="BK4666" s="47"/>
      <c r="BL4666" s="47"/>
      <c r="BM4666" s="47"/>
      <c r="BN4666" s="47"/>
      <c r="BO4666" s="47"/>
      <c r="BP4666" s="47"/>
      <c r="BQ4666" s="47"/>
      <c r="BR4666" s="47"/>
      <c r="BS4666" s="47"/>
      <c r="BT4666" s="47"/>
      <c r="BU4666" s="47"/>
      <c r="BV4666" s="47"/>
      <c r="BW4666" s="47"/>
      <c r="BX4666" s="47"/>
      <c r="BY4666" s="47"/>
    </row>
    <row r="4667" spans="1:77" x14ac:dyDescent="0.35">
      <c r="A4667" s="45" t="s">
        <v>326</v>
      </c>
      <c r="B4667" s="46">
        <v>42385</v>
      </c>
      <c r="C4667" s="47" t="s">
        <v>325</v>
      </c>
      <c r="D4667" s="47"/>
      <c r="E4667" s="47">
        <v>382.86093750000003</v>
      </c>
      <c r="F4667" s="47">
        <v>8.6474999999999996E-2</v>
      </c>
      <c r="G4667" s="47">
        <v>0.14819375000000001</v>
      </c>
      <c r="H4667" s="47">
        <v>0.17268125000000001</v>
      </c>
      <c r="I4667" s="47">
        <v>0.17707499999999998</v>
      </c>
      <c r="J4667" s="47">
        <v>0.25544375000000002</v>
      </c>
      <c r="K4667" s="47">
        <v>0.28401875000000004</v>
      </c>
      <c r="L4667" s="47">
        <v>0.26965</v>
      </c>
      <c r="M4667" s="47"/>
      <c r="N4667" s="47"/>
      <c r="O4667" s="47"/>
      <c r="P4667" s="47"/>
      <c r="Q4667" s="47"/>
      <c r="R4667" s="47"/>
      <c r="S4667" s="47"/>
      <c r="T4667" s="47"/>
      <c r="U4667" s="47"/>
      <c r="V4667" s="47"/>
      <c r="W4667" s="47"/>
      <c r="X4667" s="47"/>
      <c r="Y4667" s="47"/>
      <c r="Z4667" s="47"/>
      <c r="AA4667" s="47"/>
      <c r="AB4667" s="47"/>
      <c r="AC4667" s="47"/>
      <c r="AD4667" s="47"/>
      <c r="AE4667" s="47"/>
      <c r="AF4667" s="47"/>
      <c r="AG4667" s="47"/>
      <c r="AH4667" s="47"/>
      <c r="AI4667" s="47"/>
      <c r="AJ4667" s="47"/>
      <c r="AK4667" s="47"/>
      <c r="AL4667" s="47"/>
      <c r="AM4667" s="47"/>
      <c r="AN4667" s="47"/>
      <c r="AO4667" s="47"/>
      <c r="AP4667" s="47"/>
      <c r="AQ4667" s="47"/>
      <c r="AR4667" s="47"/>
      <c r="AS4667" s="47"/>
      <c r="AT4667" s="47"/>
      <c r="AU4667" s="47"/>
      <c r="AV4667" s="47"/>
      <c r="AW4667" s="47"/>
      <c r="AX4667" s="47"/>
      <c r="AY4667" s="47"/>
      <c r="AZ4667" s="47"/>
      <c r="BA4667" s="47"/>
      <c r="BB4667" s="47"/>
      <c r="BC4667" s="47"/>
      <c r="BD4667" s="47"/>
      <c r="BE4667" s="47"/>
      <c r="BF4667" s="47"/>
      <c r="BG4667" s="47"/>
      <c r="BH4667" s="47"/>
      <c r="BI4667" s="47"/>
      <c r="BJ4667" s="47"/>
      <c r="BK4667" s="47"/>
      <c r="BL4667" s="47"/>
      <c r="BM4667" s="47"/>
      <c r="BN4667" s="47"/>
      <c r="BO4667" s="47"/>
      <c r="BP4667" s="47"/>
      <c r="BQ4667" s="47"/>
      <c r="BR4667" s="47"/>
      <c r="BS4667" s="47"/>
      <c r="BT4667" s="47"/>
      <c r="BU4667" s="47"/>
      <c r="BV4667" s="47"/>
      <c r="BW4667" s="47"/>
      <c r="BX4667" s="47"/>
      <c r="BY4667" s="47"/>
    </row>
    <row r="4668" spans="1:77" x14ac:dyDescent="0.35">
      <c r="A4668" s="45" t="s">
        <v>326</v>
      </c>
      <c r="B4668" s="46">
        <v>42386</v>
      </c>
      <c r="C4668" s="47" t="s">
        <v>325</v>
      </c>
      <c r="D4668" s="47"/>
      <c r="E4668" s="47">
        <v>382.62843750000002</v>
      </c>
      <c r="F4668" s="47">
        <v>8.5974999999999996E-2</v>
      </c>
      <c r="G4668" s="47">
        <v>0.14779375</v>
      </c>
      <c r="H4668" s="47">
        <v>0.17248125</v>
      </c>
      <c r="I4668" s="47">
        <v>0.17730000000000001</v>
      </c>
      <c r="J4668" s="47">
        <v>0.25536249999999999</v>
      </c>
      <c r="K4668" s="47">
        <v>0.28388124999999997</v>
      </c>
      <c r="L4668" s="47">
        <v>0.26951874999999997</v>
      </c>
      <c r="M4668" s="47"/>
      <c r="N4668" s="47"/>
      <c r="O4668" s="47"/>
      <c r="P4668" s="47"/>
      <c r="Q4668" s="47"/>
      <c r="R4668" s="47"/>
      <c r="S4668" s="47"/>
      <c r="T4668" s="47"/>
      <c r="U4668" s="47"/>
      <c r="V4668" s="47"/>
      <c r="W4668" s="47"/>
      <c r="X4668" s="47"/>
      <c r="Y4668" s="47"/>
      <c r="Z4668" s="47"/>
      <c r="AA4668" s="47"/>
      <c r="AB4668" s="47"/>
      <c r="AC4668" s="47"/>
      <c r="AD4668" s="47"/>
      <c r="AE4668" s="47"/>
      <c r="AF4668" s="47"/>
      <c r="AG4668" s="47"/>
      <c r="AH4668" s="47"/>
      <c r="AI4668" s="47"/>
      <c r="AJ4668" s="47"/>
      <c r="AK4668" s="47"/>
      <c r="AL4668" s="47"/>
      <c r="AM4668" s="47"/>
      <c r="AN4668" s="47"/>
      <c r="AO4668" s="47"/>
      <c r="AP4668" s="47"/>
      <c r="AQ4668" s="47"/>
      <c r="AR4668" s="47"/>
      <c r="AS4668" s="47"/>
      <c r="AT4668" s="47"/>
      <c r="AU4668" s="47"/>
      <c r="AV4668" s="47"/>
      <c r="AW4668" s="47"/>
      <c r="AX4668" s="47"/>
      <c r="AY4668" s="47"/>
      <c r="AZ4668" s="47"/>
      <c r="BA4668" s="47"/>
      <c r="BB4668" s="47"/>
      <c r="BC4668" s="47"/>
      <c r="BD4668" s="47"/>
      <c r="BE4668" s="47"/>
      <c r="BF4668" s="47"/>
      <c r="BG4668" s="47"/>
      <c r="BH4668" s="47"/>
      <c r="BI4668" s="47"/>
      <c r="BJ4668" s="47"/>
      <c r="BK4668" s="47"/>
      <c r="BL4668" s="47"/>
      <c r="BM4668" s="47"/>
      <c r="BN4668" s="47"/>
      <c r="BO4668" s="47"/>
      <c r="BP4668" s="47"/>
      <c r="BQ4668" s="47"/>
      <c r="BR4668" s="47"/>
      <c r="BS4668" s="47"/>
      <c r="BT4668" s="47"/>
      <c r="BU4668" s="47"/>
      <c r="BV4668" s="47"/>
      <c r="BW4668" s="47"/>
      <c r="BX4668" s="47"/>
      <c r="BY4668" s="47"/>
    </row>
    <row r="4669" spans="1:77" x14ac:dyDescent="0.35">
      <c r="A4669" s="45" t="s">
        <v>326</v>
      </c>
      <c r="B4669" s="46">
        <v>42387</v>
      </c>
      <c r="C4669" s="47" t="s">
        <v>325</v>
      </c>
      <c r="D4669" s="47"/>
      <c r="E4669" s="47">
        <v>382.36546874999999</v>
      </c>
      <c r="F4669" s="47">
        <v>8.5571874999999992E-2</v>
      </c>
      <c r="G4669" s="47">
        <v>0.14750625000000001</v>
      </c>
      <c r="H4669" s="47">
        <v>0.1720875</v>
      </c>
      <c r="I4669" s="47">
        <v>0.17758750000000001</v>
      </c>
      <c r="J4669" s="47">
        <v>0.25535624999999995</v>
      </c>
      <c r="K4669" s="47">
        <v>0.28360000000000002</v>
      </c>
      <c r="L4669" s="47">
        <v>0.26938125000000002</v>
      </c>
      <c r="M4669" s="47"/>
      <c r="N4669" s="47"/>
      <c r="O4669" s="47"/>
      <c r="P4669" s="47"/>
      <c r="Q4669" s="47"/>
      <c r="R4669" s="47"/>
      <c r="S4669" s="47"/>
      <c r="T4669" s="47"/>
      <c r="U4669" s="47"/>
      <c r="V4669" s="47"/>
      <c r="W4669" s="47"/>
      <c r="X4669" s="47"/>
      <c r="Y4669" s="47"/>
      <c r="Z4669" s="47"/>
      <c r="AA4669" s="47"/>
      <c r="AB4669" s="47"/>
      <c r="AC4669" s="47"/>
      <c r="AD4669" s="47"/>
      <c r="AE4669" s="47"/>
      <c r="AF4669" s="47"/>
      <c r="AG4669" s="47"/>
      <c r="AH4669" s="47"/>
      <c r="AI4669" s="47"/>
      <c r="AJ4669" s="47"/>
      <c r="AK4669" s="47"/>
      <c r="AL4669" s="47"/>
      <c r="AM4669" s="47"/>
      <c r="AN4669" s="47"/>
      <c r="AO4669" s="47"/>
      <c r="AP4669" s="47"/>
      <c r="AQ4669" s="47"/>
      <c r="AR4669" s="47"/>
      <c r="AS4669" s="47"/>
      <c r="AT4669" s="47"/>
      <c r="AU4669" s="47"/>
      <c r="AV4669" s="47"/>
      <c r="AW4669" s="47"/>
      <c r="AX4669" s="47"/>
      <c r="AY4669" s="47"/>
      <c r="AZ4669" s="47"/>
      <c r="BA4669" s="47"/>
      <c r="BB4669" s="47"/>
      <c r="BC4669" s="47"/>
      <c r="BD4669" s="47"/>
      <c r="BE4669" s="47"/>
      <c r="BF4669" s="47"/>
      <c r="BG4669" s="47"/>
      <c r="BH4669" s="47"/>
      <c r="BI4669" s="47"/>
      <c r="BJ4669" s="47"/>
      <c r="BK4669" s="47"/>
      <c r="BL4669" s="47"/>
      <c r="BM4669" s="47"/>
      <c r="BN4669" s="47"/>
      <c r="BO4669" s="47"/>
      <c r="BP4669" s="47"/>
      <c r="BQ4669" s="47"/>
      <c r="BR4669" s="47"/>
      <c r="BS4669" s="47"/>
      <c r="BT4669" s="47"/>
      <c r="BU4669" s="47"/>
      <c r="BV4669" s="47"/>
      <c r="BW4669" s="47"/>
      <c r="BX4669" s="47"/>
      <c r="BY4669" s="47"/>
    </row>
    <row r="4670" spans="1:77" x14ac:dyDescent="0.35">
      <c r="A4670" s="45" t="s">
        <v>326</v>
      </c>
      <c r="B4670" s="46">
        <v>42388</v>
      </c>
      <c r="C4670" s="47" t="s">
        <v>325</v>
      </c>
      <c r="D4670" s="47"/>
      <c r="E4670" s="47">
        <v>382.265625</v>
      </c>
      <c r="F4670" s="47">
        <v>8.5606249999999995E-2</v>
      </c>
      <c r="G4670" s="47">
        <v>0.14763124999999999</v>
      </c>
      <c r="H4670" s="47">
        <v>0.17211874999999999</v>
      </c>
      <c r="I4670" s="47">
        <v>0.17775625</v>
      </c>
      <c r="J4670" s="47">
        <v>0.25513125000000003</v>
      </c>
      <c r="K4670" s="47">
        <v>0.28334999999999999</v>
      </c>
      <c r="L4670" s="47">
        <v>0.26924375</v>
      </c>
      <c r="M4670" s="47"/>
      <c r="N4670" s="47"/>
      <c r="O4670" s="47"/>
      <c r="P4670" s="47"/>
      <c r="Q4670" s="47"/>
      <c r="R4670" s="47"/>
      <c r="S4670" s="47"/>
      <c r="T4670" s="47"/>
      <c r="U4670" s="47"/>
      <c r="V4670" s="47"/>
      <c r="W4670" s="47"/>
      <c r="X4670" s="47"/>
      <c r="Y4670" s="47"/>
      <c r="Z4670" s="47"/>
      <c r="AA4670" s="47"/>
      <c r="AB4670" s="47">
        <v>8.4</v>
      </c>
      <c r="AC4670" s="47">
        <v>0.3707992390498952</v>
      </c>
      <c r="AD4670" s="47">
        <v>0</v>
      </c>
      <c r="AE4670" s="47"/>
      <c r="AF4670" s="47"/>
      <c r="AG4670" s="47"/>
      <c r="AH4670" s="47">
        <v>8.3000000000000007</v>
      </c>
      <c r="AI4670" s="47">
        <v>8.4</v>
      </c>
      <c r="AJ4670" s="47"/>
      <c r="AK4670" s="47"/>
      <c r="AL4670" s="47"/>
      <c r="AM4670" s="47"/>
      <c r="AN4670" s="47"/>
      <c r="AO4670" s="47"/>
      <c r="AP4670" s="47"/>
      <c r="AQ4670" s="47"/>
      <c r="AR4670" s="47"/>
      <c r="AS4670" s="47"/>
      <c r="AT4670" s="47"/>
      <c r="AU4670" s="47"/>
      <c r="AV4670" s="47"/>
      <c r="AW4670" s="47"/>
      <c r="AX4670" s="47"/>
      <c r="AY4670" s="47"/>
      <c r="AZ4670" s="47"/>
      <c r="BA4670" s="47"/>
      <c r="BB4670" s="47"/>
      <c r="BC4670" s="47"/>
      <c r="BD4670" s="47"/>
      <c r="BE4670" s="47"/>
      <c r="BF4670" s="47"/>
      <c r="BG4670" s="47"/>
      <c r="BH4670" s="47"/>
      <c r="BI4670" s="47"/>
      <c r="BJ4670" s="47"/>
      <c r="BK4670" s="47"/>
      <c r="BL4670" s="47"/>
      <c r="BM4670" s="47"/>
      <c r="BN4670" s="47"/>
      <c r="BO4670" s="47"/>
      <c r="BP4670" s="47"/>
      <c r="BQ4670" s="47"/>
      <c r="BR4670" s="47"/>
      <c r="BS4670" s="47"/>
      <c r="BT4670" s="47"/>
      <c r="BU4670" s="47"/>
      <c r="BV4670" s="47"/>
      <c r="BW4670" s="47"/>
      <c r="BX4670" s="47"/>
      <c r="BY4670" s="47"/>
    </row>
    <row r="4671" spans="1:77" x14ac:dyDescent="0.35">
      <c r="A4671" s="45" t="s">
        <v>326</v>
      </c>
      <c r="B4671" s="46">
        <v>42389</v>
      </c>
      <c r="C4671" s="47" t="s">
        <v>325</v>
      </c>
      <c r="D4671" s="47"/>
      <c r="E4671" s="47">
        <v>382.79578125</v>
      </c>
      <c r="F4671" s="47">
        <v>8.6940624999999994E-2</v>
      </c>
      <c r="G4671" s="47">
        <v>0.14945624999999998</v>
      </c>
      <c r="H4671" s="47">
        <v>0.17305624999999999</v>
      </c>
      <c r="I4671" s="47">
        <v>0.17776249999999999</v>
      </c>
      <c r="J4671" s="47">
        <v>0.25486249999999999</v>
      </c>
      <c r="K4671" s="47">
        <v>0.28299374999999999</v>
      </c>
      <c r="L4671" s="47">
        <v>0.26911249999999998</v>
      </c>
      <c r="M4671" s="47"/>
      <c r="N4671" s="47"/>
      <c r="O4671" s="47"/>
      <c r="P4671" s="47"/>
      <c r="Q4671" s="47"/>
      <c r="R4671" s="47"/>
      <c r="S4671" s="47"/>
      <c r="T4671" s="47"/>
      <c r="U4671" s="47"/>
      <c r="V4671" s="47"/>
      <c r="W4671" s="47"/>
      <c r="X4671" s="47"/>
      <c r="Y4671" s="47"/>
      <c r="Z4671" s="47"/>
      <c r="AA4671" s="47"/>
      <c r="AB4671" s="47"/>
      <c r="AC4671" s="47"/>
      <c r="AD4671" s="47"/>
      <c r="AE4671" s="47"/>
      <c r="AF4671" s="47"/>
      <c r="AG4671" s="47"/>
      <c r="AH4671" s="47"/>
      <c r="AI4671" s="47"/>
      <c r="AJ4671" s="47"/>
      <c r="AK4671" s="47"/>
      <c r="AL4671" s="47"/>
      <c r="AM4671" s="47"/>
      <c r="AN4671" s="47"/>
      <c r="AO4671" s="47"/>
      <c r="AP4671" s="47"/>
      <c r="AQ4671" s="47"/>
      <c r="AR4671" s="47"/>
      <c r="AS4671" s="47"/>
      <c r="AT4671" s="47"/>
      <c r="AU4671" s="47"/>
      <c r="AV4671" s="47"/>
      <c r="AW4671" s="47"/>
      <c r="AX4671" s="47"/>
      <c r="AY4671" s="47"/>
      <c r="AZ4671" s="47"/>
      <c r="BA4671" s="47"/>
      <c r="BB4671" s="47"/>
      <c r="BC4671" s="47"/>
      <c r="BD4671" s="47"/>
      <c r="BE4671" s="47"/>
      <c r="BF4671" s="47"/>
      <c r="BG4671" s="47"/>
      <c r="BH4671" s="47"/>
      <c r="BI4671" s="47"/>
      <c r="BJ4671" s="47"/>
      <c r="BK4671" s="47"/>
      <c r="BL4671" s="47"/>
      <c r="BM4671" s="47"/>
      <c r="BN4671" s="47"/>
      <c r="BO4671" s="47"/>
      <c r="BP4671" s="47"/>
      <c r="BQ4671" s="47"/>
      <c r="BR4671" s="47"/>
      <c r="BS4671" s="47"/>
      <c r="BT4671" s="47"/>
      <c r="BU4671" s="47"/>
      <c r="BV4671" s="47"/>
      <c r="BW4671" s="47"/>
      <c r="BX4671" s="47"/>
      <c r="BY4671" s="47"/>
    </row>
    <row r="4672" spans="1:77" x14ac:dyDescent="0.35">
      <c r="A4672" s="45" t="s">
        <v>326</v>
      </c>
      <c r="B4672" s="46">
        <v>42390</v>
      </c>
      <c r="C4672" s="47" t="s">
        <v>325</v>
      </c>
      <c r="D4672" s="47"/>
      <c r="E4672" s="47">
        <v>383.28562499999998</v>
      </c>
      <c r="F4672" s="47">
        <v>8.7143749999999992E-2</v>
      </c>
      <c r="G4672" s="47">
        <v>0.15083125</v>
      </c>
      <c r="H4672" s="47">
        <v>0.17421874999999998</v>
      </c>
      <c r="I4672" s="47">
        <v>0.17814374999999999</v>
      </c>
      <c r="J4672" s="47">
        <v>0.25458750000000002</v>
      </c>
      <c r="K4672" s="47">
        <v>0.28270624999999999</v>
      </c>
      <c r="L4672" s="47">
        <v>0.26897500000000002</v>
      </c>
      <c r="M4672" s="47"/>
      <c r="N4672" s="47"/>
      <c r="O4672" s="47"/>
      <c r="P4672" s="47"/>
      <c r="Q4672" s="47"/>
      <c r="R4672" s="47"/>
      <c r="S4672" s="47"/>
      <c r="T4672" s="47"/>
      <c r="U4672" s="47"/>
      <c r="V4672" s="47"/>
      <c r="W4672" s="47"/>
      <c r="X4672" s="47"/>
      <c r="Y4672" s="47"/>
      <c r="Z4672" s="47"/>
      <c r="AA4672" s="47"/>
      <c r="AB4672" s="47"/>
      <c r="AC4672" s="47"/>
      <c r="AD4672" s="47"/>
      <c r="AE4672" s="47"/>
      <c r="AF4672" s="47"/>
      <c r="AG4672" s="47"/>
      <c r="AH4672" s="47"/>
      <c r="AI4672" s="47"/>
      <c r="AJ4672" s="47"/>
      <c r="AK4672" s="47"/>
      <c r="AL4672" s="47"/>
      <c r="AM4672" s="47"/>
      <c r="AN4672" s="47"/>
      <c r="AO4672" s="47"/>
      <c r="AP4672" s="47"/>
      <c r="AQ4672" s="47"/>
      <c r="AR4672" s="47"/>
      <c r="AS4672" s="47"/>
      <c r="AT4672" s="47"/>
      <c r="AU4672" s="47"/>
      <c r="AV4672" s="47"/>
      <c r="AW4672" s="47"/>
      <c r="AX4672" s="47"/>
      <c r="AY4672" s="47"/>
      <c r="AZ4672" s="47"/>
      <c r="BA4672" s="47"/>
      <c r="BB4672" s="47"/>
      <c r="BC4672" s="47"/>
      <c r="BD4672" s="47"/>
      <c r="BE4672" s="47"/>
      <c r="BF4672" s="47"/>
      <c r="BG4672" s="47"/>
      <c r="BH4672" s="47"/>
      <c r="BI4672" s="47"/>
      <c r="BJ4672" s="47"/>
      <c r="BK4672" s="47"/>
      <c r="BL4672" s="47"/>
      <c r="BM4672" s="47"/>
      <c r="BN4672" s="47"/>
      <c r="BO4672" s="47"/>
      <c r="BP4672" s="47"/>
      <c r="BQ4672" s="47"/>
      <c r="BR4672" s="47"/>
      <c r="BS4672" s="47"/>
      <c r="BT4672" s="47"/>
      <c r="BU4672" s="47"/>
      <c r="BV4672" s="47"/>
      <c r="BW4672" s="47"/>
      <c r="BX4672" s="47"/>
      <c r="BY4672" s="47"/>
    </row>
    <row r="4673" spans="1:77" x14ac:dyDescent="0.35">
      <c r="A4673" s="45" t="s">
        <v>326</v>
      </c>
      <c r="B4673" s="46">
        <v>42391</v>
      </c>
      <c r="C4673" s="47" t="s">
        <v>325</v>
      </c>
      <c r="D4673" s="47"/>
      <c r="E4673" s="47">
        <v>384.03421874999998</v>
      </c>
      <c r="F4673" s="47">
        <v>8.7303125000000009E-2</v>
      </c>
      <c r="G4673" s="47">
        <v>0.15236250000000001</v>
      </c>
      <c r="H4673" s="47">
        <v>0.17578749999999999</v>
      </c>
      <c r="I4673" s="47">
        <v>0.17873749999999999</v>
      </c>
      <c r="J4673" s="47">
        <v>0.25449374999999996</v>
      </c>
      <c r="K4673" s="47">
        <v>0.28247499999999998</v>
      </c>
      <c r="L4673" s="47">
        <v>0.26878750000000001</v>
      </c>
      <c r="M4673" s="47"/>
      <c r="N4673" s="47"/>
      <c r="O4673" s="47"/>
      <c r="P4673" s="47"/>
      <c r="Q4673" s="47"/>
      <c r="R4673" s="47"/>
      <c r="S4673" s="47"/>
      <c r="T4673" s="47"/>
      <c r="U4673" s="47"/>
      <c r="V4673" s="47"/>
      <c r="W4673" s="47"/>
      <c r="X4673" s="47"/>
      <c r="Y4673" s="47"/>
      <c r="Z4673" s="47"/>
      <c r="AA4673" s="47"/>
      <c r="AB4673" s="47"/>
      <c r="AC4673" s="47">
        <v>0.29046357155758457</v>
      </c>
      <c r="AD4673" s="47">
        <v>0</v>
      </c>
      <c r="AE4673" s="47"/>
      <c r="AF4673" s="47"/>
      <c r="AG4673" s="47"/>
      <c r="AH4673" s="47"/>
      <c r="AI4673" s="47"/>
      <c r="AJ4673" s="47"/>
      <c r="AK4673" s="47"/>
      <c r="AL4673" s="47"/>
      <c r="AM4673" s="47"/>
      <c r="AN4673" s="47"/>
      <c r="AO4673" s="47"/>
      <c r="AP4673" s="47"/>
      <c r="AQ4673" s="47"/>
      <c r="AR4673" s="47"/>
      <c r="AS4673" s="47"/>
      <c r="AT4673" s="47"/>
      <c r="AU4673" s="47"/>
      <c r="AV4673" s="47"/>
      <c r="AW4673" s="47"/>
      <c r="AX4673" s="47"/>
      <c r="AY4673" s="47"/>
      <c r="AZ4673" s="47"/>
      <c r="BA4673" s="47"/>
      <c r="BB4673" s="47"/>
      <c r="BC4673" s="47"/>
      <c r="BD4673" s="47"/>
      <c r="BE4673" s="47"/>
      <c r="BF4673" s="47"/>
      <c r="BG4673" s="47"/>
      <c r="BH4673" s="47"/>
      <c r="BI4673" s="47"/>
      <c r="BJ4673" s="47"/>
      <c r="BK4673" s="47"/>
      <c r="BL4673" s="47"/>
      <c r="BM4673" s="47"/>
      <c r="BN4673" s="47"/>
      <c r="BO4673" s="47"/>
      <c r="BP4673" s="47"/>
      <c r="BQ4673" s="47"/>
      <c r="BR4673" s="47"/>
      <c r="BS4673" s="47"/>
      <c r="BT4673" s="47"/>
      <c r="BU4673" s="47"/>
      <c r="BV4673" s="47"/>
      <c r="BW4673" s="47"/>
      <c r="BX4673" s="47"/>
      <c r="BY4673" s="47"/>
    </row>
    <row r="4674" spans="1:77" x14ac:dyDescent="0.35">
      <c r="A4674" s="45" t="s">
        <v>326</v>
      </c>
      <c r="B4674" s="46">
        <v>42392</v>
      </c>
      <c r="C4674" s="47" t="s">
        <v>325</v>
      </c>
      <c r="D4674" s="47"/>
      <c r="E4674" s="47">
        <v>384.47484374999999</v>
      </c>
      <c r="F4674" s="47">
        <v>8.6378125E-2</v>
      </c>
      <c r="G4674" s="47">
        <v>0.15278749999999999</v>
      </c>
      <c r="H4674" s="47">
        <v>0.17685000000000001</v>
      </c>
      <c r="I4674" s="47">
        <v>0.17959999999999998</v>
      </c>
      <c r="J4674" s="47">
        <v>0.25455</v>
      </c>
      <c r="K4674" s="47">
        <v>0.282225</v>
      </c>
      <c r="L4674" s="47">
        <v>0.26877499999999999</v>
      </c>
      <c r="M4674" s="47"/>
      <c r="N4674" s="47"/>
      <c r="O4674" s="47"/>
      <c r="P4674" s="47"/>
      <c r="Q4674" s="47"/>
      <c r="R4674" s="47"/>
      <c r="S4674" s="47"/>
      <c r="T4674" s="47"/>
      <c r="U4674" s="47"/>
      <c r="V4674" s="47"/>
      <c r="W4674" s="47"/>
      <c r="X4674" s="47"/>
      <c r="Y4674" s="47"/>
      <c r="Z4674" s="47"/>
      <c r="AA4674" s="47"/>
      <c r="AB4674" s="47"/>
      <c r="AC4674" s="47"/>
      <c r="AD4674" s="47"/>
      <c r="AE4674" s="47"/>
      <c r="AF4674" s="47"/>
      <c r="AG4674" s="47"/>
      <c r="AH4674" s="47"/>
      <c r="AI4674" s="47"/>
      <c r="AJ4674" s="47"/>
      <c r="AK4674" s="47"/>
      <c r="AL4674" s="47"/>
      <c r="AM4674" s="47"/>
      <c r="AN4674" s="47"/>
      <c r="AO4674" s="47"/>
      <c r="AP4674" s="47"/>
      <c r="AQ4674" s="47"/>
      <c r="AR4674" s="47"/>
      <c r="AS4674" s="47"/>
      <c r="AT4674" s="47"/>
      <c r="AU4674" s="47"/>
      <c r="AV4674" s="47"/>
      <c r="AW4674" s="47"/>
      <c r="AX4674" s="47"/>
      <c r="AY4674" s="47"/>
      <c r="AZ4674" s="47"/>
      <c r="BA4674" s="47"/>
      <c r="BB4674" s="47"/>
      <c r="BC4674" s="47"/>
      <c r="BD4674" s="47"/>
      <c r="BE4674" s="47"/>
      <c r="BF4674" s="47"/>
      <c r="BG4674" s="47"/>
      <c r="BH4674" s="47"/>
      <c r="BI4674" s="47"/>
      <c r="BJ4674" s="47"/>
      <c r="BK4674" s="47"/>
      <c r="BL4674" s="47"/>
      <c r="BM4674" s="47"/>
      <c r="BN4674" s="47"/>
      <c r="BO4674" s="47"/>
      <c r="BP4674" s="47"/>
      <c r="BQ4674" s="47"/>
      <c r="BR4674" s="47"/>
      <c r="BS4674" s="47"/>
      <c r="BT4674" s="47"/>
      <c r="BU4674" s="47"/>
      <c r="BV4674" s="47"/>
      <c r="BW4674" s="47"/>
      <c r="BX4674" s="47"/>
      <c r="BY4674" s="47"/>
    </row>
    <row r="4675" spans="1:77" x14ac:dyDescent="0.35">
      <c r="A4675" s="45" t="s">
        <v>326</v>
      </c>
      <c r="B4675" s="46">
        <v>42393</v>
      </c>
      <c r="C4675" s="47" t="s">
        <v>325</v>
      </c>
      <c r="D4675" s="47"/>
      <c r="E4675" s="47">
        <v>384.46921874999998</v>
      </c>
      <c r="F4675" s="47">
        <v>8.4734375000000001E-2</v>
      </c>
      <c r="G4675" s="47">
        <v>0.15205625</v>
      </c>
      <c r="H4675" s="47">
        <v>0.17728125</v>
      </c>
      <c r="I4675" s="47">
        <v>0.18046875000000001</v>
      </c>
      <c r="J4675" s="47">
        <v>0.25468750000000001</v>
      </c>
      <c r="K4675" s="47">
        <v>0.28210000000000002</v>
      </c>
      <c r="L4675" s="47">
        <v>0.26863124999999999</v>
      </c>
      <c r="M4675" s="47"/>
      <c r="N4675" s="47"/>
      <c r="O4675" s="47"/>
      <c r="P4675" s="47"/>
      <c r="Q4675" s="47"/>
      <c r="R4675" s="47"/>
      <c r="S4675" s="47"/>
      <c r="T4675" s="47"/>
      <c r="U4675" s="47"/>
      <c r="V4675" s="47"/>
      <c r="W4675" s="47"/>
      <c r="X4675" s="47"/>
      <c r="Y4675" s="47"/>
      <c r="Z4675" s="47"/>
      <c r="AA4675" s="47"/>
      <c r="AB4675" s="47"/>
      <c r="AC4675" s="47"/>
      <c r="AD4675" s="47"/>
      <c r="AE4675" s="47"/>
      <c r="AF4675" s="47"/>
      <c r="AG4675" s="47"/>
      <c r="AH4675" s="47"/>
      <c r="AI4675" s="47"/>
      <c r="AJ4675" s="47"/>
      <c r="AK4675" s="47"/>
      <c r="AL4675" s="47"/>
      <c r="AM4675" s="47"/>
      <c r="AN4675" s="47"/>
      <c r="AO4675" s="47"/>
      <c r="AP4675" s="47"/>
      <c r="AQ4675" s="47"/>
      <c r="AR4675" s="47"/>
      <c r="AS4675" s="47"/>
      <c r="AT4675" s="47"/>
      <c r="AU4675" s="47"/>
      <c r="AV4675" s="47"/>
      <c r="AW4675" s="47"/>
      <c r="AX4675" s="47"/>
      <c r="AY4675" s="47"/>
      <c r="AZ4675" s="47"/>
      <c r="BA4675" s="47"/>
      <c r="BB4675" s="47"/>
      <c r="BC4675" s="47"/>
      <c r="BD4675" s="47"/>
      <c r="BE4675" s="47"/>
      <c r="BF4675" s="47"/>
      <c r="BG4675" s="47"/>
      <c r="BH4675" s="47"/>
      <c r="BI4675" s="47"/>
      <c r="BJ4675" s="47"/>
      <c r="BK4675" s="47"/>
      <c r="BL4675" s="47"/>
      <c r="BM4675" s="47"/>
      <c r="BN4675" s="47"/>
      <c r="BO4675" s="47"/>
      <c r="BP4675" s="47"/>
      <c r="BQ4675" s="47"/>
      <c r="BR4675" s="47"/>
      <c r="BS4675" s="47"/>
      <c r="BT4675" s="47"/>
      <c r="BU4675" s="47"/>
      <c r="BV4675" s="47"/>
      <c r="BW4675" s="47"/>
      <c r="BX4675" s="47"/>
      <c r="BY4675" s="47"/>
    </row>
    <row r="4676" spans="1:77" x14ac:dyDescent="0.35">
      <c r="A4676" s="45" t="s">
        <v>326</v>
      </c>
      <c r="B4676" s="46">
        <v>42394</v>
      </c>
      <c r="C4676" s="47" t="s">
        <v>325</v>
      </c>
      <c r="D4676" s="47"/>
      <c r="E4676" s="47">
        <v>384.43593750000002</v>
      </c>
      <c r="F4676" s="47">
        <v>8.4356249999999994E-2</v>
      </c>
      <c r="G4676" s="47">
        <v>0.15160000000000001</v>
      </c>
      <c r="H4676" s="47">
        <v>0.1771625</v>
      </c>
      <c r="I4676" s="47">
        <v>0.18084375</v>
      </c>
      <c r="J4676" s="47">
        <v>0.25496249999999998</v>
      </c>
      <c r="K4676" s="47">
        <v>0.28203124999999996</v>
      </c>
      <c r="L4676" s="47">
        <v>0.26847500000000002</v>
      </c>
      <c r="M4676" s="47"/>
      <c r="N4676" s="47"/>
      <c r="O4676" s="47"/>
      <c r="P4676" s="47"/>
      <c r="Q4676" s="47">
        <v>5.0000747500000005</v>
      </c>
      <c r="R4676" s="47">
        <v>414.39975000000004</v>
      </c>
      <c r="S4676" s="47">
        <v>313.96150000000006</v>
      </c>
      <c r="T4676" s="47"/>
      <c r="U4676" s="47"/>
      <c r="V4676" s="47">
        <v>1.7565917924284857E-2</v>
      </c>
      <c r="W4676" s="47">
        <v>4.514E-2</v>
      </c>
      <c r="X4676" s="47">
        <v>4.4076533000000007</v>
      </c>
      <c r="Y4676" s="47">
        <v>5290.2314124051099</v>
      </c>
      <c r="Z4676" s="47"/>
      <c r="AA4676" s="47">
        <v>250.92075000000006</v>
      </c>
      <c r="AB4676" s="47"/>
      <c r="AC4676" s="47">
        <v>0.35512716482157025</v>
      </c>
      <c r="AD4676" s="47">
        <v>0</v>
      </c>
      <c r="AE4676" s="47"/>
      <c r="AF4676" s="47"/>
      <c r="AG4676" s="47">
        <v>17.206250000000001</v>
      </c>
      <c r="AH4676" s="47"/>
      <c r="AI4676" s="47"/>
      <c r="AJ4676" s="47"/>
      <c r="AK4676" s="47"/>
      <c r="AL4676" s="47"/>
      <c r="AM4676" s="47"/>
      <c r="AN4676" s="47"/>
      <c r="AO4676" s="47"/>
      <c r="AP4676" s="47"/>
      <c r="AQ4676" s="47" t="s">
        <v>294</v>
      </c>
      <c r="AR4676" s="47"/>
      <c r="AS4676" s="47"/>
      <c r="AT4676" s="47"/>
      <c r="AU4676" s="47"/>
      <c r="AV4676" s="47"/>
      <c r="AW4676" s="47"/>
      <c r="AX4676" s="47"/>
      <c r="AY4676" s="47">
        <v>63.040750000000003</v>
      </c>
      <c r="AZ4676" s="47"/>
      <c r="BA4676" s="47"/>
      <c r="BB4676" s="47"/>
      <c r="BC4676" s="47"/>
      <c r="BD4676" s="47">
        <v>83.231999999999999</v>
      </c>
      <c r="BE4676" s="47">
        <v>263.47380895209983</v>
      </c>
      <c r="BF4676" s="47"/>
      <c r="BG4676" s="47"/>
      <c r="BH4676" s="47"/>
      <c r="BI4676" s="47"/>
      <c r="BJ4676" s="47"/>
      <c r="BK4676" s="47"/>
      <c r="BL4676" s="47"/>
      <c r="BM4676" s="47"/>
      <c r="BN4676" s="47"/>
      <c r="BO4676" s="47"/>
      <c r="BP4676" s="47"/>
      <c r="BQ4676" s="47"/>
      <c r="BR4676" s="47"/>
      <c r="BS4676" s="47"/>
      <c r="BT4676" s="47"/>
      <c r="BU4676" s="47"/>
      <c r="BV4676" s="47"/>
      <c r="BW4676" s="47"/>
      <c r="BX4676" s="47"/>
      <c r="BY4676" s="47"/>
    </row>
    <row r="4677" spans="1:77" x14ac:dyDescent="0.35">
      <c r="A4677" s="45" t="s">
        <v>326</v>
      </c>
      <c r="B4677" s="46">
        <v>42395</v>
      </c>
      <c r="C4677" s="47" t="s">
        <v>325</v>
      </c>
      <c r="D4677" s="47"/>
      <c r="E4677" s="47">
        <v>384.06046875000004</v>
      </c>
      <c r="F4677" s="47">
        <v>8.2884374999999996E-2</v>
      </c>
      <c r="G4677" s="47">
        <v>0.15040625000000002</v>
      </c>
      <c r="H4677" s="47">
        <v>0.17676249999999999</v>
      </c>
      <c r="I4677" s="47">
        <v>0.18119374999999999</v>
      </c>
      <c r="J4677" s="47">
        <v>0.25514375</v>
      </c>
      <c r="K4677" s="47">
        <v>0.28199374999999999</v>
      </c>
      <c r="L4677" s="47">
        <v>0.26846249999999999</v>
      </c>
      <c r="M4677" s="47"/>
      <c r="N4677" s="47"/>
      <c r="O4677" s="47"/>
      <c r="P4677" s="47"/>
      <c r="Q4677" s="47"/>
      <c r="R4677" s="47"/>
      <c r="S4677" s="47"/>
      <c r="T4677" s="47"/>
      <c r="U4677" s="47"/>
      <c r="V4677" s="47"/>
      <c r="W4677" s="47"/>
      <c r="X4677" s="47"/>
      <c r="Y4677" s="47"/>
      <c r="Z4677" s="47"/>
      <c r="AA4677" s="47"/>
      <c r="AB4677" s="47"/>
      <c r="AC4677" s="47"/>
      <c r="AD4677" s="47"/>
      <c r="AE4677" s="47"/>
      <c r="AF4677" s="47"/>
      <c r="AG4677" s="47"/>
      <c r="AH4677" s="47"/>
      <c r="AI4677" s="47"/>
      <c r="AJ4677" s="47"/>
      <c r="AK4677" s="47"/>
      <c r="AL4677" s="47"/>
      <c r="AM4677" s="47"/>
      <c r="AN4677" s="47"/>
      <c r="AO4677" s="47"/>
      <c r="AP4677" s="47"/>
      <c r="AQ4677" s="47"/>
      <c r="AR4677" s="47"/>
      <c r="AS4677" s="47"/>
      <c r="AT4677" s="47"/>
      <c r="AU4677" s="47"/>
      <c r="AV4677" s="47"/>
      <c r="AW4677" s="47"/>
      <c r="AX4677" s="47"/>
      <c r="AY4677" s="47"/>
      <c r="AZ4677" s="47"/>
      <c r="BA4677" s="47"/>
      <c r="BB4677" s="47"/>
      <c r="BC4677" s="47"/>
      <c r="BD4677" s="47"/>
      <c r="BE4677" s="47"/>
      <c r="BF4677" s="47"/>
      <c r="BG4677" s="47"/>
      <c r="BH4677" s="47"/>
      <c r="BI4677" s="47"/>
      <c r="BJ4677" s="47"/>
      <c r="BK4677" s="47"/>
      <c r="BL4677" s="47"/>
      <c r="BM4677" s="47"/>
      <c r="BN4677" s="47"/>
      <c r="BO4677" s="47"/>
      <c r="BP4677" s="47"/>
      <c r="BQ4677" s="47"/>
      <c r="BR4677" s="47"/>
      <c r="BS4677" s="47"/>
      <c r="BT4677" s="47"/>
      <c r="BU4677" s="47"/>
      <c r="BV4677" s="47"/>
      <c r="BW4677" s="47"/>
      <c r="BX4677" s="47"/>
      <c r="BY4677" s="47"/>
    </row>
    <row r="4678" spans="1:77" x14ac:dyDescent="0.35">
      <c r="A4678" s="45" t="s">
        <v>326</v>
      </c>
      <c r="B4678" s="46">
        <v>42396</v>
      </c>
      <c r="C4678" s="47" t="s">
        <v>325</v>
      </c>
      <c r="D4678" s="47"/>
      <c r="E4678" s="47">
        <v>383.58000000000004</v>
      </c>
      <c r="F4678" s="47">
        <v>8.2393750000000002E-2</v>
      </c>
      <c r="G4678" s="47">
        <v>0.14955625</v>
      </c>
      <c r="H4678" s="47">
        <v>0.17579375000000003</v>
      </c>
      <c r="I4678" s="47">
        <v>0.18132500000000001</v>
      </c>
      <c r="J4678" s="47">
        <v>0.25526874999999999</v>
      </c>
      <c r="K4678" s="47">
        <v>0.28188750000000001</v>
      </c>
      <c r="L4678" s="47">
        <v>0.26834999999999998</v>
      </c>
      <c r="M4678" s="47"/>
      <c r="N4678" s="47"/>
      <c r="O4678" s="47"/>
      <c r="P4678" s="47">
        <v>1.4</v>
      </c>
      <c r="Q4678" s="47"/>
      <c r="R4678" s="47"/>
      <c r="S4678" s="47"/>
      <c r="T4678" s="47"/>
      <c r="U4678" s="47"/>
      <c r="V4678" s="47"/>
      <c r="W4678" s="47"/>
      <c r="X4678" s="47"/>
      <c r="Y4678" s="47"/>
      <c r="Z4678" s="47"/>
      <c r="AA4678" s="47"/>
      <c r="AB4678" s="47">
        <v>8.4</v>
      </c>
      <c r="AC4678" s="47"/>
      <c r="AD4678" s="47"/>
      <c r="AE4678" s="47"/>
      <c r="AF4678" s="47"/>
      <c r="AG4678" s="47"/>
      <c r="AH4678" s="47">
        <v>8.4</v>
      </c>
      <c r="AI4678" s="47">
        <v>8.4</v>
      </c>
      <c r="AJ4678" s="47"/>
      <c r="AK4678" s="47"/>
      <c r="AL4678" s="47"/>
      <c r="AM4678" s="47"/>
      <c r="AN4678" s="47"/>
      <c r="AO4678" s="47"/>
      <c r="AP4678" s="47"/>
      <c r="AQ4678" s="47"/>
      <c r="AR4678" s="47"/>
      <c r="AS4678" s="47"/>
      <c r="AT4678" s="47"/>
      <c r="AU4678" s="47"/>
      <c r="AV4678" s="47"/>
      <c r="AW4678" s="47"/>
      <c r="AX4678" s="47"/>
      <c r="AY4678" s="47"/>
      <c r="AZ4678" s="47"/>
      <c r="BA4678" s="47"/>
      <c r="BB4678" s="47"/>
      <c r="BC4678" s="47"/>
      <c r="BD4678" s="47"/>
      <c r="BE4678" s="47"/>
      <c r="BF4678" s="47"/>
      <c r="BG4678" s="47"/>
      <c r="BH4678" s="47"/>
      <c r="BI4678" s="47"/>
      <c r="BJ4678" s="47"/>
      <c r="BK4678" s="47"/>
      <c r="BL4678" s="47"/>
      <c r="BM4678" s="47"/>
      <c r="BN4678" s="47"/>
      <c r="BO4678" s="47"/>
      <c r="BP4678" s="47"/>
      <c r="BQ4678" s="47"/>
      <c r="BR4678" s="47"/>
      <c r="BS4678" s="47"/>
      <c r="BT4678" s="47"/>
      <c r="BU4678" s="47"/>
      <c r="BV4678" s="47"/>
      <c r="BW4678" s="47"/>
      <c r="BX4678" s="47"/>
      <c r="BY4678" s="47"/>
    </row>
    <row r="4679" spans="1:77" x14ac:dyDescent="0.35">
      <c r="A4679" s="45" t="s">
        <v>326</v>
      </c>
      <c r="B4679" s="46">
        <v>42397</v>
      </c>
      <c r="C4679" s="47" t="s">
        <v>325</v>
      </c>
      <c r="D4679" s="47"/>
      <c r="E4679" s="47">
        <v>383.40421875000004</v>
      </c>
      <c r="F4679" s="47">
        <v>8.2421875000000006E-2</v>
      </c>
      <c r="G4679" s="47">
        <v>0.14925625000000001</v>
      </c>
      <c r="H4679" s="47">
        <v>0.17533750000000001</v>
      </c>
      <c r="I4679" s="47">
        <v>0.18130625</v>
      </c>
      <c r="J4679" s="47">
        <v>0.25535625000000001</v>
      </c>
      <c r="K4679" s="47">
        <v>0.28186250000000002</v>
      </c>
      <c r="L4679" s="47">
        <v>0.26831250000000001</v>
      </c>
      <c r="M4679" s="47"/>
      <c r="N4679" s="47"/>
      <c r="O4679" s="47"/>
      <c r="P4679" s="47"/>
      <c r="Q4679" s="47"/>
      <c r="R4679" s="47"/>
      <c r="S4679" s="47"/>
      <c r="T4679" s="47"/>
      <c r="U4679" s="47"/>
      <c r="V4679" s="47"/>
      <c r="W4679" s="47"/>
      <c r="X4679" s="47"/>
      <c r="Y4679" s="47"/>
      <c r="Z4679" s="47"/>
      <c r="AA4679" s="47"/>
      <c r="AB4679" s="47"/>
      <c r="AC4679" s="47"/>
      <c r="AD4679" s="47"/>
      <c r="AE4679" s="47"/>
      <c r="AF4679" s="47"/>
      <c r="AG4679" s="47"/>
      <c r="AH4679" s="47"/>
      <c r="AI4679" s="47"/>
      <c r="AJ4679" s="47"/>
      <c r="AK4679" s="47"/>
      <c r="AL4679" s="47"/>
      <c r="AM4679" s="47"/>
      <c r="AN4679" s="47"/>
      <c r="AO4679" s="47"/>
      <c r="AP4679" s="47"/>
      <c r="AQ4679" s="47"/>
      <c r="AR4679" s="47"/>
      <c r="AS4679" s="47"/>
      <c r="AT4679" s="47"/>
      <c r="AU4679" s="47"/>
      <c r="AV4679" s="47"/>
      <c r="AW4679" s="47"/>
      <c r="AX4679" s="47"/>
      <c r="AY4679" s="47"/>
      <c r="AZ4679" s="47"/>
      <c r="BA4679" s="47"/>
      <c r="BB4679" s="47"/>
      <c r="BC4679" s="47"/>
      <c r="BD4679" s="47"/>
      <c r="BE4679" s="47"/>
      <c r="BF4679" s="47"/>
      <c r="BG4679" s="47"/>
      <c r="BH4679" s="47"/>
      <c r="BI4679" s="47"/>
      <c r="BJ4679" s="47"/>
      <c r="BK4679" s="47"/>
      <c r="BL4679" s="47"/>
      <c r="BM4679" s="47"/>
      <c r="BN4679" s="47"/>
      <c r="BO4679" s="47"/>
      <c r="BP4679" s="47"/>
      <c r="BQ4679" s="47"/>
      <c r="BR4679" s="47"/>
      <c r="BS4679" s="47"/>
      <c r="BT4679" s="47"/>
      <c r="BU4679" s="47"/>
      <c r="BV4679" s="47"/>
      <c r="BW4679" s="47"/>
      <c r="BX4679" s="47"/>
      <c r="BY4679" s="47"/>
    </row>
    <row r="4680" spans="1:77" x14ac:dyDescent="0.35">
      <c r="A4680" s="45" t="s">
        <v>326</v>
      </c>
      <c r="B4680" s="46">
        <v>42398</v>
      </c>
      <c r="C4680" s="47" t="s">
        <v>325</v>
      </c>
      <c r="D4680" s="47"/>
      <c r="E4680" s="47">
        <v>383.604375</v>
      </c>
      <c r="F4680" s="47">
        <v>8.3106249999999993E-2</v>
      </c>
      <c r="G4680" s="47">
        <v>0.15004374999999998</v>
      </c>
      <c r="H4680" s="47">
        <v>0.17559374999999999</v>
      </c>
      <c r="I4680" s="47">
        <v>0.18141249999999998</v>
      </c>
      <c r="J4680" s="47">
        <v>0.25522499999999998</v>
      </c>
      <c r="K4680" s="47">
        <v>0.28169374999999997</v>
      </c>
      <c r="L4680" s="47">
        <v>0.26818124999999998</v>
      </c>
      <c r="M4680" s="47"/>
      <c r="N4680" s="47"/>
      <c r="O4680" s="47"/>
      <c r="P4680" s="47"/>
      <c r="Q4680" s="47"/>
      <c r="R4680" s="47"/>
      <c r="S4680" s="47"/>
      <c r="T4680" s="47"/>
      <c r="U4680" s="47"/>
      <c r="V4680" s="47"/>
      <c r="W4680" s="47"/>
      <c r="X4680" s="47"/>
      <c r="Y4680" s="47"/>
      <c r="Z4680" s="47"/>
      <c r="AA4680" s="47"/>
      <c r="AB4680" s="47"/>
      <c r="AC4680" s="47"/>
      <c r="AD4680" s="47">
        <v>0</v>
      </c>
      <c r="AE4680" s="47"/>
      <c r="AF4680" s="47"/>
      <c r="AG4680" s="47"/>
      <c r="AH4680" s="47"/>
      <c r="AI4680" s="47"/>
      <c r="AJ4680" s="47"/>
      <c r="AK4680" s="47"/>
      <c r="AL4680" s="47"/>
      <c r="AM4680" s="47"/>
      <c r="AN4680" s="47"/>
      <c r="AO4680" s="47"/>
      <c r="AP4680" s="47"/>
      <c r="AQ4680" s="47"/>
      <c r="AR4680" s="47"/>
      <c r="AS4680" s="47"/>
      <c r="AT4680" s="47"/>
      <c r="AU4680" s="47"/>
      <c r="AV4680" s="47"/>
      <c r="AW4680" s="47"/>
      <c r="AX4680" s="47"/>
      <c r="AY4680" s="47"/>
      <c r="AZ4680" s="47"/>
      <c r="BA4680" s="47"/>
      <c r="BB4680" s="47"/>
      <c r="BC4680" s="47"/>
      <c r="BD4680" s="47"/>
      <c r="BE4680" s="47"/>
      <c r="BF4680" s="47"/>
      <c r="BG4680" s="47"/>
      <c r="BH4680" s="47"/>
      <c r="BI4680" s="47"/>
      <c r="BJ4680" s="47"/>
      <c r="BK4680" s="47"/>
      <c r="BL4680" s="47"/>
      <c r="BM4680" s="47"/>
      <c r="BN4680" s="47"/>
      <c r="BO4680" s="47"/>
      <c r="BP4680" s="47"/>
      <c r="BQ4680" s="47"/>
      <c r="BR4680" s="47"/>
      <c r="BS4680" s="47"/>
      <c r="BT4680" s="47"/>
      <c r="BU4680" s="47"/>
      <c r="BV4680" s="47"/>
      <c r="BW4680" s="47"/>
      <c r="BX4680" s="47"/>
      <c r="BY4680" s="47"/>
    </row>
    <row r="4681" spans="1:77" x14ac:dyDescent="0.35">
      <c r="A4681" s="45" t="s">
        <v>326</v>
      </c>
      <c r="B4681" s="46">
        <v>42399</v>
      </c>
      <c r="C4681" s="47" t="s">
        <v>325</v>
      </c>
      <c r="D4681" s="47"/>
      <c r="E4681" s="47">
        <v>383.59687499999995</v>
      </c>
      <c r="F4681" s="47">
        <v>8.2525000000000015E-2</v>
      </c>
      <c r="G4681" s="47">
        <v>0.15007499999999999</v>
      </c>
      <c r="H4681" s="47">
        <v>0.17597499999999999</v>
      </c>
      <c r="I4681" s="47">
        <v>0.18162500000000001</v>
      </c>
      <c r="J4681" s="47">
        <v>0.25524999999999998</v>
      </c>
      <c r="K4681" s="47">
        <v>0.28139999999999998</v>
      </c>
      <c r="L4681" s="47">
        <v>0.26810624999999999</v>
      </c>
      <c r="M4681" s="47"/>
      <c r="N4681" s="47"/>
      <c r="O4681" s="47"/>
      <c r="P4681" s="47"/>
      <c r="Q4681" s="47"/>
      <c r="R4681" s="47"/>
      <c r="S4681" s="47"/>
      <c r="T4681" s="47"/>
      <c r="U4681" s="47"/>
      <c r="V4681" s="47"/>
      <c r="W4681" s="47"/>
      <c r="X4681" s="47"/>
      <c r="Y4681" s="47"/>
      <c r="Z4681" s="47"/>
      <c r="AA4681" s="47"/>
      <c r="AB4681" s="47"/>
      <c r="AC4681" s="47"/>
      <c r="AD4681" s="47"/>
      <c r="AE4681" s="47"/>
      <c r="AF4681" s="47"/>
      <c r="AG4681" s="47"/>
      <c r="AH4681" s="47"/>
      <c r="AI4681" s="47"/>
      <c r="AJ4681" s="47"/>
      <c r="AK4681" s="47"/>
      <c r="AL4681" s="47"/>
      <c r="AM4681" s="47"/>
      <c r="AN4681" s="47"/>
      <c r="AO4681" s="47"/>
      <c r="AP4681" s="47"/>
      <c r="AQ4681" s="47"/>
      <c r="AR4681" s="47"/>
      <c r="AS4681" s="47"/>
      <c r="AT4681" s="47"/>
      <c r="AU4681" s="47"/>
      <c r="AV4681" s="47"/>
      <c r="AW4681" s="47"/>
      <c r="AX4681" s="47"/>
      <c r="AY4681" s="47"/>
      <c r="AZ4681" s="47"/>
      <c r="BA4681" s="47"/>
      <c r="BB4681" s="47"/>
      <c r="BC4681" s="47"/>
      <c r="BD4681" s="47"/>
      <c r="BE4681" s="47"/>
      <c r="BF4681" s="47"/>
      <c r="BG4681" s="47"/>
      <c r="BH4681" s="47"/>
      <c r="BI4681" s="47"/>
      <c r="BJ4681" s="47"/>
      <c r="BK4681" s="47"/>
      <c r="BL4681" s="47"/>
      <c r="BM4681" s="47"/>
      <c r="BN4681" s="47"/>
      <c r="BO4681" s="47"/>
      <c r="BP4681" s="47"/>
      <c r="BQ4681" s="47"/>
      <c r="BR4681" s="47"/>
      <c r="BS4681" s="47"/>
      <c r="BT4681" s="47"/>
      <c r="BU4681" s="47"/>
      <c r="BV4681" s="47"/>
      <c r="BW4681" s="47"/>
      <c r="BX4681" s="47"/>
      <c r="BY4681" s="47"/>
    </row>
    <row r="4682" spans="1:77" x14ac:dyDescent="0.35">
      <c r="A4682" s="45" t="s">
        <v>326</v>
      </c>
      <c r="B4682" s="46">
        <v>42400</v>
      </c>
      <c r="C4682" s="47" t="s">
        <v>325</v>
      </c>
      <c r="D4682" s="47"/>
      <c r="E4682" s="47">
        <v>383.84156250000007</v>
      </c>
      <c r="F4682" s="47">
        <v>8.2725000000000007E-2</v>
      </c>
      <c r="G4682" s="47">
        <v>0.15055625</v>
      </c>
      <c r="H4682" s="47">
        <v>0.17628749999999999</v>
      </c>
      <c r="I4682" s="47">
        <v>0.1819125</v>
      </c>
      <c r="J4682" s="47">
        <v>0.25526250000000006</v>
      </c>
      <c r="K4682" s="47">
        <v>0.28126250000000003</v>
      </c>
      <c r="L4682" s="47">
        <v>0.26810624999999999</v>
      </c>
      <c r="M4682" s="47"/>
      <c r="N4682" s="47"/>
      <c r="O4682" s="47"/>
      <c r="P4682" s="47"/>
      <c r="Q4682" s="47"/>
      <c r="R4682" s="47"/>
      <c r="S4682" s="47"/>
      <c r="T4682" s="47"/>
      <c r="U4682" s="47"/>
      <c r="V4682" s="47"/>
      <c r="W4682" s="47"/>
      <c r="X4682" s="47"/>
      <c r="Y4682" s="47"/>
      <c r="Z4682" s="47"/>
      <c r="AA4682" s="47"/>
      <c r="AB4682" s="47"/>
      <c r="AC4682" s="47"/>
      <c r="AD4682" s="47"/>
      <c r="AE4682" s="47"/>
      <c r="AF4682" s="47"/>
      <c r="AG4682" s="47"/>
      <c r="AH4682" s="47"/>
      <c r="AI4682" s="47"/>
      <c r="AJ4682" s="47"/>
      <c r="AK4682" s="47"/>
      <c r="AL4682" s="47"/>
      <c r="AM4682" s="47"/>
      <c r="AN4682" s="47"/>
      <c r="AO4682" s="47"/>
      <c r="AP4682" s="47"/>
      <c r="AQ4682" s="47"/>
      <c r="AR4682" s="47"/>
      <c r="AS4682" s="47"/>
      <c r="AT4682" s="47"/>
      <c r="AU4682" s="47"/>
      <c r="AV4682" s="47"/>
      <c r="AW4682" s="47"/>
      <c r="AX4682" s="47"/>
      <c r="AY4682" s="47"/>
      <c r="AZ4682" s="47"/>
      <c r="BA4682" s="47"/>
      <c r="BB4682" s="47"/>
      <c r="BC4682" s="47"/>
      <c r="BD4682" s="47"/>
      <c r="BE4682" s="47"/>
      <c r="BF4682" s="47"/>
      <c r="BG4682" s="47"/>
      <c r="BH4682" s="47"/>
      <c r="BI4682" s="47"/>
      <c r="BJ4682" s="47"/>
      <c r="BK4682" s="47"/>
      <c r="BL4682" s="47"/>
      <c r="BM4682" s="47"/>
      <c r="BN4682" s="47"/>
      <c r="BO4682" s="47"/>
      <c r="BP4682" s="47"/>
      <c r="BQ4682" s="47"/>
      <c r="BR4682" s="47"/>
      <c r="BS4682" s="47"/>
      <c r="BT4682" s="47"/>
      <c r="BU4682" s="47"/>
      <c r="BV4682" s="47"/>
      <c r="BW4682" s="47"/>
      <c r="BX4682" s="47"/>
      <c r="BY4682" s="47"/>
    </row>
    <row r="4683" spans="1:77" x14ac:dyDescent="0.35">
      <c r="A4683" s="45" t="s">
        <v>326</v>
      </c>
      <c r="B4683" s="46">
        <v>42401</v>
      </c>
      <c r="C4683" s="47" t="s">
        <v>325</v>
      </c>
      <c r="D4683" s="47"/>
      <c r="E4683" s="47">
        <v>384.28265625000006</v>
      </c>
      <c r="F4683" s="47">
        <v>8.3146874999999995E-2</v>
      </c>
      <c r="G4683" s="47">
        <v>0.15141250000000001</v>
      </c>
      <c r="H4683" s="47">
        <v>0.17710000000000001</v>
      </c>
      <c r="I4683" s="47">
        <v>0.18235625</v>
      </c>
      <c r="J4683" s="47">
        <v>0.25534999999999997</v>
      </c>
      <c r="K4683" s="47">
        <v>0.28105000000000002</v>
      </c>
      <c r="L4683" s="47">
        <v>0.26780625000000002</v>
      </c>
      <c r="M4683" s="47"/>
      <c r="N4683" s="47"/>
      <c r="O4683" s="47"/>
      <c r="P4683" s="47"/>
      <c r="Q4683" s="47"/>
      <c r="R4683" s="47"/>
      <c r="S4683" s="47"/>
      <c r="T4683" s="47"/>
      <c r="U4683" s="47"/>
      <c r="V4683" s="47"/>
      <c r="W4683" s="47"/>
      <c r="X4683" s="47"/>
      <c r="Y4683" s="47"/>
      <c r="Z4683" s="47"/>
      <c r="AA4683" s="47"/>
      <c r="AB4683" s="47"/>
      <c r="AC4683" s="47">
        <v>0.34990061361870683</v>
      </c>
      <c r="AD4683" s="47">
        <v>0</v>
      </c>
      <c r="AE4683" s="47"/>
      <c r="AF4683" s="47"/>
      <c r="AG4683" s="47"/>
      <c r="AH4683" s="47"/>
      <c r="AI4683" s="47"/>
      <c r="AJ4683" s="47"/>
      <c r="AK4683" s="47"/>
      <c r="AL4683" s="47"/>
      <c r="AM4683" s="47"/>
      <c r="AN4683" s="47"/>
      <c r="AO4683" s="47"/>
      <c r="AP4683" s="47"/>
      <c r="AQ4683" s="47"/>
      <c r="AR4683" s="47"/>
      <c r="AS4683" s="47"/>
      <c r="AT4683" s="47"/>
      <c r="AU4683" s="47"/>
      <c r="AV4683" s="47"/>
      <c r="AW4683" s="47"/>
      <c r="AX4683" s="47"/>
      <c r="AY4683" s="47"/>
      <c r="AZ4683" s="47"/>
      <c r="BA4683" s="47"/>
      <c r="BB4683" s="47"/>
      <c r="BC4683" s="47"/>
      <c r="BD4683" s="47"/>
      <c r="BE4683" s="47"/>
      <c r="BF4683" s="47"/>
      <c r="BG4683" s="47"/>
      <c r="BH4683" s="47"/>
      <c r="BI4683" s="47"/>
      <c r="BJ4683" s="47"/>
      <c r="BK4683" s="47"/>
      <c r="BL4683" s="47"/>
      <c r="BM4683" s="47"/>
      <c r="BN4683" s="47"/>
      <c r="BO4683" s="47"/>
      <c r="BP4683" s="47"/>
      <c r="BQ4683" s="47"/>
      <c r="BR4683" s="47"/>
      <c r="BS4683" s="47"/>
      <c r="BT4683" s="47"/>
      <c r="BU4683" s="47"/>
      <c r="BV4683" s="47"/>
      <c r="BW4683" s="47"/>
      <c r="BX4683" s="47"/>
      <c r="BY4683" s="47"/>
    </row>
    <row r="4684" spans="1:77" x14ac:dyDescent="0.35">
      <c r="A4684" s="45" t="s">
        <v>326</v>
      </c>
      <c r="B4684" s="46">
        <v>42402</v>
      </c>
      <c r="C4684" s="47" t="s">
        <v>325</v>
      </c>
      <c r="D4684" s="47"/>
      <c r="E4684" s="47">
        <v>385.03031250000004</v>
      </c>
      <c r="F4684" s="47">
        <v>8.3775000000000002E-2</v>
      </c>
      <c r="G4684" s="47">
        <v>0.15293124999999999</v>
      </c>
      <c r="H4684" s="47">
        <v>0.1782125</v>
      </c>
      <c r="I4684" s="47">
        <v>0.18277500000000002</v>
      </c>
      <c r="J4684" s="47">
        <v>0.25534374999999998</v>
      </c>
      <c r="K4684" s="47">
        <v>0.28100625000000001</v>
      </c>
      <c r="L4684" s="47">
        <v>0.26774375</v>
      </c>
      <c r="M4684" s="47"/>
      <c r="N4684" s="47"/>
      <c r="O4684" s="47"/>
      <c r="P4684" s="47"/>
      <c r="Q4684" s="47"/>
      <c r="R4684" s="47"/>
      <c r="S4684" s="47"/>
      <c r="T4684" s="47"/>
      <c r="U4684" s="47"/>
      <c r="V4684" s="47"/>
      <c r="W4684" s="47"/>
      <c r="X4684" s="47"/>
      <c r="Y4684" s="47"/>
      <c r="Z4684" s="47"/>
      <c r="AA4684" s="47"/>
      <c r="AB4684" s="47"/>
      <c r="AC4684" s="47"/>
      <c r="AD4684" s="47"/>
      <c r="AE4684" s="47"/>
      <c r="AF4684" s="47"/>
      <c r="AG4684" s="47"/>
      <c r="AH4684" s="47"/>
      <c r="AI4684" s="47"/>
      <c r="AJ4684" s="47"/>
      <c r="AK4684" s="47"/>
      <c r="AL4684" s="47"/>
      <c r="AM4684" s="47"/>
      <c r="AN4684" s="47"/>
      <c r="AO4684" s="47"/>
      <c r="AP4684" s="47"/>
      <c r="AQ4684" s="47"/>
      <c r="AR4684" s="47"/>
      <c r="AS4684" s="47"/>
      <c r="AT4684" s="47"/>
      <c r="AU4684" s="47"/>
      <c r="AV4684" s="47"/>
      <c r="AW4684" s="47"/>
      <c r="AX4684" s="47"/>
      <c r="AY4684" s="47"/>
      <c r="AZ4684" s="47"/>
      <c r="BA4684" s="47"/>
      <c r="BB4684" s="47"/>
      <c r="BC4684" s="47"/>
      <c r="BD4684" s="47"/>
      <c r="BE4684" s="47"/>
      <c r="BF4684" s="47"/>
      <c r="BG4684" s="47"/>
      <c r="BH4684" s="47"/>
      <c r="BI4684" s="47"/>
      <c r="BJ4684" s="47"/>
      <c r="BK4684" s="47"/>
      <c r="BL4684" s="47"/>
      <c r="BM4684" s="47"/>
      <c r="BN4684" s="47"/>
      <c r="BO4684" s="47"/>
      <c r="BP4684" s="47"/>
      <c r="BQ4684" s="47"/>
      <c r="BR4684" s="47"/>
      <c r="BS4684" s="47"/>
      <c r="BT4684" s="47"/>
      <c r="BU4684" s="47"/>
      <c r="BV4684" s="47"/>
      <c r="BW4684" s="47"/>
      <c r="BX4684" s="47"/>
      <c r="BY4684" s="47"/>
    </row>
    <row r="4685" spans="1:77" x14ac:dyDescent="0.35">
      <c r="A4685" s="45" t="s">
        <v>326</v>
      </c>
      <c r="B4685" s="46">
        <v>42403</v>
      </c>
      <c r="C4685" s="47" t="s">
        <v>325</v>
      </c>
      <c r="D4685" s="47"/>
      <c r="E4685" s="47">
        <v>402.56859374999999</v>
      </c>
      <c r="F4685" s="47">
        <v>0.187084375</v>
      </c>
      <c r="G4685" s="47">
        <v>0.16280624999999999</v>
      </c>
      <c r="H4685" s="47">
        <v>0.17931249999999999</v>
      </c>
      <c r="I4685" s="47">
        <v>0.18359999999999999</v>
      </c>
      <c r="J4685" s="47">
        <v>0.2555</v>
      </c>
      <c r="K4685" s="47">
        <v>0.28080625000000003</v>
      </c>
      <c r="L4685" s="47">
        <v>0.26773125000000003</v>
      </c>
      <c r="M4685" s="47"/>
      <c r="N4685" s="47"/>
      <c r="O4685" s="47"/>
      <c r="P4685" s="47"/>
      <c r="Q4685" s="47"/>
      <c r="R4685" s="47"/>
      <c r="S4685" s="47"/>
      <c r="T4685" s="47"/>
      <c r="U4685" s="47"/>
      <c r="V4685" s="47"/>
      <c r="W4685" s="47"/>
      <c r="X4685" s="47"/>
      <c r="Y4685" s="47"/>
      <c r="Z4685" s="47"/>
      <c r="AA4685" s="47"/>
      <c r="AB4685" s="47">
        <v>8.4</v>
      </c>
      <c r="AC4685" s="47"/>
      <c r="AD4685" s="47"/>
      <c r="AE4685" s="47"/>
      <c r="AF4685" s="47"/>
      <c r="AG4685" s="47"/>
      <c r="AH4685" s="47">
        <v>8.4</v>
      </c>
      <c r="AI4685" s="47">
        <v>8.4</v>
      </c>
      <c r="AJ4685" s="47"/>
      <c r="AK4685" s="47"/>
      <c r="AL4685" s="47"/>
      <c r="AM4685" s="47"/>
      <c r="AN4685" s="47"/>
      <c r="AO4685" s="47"/>
      <c r="AP4685" s="47"/>
      <c r="AQ4685" s="47"/>
      <c r="AR4685" s="47"/>
      <c r="AS4685" s="47"/>
      <c r="AT4685" s="47"/>
      <c r="AU4685" s="47"/>
      <c r="AV4685" s="47"/>
      <c r="AW4685" s="47"/>
      <c r="AX4685" s="47"/>
      <c r="AY4685" s="47"/>
      <c r="AZ4685" s="47"/>
      <c r="BA4685" s="47"/>
      <c r="BB4685" s="47"/>
      <c r="BC4685" s="47"/>
      <c r="BD4685" s="47"/>
      <c r="BE4685" s="47"/>
      <c r="BF4685" s="47"/>
      <c r="BG4685" s="47"/>
      <c r="BH4685" s="47"/>
      <c r="BI4685" s="47"/>
      <c r="BJ4685" s="47"/>
      <c r="BK4685" s="47"/>
      <c r="BL4685" s="47"/>
      <c r="BM4685" s="47"/>
      <c r="BN4685" s="47"/>
      <c r="BO4685" s="47"/>
      <c r="BP4685" s="47"/>
      <c r="BQ4685" s="47"/>
      <c r="BR4685" s="47"/>
      <c r="BS4685" s="47"/>
      <c r="BT4685" s="47"/>
      <c r="BU4685" s="47"/>
      <c r="BV4685" s="47"/>
      <c r="BW4685" s="47"/>
      <c r="BX4685" s="47"/>
      <c r="BY4685" s="47"/>
    </row>
    <row r="4686" spans="1:77" x14ac:dyDescent="0.35">
      <c r="A4686" s="45" t="s">
        <v>326</v>
      </c>
      <c r="B4686" s="46">
        <v>42404</v>
      </c>
      <c r="C4686" s="47" t="s">
        <v>325</v>
      </c>
      <c r="D4686" s="47"/>
      <c r="E4686" s="47">
        <v>446.34796875000001</v>
      </c>
      <c r="F4686" s="47">
        <v>0.30542812500000005</v>
      </c>
      <c r="G4686" s="47">
        <v>0.28872500000000001</v>
      </c>
      <c r="H4686" s="47">
        <v>0.20248750000000001</v>
      </c>
      <c r="I4686" s="47">
        <v>0.18395</v>
      </c>
      <c r="J4686" s="47">
        <v>0.25574374999999999</v>
      </c>
      <c r="K4686" s="47">
        <v>0.28086875</v>
      </c>
      <c r="L4686" s="47">
        <v>0.26770000000000005</v>
      </c>
      <c r="M4686" s="47"/>
      <c r="N4686" s="47"/>
      <c r="O4686" s="47"/>
      <c r="P4686" s="47"/>
      <c r="Q4686" s="47"/>
      <c r="R4686" s="47"/>
      <c r="S4686" s="47"/>
      <c r="T4686" s="47"/>
      <c r="U4686" s="47"/>
      <c r="V4686" s="47"/>
      <c r="W4686" s="47"/>
      <c r="X4686" s="47"/>
      <c r="Y4686" s="47"/>
      <c r="Z4686" s="47"/>
      <c r="AA4686" s="47"/>
      <c r="AB4686" s="47"/>
      <c r="AC4686" s="47"/>
      <c r="AD4686" s="47"/>
      <c r="AE4686" s="47"/>
      <c r="AF4686" s="47"/>
      <c r="AG4686" s="47"/>
      <c r="AH4686" s="47"/>
      <c r="AI4686" s="47"/>
      <c r="AJ4686" s="47"/>
      <c r="AK4686" s="47"/>
      <c r="AL4686" s="47"/>
      <c r="AM4686" s="47"/>
      <c r="AN4686" s="47"/>
      <c r="AO4686" s="47"/>
      <c r="AP4686" s="47"/>
      <c r="AQ4686" s="47"/>
      <c r="AR4686" s="47"/>
      <c r="AS4686" s="47"/>
      <c r="AT4686" s="47"/>
      <c r="AU4686" s="47"/>
      <c r="AV4686" s="47"/>
      <c r="AW4686" s="47"/>
      <c r="AX4686" s="47"/>
      <c r="AY4686" s="47"/>
      <c r="AZ4686" s="47"/>
      <c r="BA4686" s="47"/>
      <c r="BB4686" s="47"/>
      <c r="BC4686" s="47"/>
      <c r="BD4686" s="47"/>
      <c r="BE4686" s="47"/>
      <c r="BF4686" s="47"/>
      <c r="BG4686" s="47"/>
      <c r="BH4686" s="47"/>
      <c r="BI4686" s="47"/>
      <c r="BJ4686" s="47"/>
      <c r="BK4686" s="47"/>
      <c r="BL4686" s="47"/>
      <c r="BM4686" s="47"/>
      <c r="BN4686" s="47"/>
      <c r="BO4686" s="47"/>
      <c r="BP4686" s="47"/>
      <c r="BQ4686" s="47"/>
      <c r="BR4686" s="47"/>
      <c r="BS4686" s="47"/>
      <c r="BT4686" s="47"/>
      <c r="BU4686" s="47"/>
      <c r="BV4686" s="47"/>
      <c r="BW4686" s="47"/>
      <c r="BX4686" s="47"/>
      <c r="BY4686" s="47"/>
    </row>
    <row r="4687" spans="1:77" x14ac:dyDescent="0.35">
      <c r="A4687" s="45" t="s">
        <v>326</v>
      </c>
      <c r="B4687" s="46">
        <v>42405</v>
      </c>
      <c r="C4687" s="47" t="s">
        <v>325</v>
      </c>
      <c r="D4687" s="47"/>
      <c r="E4687" s="47">
        <v>445.06406249999998</v>
      </c>
      <c r="F4687" s="47">
        <v>0.28693125000000003</v>
      </c>
      <c r="G4687" s="47">
        <v>0.28766250000000004</v>
      </c>
      <c r="H4687" s="47">
        <v>0.20703125</v>
      </c>
      <c r="I4687" s="47">
        <v>0.18491875000000002</v>
      </c>
      <c r="J4687" s="47">
        <v>0.25581874999999998</v>
      </c>
      <c r="K4687" s="47">
        <v>0.28083125000000003</v>
      </c>
      <c r="L4687" s="47">
        <v>0.26765</v>
      </c>
      <c r="M4687" s="47"/>
      <c r="N4687" s="47"/>
      <c r="O4687" s="47"/>
      <c r="P4687" s="47"/>
      <c r="Q4687" s="47"/>
      <c r="R4687" s="47"/>
      <c r="S4687" s="47"/>
      <c r="T4687" s="47"/>
      <c r="U4687" s="47"/>
      <c r="V4687" s="47"/>
      <c r="W4687" s="47"/>
      <c r="X4687" s="47"/>
      <c r="Y4687" s="47"/>
      <c r="Z4687" s="47"/>
      <c r="AA4687" s="47"/>
      <c r="AB4687" s="47"/>
      <c r="AC4687" s="47"/>
      <c r="AD4687" s="47"/>
      <c r="AE4687" s="47"/>
      <c r="AF4687" s="47"/>
      <c r="AG4687" s="47"/>
      <c r="AH4687" s="47"/>
      <c r="AI4687" s="47"/>
      <c r="AJ4687" s="47"/>
      <c r="AK4687" s="47"/>
      <c r="AL4687" s="47"/>
      <c r="AM4687" s="47"/>
      <c r="AN4687" s="47"/>
      <c r="AO4687" s="47"/>
      <c r="AP4687" s="47"/>
      <c r="AQ4687" s="47"/>
      <c r="AR4687" s="47"/>
      <c r="AS4687" s="47"/>
      <c r="AT4687" s="47"/>
      <c r="AU4687" s="47"/>
      <c r="AV4687" s="47"/>
      <c r="AW4687" s="47"/>
      <c r="AX4687" s="47"/>
      <c r="AY4687" s="47"/>
      <c r="AZ4687" s="47"/>
      <c r="BA4687" s="47"/>
      <c r="BB4687" s="47"/>
      <c r="BC4687" s="47"/>
      <c r="BD4687" s="47"/>
      <c r="BE4687" s="47"/>
      <c r="BF4687" s="47"/>
      <c r="BG4687" s="47"/>
      <c r="BH4687" s="47"/>
      <c r="BI4687" s="47"/>
      <c r="BJ4687" s="47"/>
      <c r="BK4687" s="47"/>
      <c r="BL4687" s="47"/>
      <c r="BM4687" s="47"/>
      <c r="BN4687" s="47"/>
      <c r="BO4687" s="47"/>
      <c r="BP4687" s="47"/>
      <c r="BQ4687" s="47"/>
      <c r="BR4687" s="47"/>
      <c r="BS4687" s="47"/>
      <c r="BT4687" s="47"/>
      <c r="BU4687" s="47"/>
      <c r="BV4687" s="47"/>
      <c r="BW4687" s="47"/>
      <c r="BX4687" s="47"/>
      <c r="BY4687" s="47"/>
    </row>
    <row r="4688" spans="1:77" x14ac:dyDescent="0.35">
      <c r="A4688" s="45" t="s">
        <v>326</v>
      </c>
      <c r="B4688" s="46">
        <v>42406</v>
      </c>
      <c r="C4688" s="47" t="s">
        <v>325</v>
      </c>
      <c r="D4688" s="47"/>
      <c r="E4688" s="47">
        <v>443.79609375000007</v>
      </c>
      <c r="F4688" s="47">
        <v>0.27249687499999997</v>
      </c>
      <c r="G4688" s="47">
        <v>0.28574375000000002</v>
      </c>
      <c r="H4688" s="47">
        <v>0.21011875000000002</v>
      </c>
      <c r="I4688" s="47">
        <v>0.18565624999999997</v>
      </c>
      <c r="J4688" s="47">
        <v>0.25596874999999997</v>
      </c>
      <c r="K4688" s="47">
        <v>0.28080625000000003</v>
      </c>
      <c r="L4688" s="47">
        <v>0.26765</v>
      </c>
      <c r="M4688" s="47"/>
      <c r="N4688" s="47"/>
      <c r="O4688" s="47"/>
      <c r="P4688" s="47"/>
      <c r="Q4688" s="47"/>
      <c r="R4688" s="47"/>
      <c r="S4688" s="47"/>
      <c r="T4688" s="47"/>
      <c r="U4688" s="47"/>
      <c r="V4688" s="47"/>
      <c r="W4688" s="47"/>
      <c r="X4688" s="47"/>
      <c r="Y4688" s="47"/>
      <c r="Z4688" s="47"/>
      <c r="AA4688" s="47"/>
      <c r="AB4688" s="47"/>
      <c r="AC4688" s="47"/>
      <c r="AD4688" s="47"/>
      <c r="AE4688" s="47"/>
      <c r="AF4688" s="47"/>
      <c r="AG4688" s="47"/>
      <c r="AH4688" s="47"/>
      <c r="AI4688" s="47"/>
      <c r="AJ4688" s="47"/>
      <c r="AK4688" s="47"/>
      <c r="AL4688" s="47"/>
      <c r="AM4688" s="47"/>
      <c r="AN4688" s="47"/>
      <c r="AO4688" s="47"/>
      <c r="AP4688" s="47"/>
      <c r="AQ4688" s="47"/>
      <c r="AR4688" s="47"/>
      <c r="AS4688" s="47"/>
      <c r="AT4688" s="47"/>
      <c r="AU4688" s="47"/>
      <c r="AV4688" s="47"/>
      <c r="AW4688" s="47"/>
      <c r="AX4688" s="47"/>
      <c r="AY4688" s="47"/>
      <c r="AZ4688" s="47"/>
      <c r="BA4688" s="47"/>
      <c r="BB4688" s="47"/>
      <c r="BC4688" s="47"/>
      <c r="BD4688" s="47"/>
      <c r="BE4688" s="47"/>
      <c r="BF4688" s="47"/>
      <c r="BG4688" s="47"/>
      <c r="BH4688" s="47"/>
      <c r="BI4688" s="47"/>
      <c r="BJ4688" s="47"/>
      <c r="BK4688" s="47"/>
      <c r="BL4688" s="47"/>
      <c r="BM4688" s="47"/>
      <c r="BN4688" s="47"/>
      <c r="BO4688" s="47"/>
      <c r="BP4688" s="47"/>
      <c r="BQ4688" s="47"/>
      <c r="BR4688" s="47"/>
      <c r="BS4688" s="47"/>
      <c r="BT4688" s="47"/>
      <c r="BU4688" s="47"/>
      <c r="BV4688" s="47"/>
      <c r="BW4688" s="47"/>
      <c r="BX4688" s="47"/>
      <c r="BY4688" s="47"/>
    </row>
    <row r="4689" spans="1:77" x14ac:dyDescent="0.35">
      <c r="A4689" s="45" t="s">
        <v>326</v>
      </c>
      <c r="B4689" s="46">
        <v>42407</v>
      </c>
      <c r="C4689" s="47" t="s">
        <v>325</v>
      </c>
      <c r="D4689" s="47"/>
      <c r="E4689" s="47">
        <v>442.55015624999999</v>
      </c>
      <c r="F4689" s="47">
        <v>0.26015937499999997</v>
      </c>
      <c r="G4689" s="47">
        <v>0.28331250000000002</v>
      </c>
      <c r="H4689" s="47">
        <v>0.21261875000000002</v>
      </c>
      <c r="I4689" s="47">
        <v>0.18642500000000001</v>
      </c>
      <c r="J4689" s="47">
        <v>0.25603749999999997</v>
      </c>
      <c r="K4689" s="47">
        <v>0.280725</v>
      </c>
      <c r="L4689" s="47">
        <v>0.267625</v>
      </c>
      <c r="M4689" s="47"/>
      <c r="N4689" s="47"/>
      <c r="O4689" s="47"/>
      <c r="P4689" s="47"/>
      <c r="Q4689" s="47"/>
      <c r="R4689" s="47"/>
      <c r="S4689" s="47"/>
      <c r="T4689" s="47"/>
      <c r="U4689" s="47"/>
      <c r="V4689" s="47"/>
      <c r="W4689" s="47"/>
      <c r="X4689" s="47"/>
      <c r="Y4689" s="47"/>
      <c r="Z4689" s="47"/>
      <c r="AA4689" s="47"/>
      <c r="AB4689" s="47"/>
      <c r="AC4689" s="47"/>
      <c r="AD4689" s="47"/>
      <c r="AE4689" s="47"/>
      <c r="AF4689" s="47"/>
      <c r="AG4689" s="47"/>
      <c r="AH4689" s="47"/>
      <c r="AI4689" s="47"/>
      <c r="AJ4689" s="47"/>
      <c r="AK4689" s="47"/>
      <c r="AL4689" s="47"/>
      <c r="AM4689" s="47"/>
      <c r="AN4689" s="47"/>
      <c r="AO4689" s="47"/>
      <c r="AP4689" s="47"/>
      <c r="AQ4689" s="47"/>
      <c r="AR4689" s="47"/>
      <c r="AS4689" s="47"/>
      <c r="AT4689" s="47"/>
      <c r="AU4689" s="47"/>
      <c r="AV4689" s="47"/>
      <c r="AW4689" s="47"/>
      <c r="AX4689" s="47"/>
      <c r="AY4689" s="47"/>
      <c r="AZ4689" s="47"/>
      <c r="BA4689" s="47"/>
      <c r="BB4689" s="47"/>
      <c r="BC4689" s="47"/>
      <c r="BD4689" s="47"/>
      <c r="BE4689" s="47"/>
      <c r="BF4689" s="47"/>
      <c r="BG4689" s="47"/>
      <c r="BH4689" s="47"/>
      <c r="BI4689" s="47"/>
      <c r="BJ4689" s="47"/>
      <c r="BK4689" s="47"/>
      <c r="BL4689" s="47"/>
      <c r="BM4689" s="47"/>
      <c r="BN4689" s="47"/>
      <c r="BO4689" s="47"/>
      <c r="BP4689" s="47"/>
      <c r="BQ4689" s="47"/>
      <c r="BR4689" s="47"/>
      <c r="BS4689" s="47"/>
      <c r="BT4689" s="47"/>
      <c r="BU4689" s="47"/>
      <c r="BV4689" s="47"/>
      <c r="BW4689" s="47"/>
      <c r="BX4689" s="47"/>
      <c r="BY4689" s="47"/>
    </row>
    <row r="4690" spans="1:77" x14ac:dyDescent="0.35">
      <c r="A4690" s="45" t="s">
        <v>326</v>
      </c>
      <c r="B4690" s="46">
        <v>42408</v>
      </c>
      <c r="C4690" s="47" t="s">
        <v>325</v>
      </c>
      <c r="D4690" s="47"/>
      <c r="E4690" s="47">
        <v>441.34781250000003</v>
      </c>
      <c r="F4690" s="47">
        <v>0.24832500000000002</v>
      </c>
      <c r="G4690" s="47">
        <v>0.28099374999999999</v>
      </c>
      <c r="H4690" s="47">
        <v>0.21507500000000002</v>
      </c>
      <c r="I4690" s="47">
        <v>0.18728125000000001</v>
      </c>
      <c r="J4690" s="47">
        <v>0.25608124999999998</v>
      </c>
      <c r="K4690" s="47">
        <v>0.28063125</v>
      </c>
      <c r="L4690" s="47">
        <v>0.26743125000000001</v>
      </c>
      <c r="M4690" s="47"/>
      <c r="N4690" s="47"/>
      <c r="O4690" s="47"/>
      <c r="P4690" s="47"/>
      <c r="Q4690" s="47"/>
      <c r="R4690" s="47"/>
      <c r="S4690" s="47"/>
      <c r="T4690" s="47"/>
      <c r="U4690" s="47"/>
      <c r="V4690" s="47"/>
      <c r="W4690" s="47"/>
      <c r="X4690" s="47"/>
      <c r="Y4690" s="47"/>
      <c r="Z4690" s="47"/>
      <c r="AA4690" s="47"/>
      <c r="AB4690" s="47"/>
      <c r="AC4690" s="47"/>
      <c r="AD4690" s="47"/>
      <c r="AE4690" s="47"/>
      <c r="AF4690" s="47"/>
      <c r="AG4690" s="47"/>
      <c r="AH4690" s="47"/>
      <c r="AI4690" s="47"/>
      <c r="AJ4690" s="47"/>
      <c r="AK4690" s="47"/>
      <c r="AL4690" s="47"/>
      <c r="AM4690" s="47"/>
      <c r="AN4690" s="47"/>
      <c r="AO4690" s="47"/>
      <c r="AP4690" s="47"/>
      <c r="AQ4690" s="47"/>
      <c r="AR4690" s="47"/>
      <c r="AS4690" s="47"/>
      <c r="AT4690" s="47"/>
      <c r="AU4690" s="47"/>
      <c r="AV4690" s="47"/>
      <c r="AW4690" s="47"/>
      <c r="AX4690" s="47"/>
      <c r="AY4690" s="47"/>
      <c r="AZ4690" s="47"/>
      <c r="BA4690" s="47"/>
      <c r="BB4690" s="47"/>
      <c r="BC4690" s="47"/>
      <c r="BD4690" s="47"/>
      <c r="BE4690" s="47"/>
      <c r="BF4690" s="47"/>
      <c r="BG4690" s="47"/>
      <c r="BH4690" s="47"/>
      <c r="BI4690" s="47"/>
      <c r="BJ4690" s="47"/>
      <c r="BK4690" s="47"/>
      <c r="BL4690" s="47"/>
      <c r="BM4690" s="47"/>
      <c r="BN4690" s="47"/>
      <c r="BO4690" s="47"/>
      <c r="BP4690" s="47"/>
      <c r="BQ4690" s="47"/>
      <c r="BR4690" s="47"/>
      <c r="BS4690" s="47"/>
      <c r="BT4690" s="47"/>
      <c r="BU4690" s="47"/>
      <c r="BV4690" s="47"/>
      <c r="BW4690" s="47"/>
      <c r="BX4690" s="47"/>
      <c r="BY4690" s="47"/>
    </row>
    <row r="4691" spans="1:77" x14ac:dyDescent="0.35">
      <c r="A4691" s="45" t="s">
        <v>326</v>
      </c>
      <c r="B4691" s="46">
        <v>42409</v>
      </c>
      <c r="C4691" s="47" t="s">
        <v>325</v>
      </c>
      <c r="D4691" s="47"/>
      <c r="E4691" s="47">
        <v>440.15624999999994</v>
      </c>
      <c r="F4691" s="47">
        <v>0.23730625</v>
      </c>
      <c r="G4691" s="47">
        <v>0.27790625000000002</v>
      </c>
      <c r="H4691" s="47">
        <v>0.21730624999999998</v>
      </c>
      <c r="I4691" s="47">
        <v>0.18824999999999997</v>
      </c>
      <c r="J4691" s="47">
        <v>0.25608125000000004</v>
      </c>
      <c r="K4691" s="47">
        <v>0.28055000000000002</v>
      </c>
      <c r="L4691" s="47">
        <v>0.26739374999999999</v>
      </c>
      <c r="M4691" s="47"/>
      <c r="N4691" s="47"/>
      <c r="O4691" s="47"/>
      <c r="P4691" s="47"/>
      <c r="Q4691" s="47"/>
      <c r="R4691" s="47"/>
      <c r="S4691" s="47"/>
      <c r="T4691" s="47"/>
      <c r="U4691" s="47"/>
      <c r="V4691" s="47"/>
      <c r="W4691" s="47"/>
      <c r="X4691" s="47"/>
      <c r="Y4691" s="47"/>
      <c r="Z4691" s="47"/>
      <c r="AA4691" s="47"/>
      <c r="AB4691" s="47"/>
      <c r="AC4691" s="47"/>
      <c r="AD4691" s="47"/>
      <c r="AE4691" s="47"/>
      <c r="AF4691" s="47"/>
      <c r="AG4691" s="47"/>
      <c r="AH4691" s="47"/>
      <c r="AI4691" s="47"/>
      <c r="AJ4691" s="47"/>
      <c r="AK4691" s="47"/>
      <c r="AL4691" s="47"/>
      <c r="AM4691" s="47"/>
      <c r="AN4691" s="47"/>
      <c r="AO4691" s="47"/>
      <c r="AP4691" s="47"/>
      <c r="AQ4691" s="47"/>
      <c r="AR4691" s="47"/>
      <c r="AS4691" s="47"/>
      <c r="AT4691" s="47"/>
      <c r="AU4691" s="47"/>
      <c r="AV4691" s="47"/>
      <c r="AW4691" s="47"/>
      <c r="AX4691" s="47"/>
      <c r="AY4691" s="47"/>
      <c r="AZ4691" s="47"/>
      <c r="BA4691" s="47"/>
      <c r="BB4691" s="47"/>
      <c r="BC4691" s="47"/>
      <c r="BD4691" s="47"/>
      <c r="BE4691" s="47"/>
      <c r="BF4691" s="47"/>
      <c r="BG4691" s="47"/>
      <c r="BH4691" s="47"/>
      <c r="BI4691" s="47"/>
      <c r="BJ4691" s="47"/>
      <c r="BK4691" s="47"/>
      <c r="BL4691" s="47"/>
      <c r="BM4691" s="47"/>
      <c r="BN4691" s="47"/>
      <c r="BO4691" s="47"/>
      <c r="BP4691" s="47"/>
      <c r="BQ4691" s="47"/>
      <c r="BR4691" s="47"/>
      <c r="BS4691" s="47"/>
      <c r="BT4691" s="47"/>
      <c r="BU4691" s="47"/>
      <c r="BV4691" s="47"/>
      <c r="BW4691" s="47"/>
      <c r="BX4691" s="47"/>
      <c r="BY4691" s="47"/>
    </row>
    <row r="4692" spans="1:77" x14ac:dyDescent="0.35">
      <c r="A4692" s="45" t="s">
        <v>326</v>
      </c>
      <c r="B4692" s="46">
        <v>42410</v>
      </c>
      <c r="C4692" s="47" t="s">
        <v>325</v>
      </c>
      <c r="D4692" s="47"/>
      <c r="E4692" s="47">
        <v>438.79874999999998</v>
      </c>
      <c r="F4692" s="47">
        <v>0.22680624999999999</v>
      </c>
      <c r="G4692" s="47">
        <v>0.27466875000000002</v>
      </c>
      <c r="H4692" s="47">
        <v>0.21883125</v>
      </c>
      <c r="I4692" s="47">
        <v>0.18909375</v>
      </c>
      <c r="J4692" s="47">
        <v>0.25611250000000002</v>
      </c>
      <c r="K4692" s="47">
        <v>0.28049374999999999</v>
      </c>
      <c r="L4692" s="47">
        <v>0.26739374999999999</v>
      </c>
      <c r="M4692" s="47"/>
      <c r="N4692" s="47"/>
      <c r="O4692" s="47"/>
      <c r="P4692" s="47"/>
      <c r="Q4692" s="47"/>
      <c r="R4692" s="47"/>
      <c r="S4692" s="47"/>
      <c r="T4692" s="47"/>
      <c r="U4692" s="47"/>
      <c r="V4692" s="47"/>
      <c r="W4692" s="47"/>
      <c r="X4692" s="47"/>
      <c r="Y4692" s="47"/>
      <c r="Z4692" s="47"/>
      <c r="AA4692" s="47"/>
      <c r="AB4692" s="47"/>
      <c r="AC4692" s="47"/>
      <c r="AD4692" s="47"/>
      <c r="AE4692" s="47"/>
      <c r="AF4692" s="47"/>
      <c r="AG4692" s="47"/>
      <c r="AH4692" s="47"/>
      <c r="AI4692" s="47"/>
      <c r="AJ4692" s="47"/>
      <c r="AK4692" s="47"/>
      <c r="AL4692" s="47"/>
      <c r="AM4692" s="47"/>
      <c r="AN4692" s="47"/>
      <c r="AO4692" s="47"/>
      <c r="AP4692" s="47"/>
      <c r="AQ4692" s="47"/>
      <c r="AR4692" s="47"/>
      <c r="AS4692" s="47"/>
      <c r="AT4692" s="47"/>
      <c r="AU4692" s="47"/>
      <c r="AV4692" s="47"/>
      <c r="AW4692" s="47"/>
      <c r="AX4692" s="47"/>
      <c r="AY4692" s="47"/>
      <c r="AZ4692" s="47"/>
      <c r="BA4692" s="47"/>
      <c r="BB4692" s="47"/>
      <c r="BC4692" s="47"/>
      <c r="BD4692" s="47"/>
      <c r="BE4692" s="47"/>
      <c r="BF4692" s="47"/>
      <c r="BG4692" s="47"/>
      <c r="BH4692" s="47"/>
      <c r="BI4692" s="47"/>
      <c r="BJ4692" s="47"/>
      <c r="BK4692" s="47"/>
      <c r="BL4692" s="47"/>
      <c r="BM4692" s="47"/>
      <c r="BN4692" s="47"/>
      <c r="BO4692" s="47"/>
      <c r="BP4692" s="47"/>
      <c r="BQ4692" s="47"/>
      <c r="BR4692" s="47"/>
      <c r="BS4692" s="47"/>
      <c r="BT4692" s="47"/>
      <c r="BU4692" s="47"/>
      <c r="BV4692" s="47"/>
      <c r="BW4692" s="47"/>
      <c r="BX4692" s="47"/>
      <c r="BY4692" s="47"/>
    </row>
    <row r="4693" spans="1:77" x14ac:dyDescent="0.35">
      <c r="A4693" s="45" t="s">
        <v>326</v>
      </c>
      <c r="B4693" s="46">
        <v>42411</v>
      </c>
      <c r="C4693" s="47" t="s">
        <v>325</v>
      </c>
      <c r="D4693" s="47"/>
      <c r="E4693" s="47">
        <v>437.91703124999998</v>
      </c>
      <c r="F4693" s="47">
        <v>0.21863437500000002</v>
      </c>
      <c r="G4693" s="47">
        <v>0.27205000000000001</v>
      </c>
      <c r="H4693" s="47">
        <v>0.22061875</v>
      </c>
      <c r="I4693" s="47">
        <v>0.18989375</v>
      </c>
      <c r="J4693" s="47">
        <v>0.25618125000000003</v>
      </c>
      <c r="K4693" s="47">
        <v>0.28041249999999995</v>
      </c>
      <c r="L4693" s="47">
        <v>0.26727499999999998</v>
      </c>
      <c r="M4693" s="47"/>
      <c r="N4693" s="47"/>
      <c r="O4693" s="47"/>
      <c r="P4693" s="47"/>
      <c r="Q4693" s="47"/>
      <c r="R4693" s="47"/>
      <c r="S4693" s="47"/>
      <c r="T4693" s="47"/>
      <c r="U4693" s="47"/>
      <c r="V4693" s="47"/>
      <c r="W4693" s="47"/>
      <c r="X4693" s="47"/>
      <c r="Y4693" s="47"/>
      <c r="Z4693" s="47"/>
      <c r="AA4693" s="47"/>
      <c r="AB4693" s="47"/>
      <c r="AC4693" s="47"/>
      <c r="AD4693" s="47"/>
      <c r="AE4693" s="47"/>
      <c r="AF4693" s="47"/>
      <c r="AG4693" s="47"/>
      <c r="AH4693" s="47"/>
      <c r="AI4693" s="47"/>
      <c r="AJ4693" s="47"/>
      <c r="AK4693" s="47"/>
      <c r="AL4693" s="47"/>
      <c r="AM4693" s="47"/>
      <c r="AN4693" s="47"/>
      <c r="AO4693" s="47"/>
      <c r="AP4693" s="47"/>
      <c r="AQ4693" s="47"/>
      <c r="AR4693" s="47"/>
      <c r="AS4693" s="47"/>
      <c r="AT4693" s="47"/>
      <c r="AU4693" s="47"/>
      <c r="AV4693" s="47"/>
      <c r="AW4693" s="47"/>
      <c r="AX4693" s="47"/>
      <c r="AY4693" s="47"/>
      <c r="AZ4693" s="47"/>
      <c r="BA4693" s="47"/>
      <c r="BB4693" s="47"/>
      <c r="BC4693" s="47"/>
      <c r="BD4693" s="47"/>
      <c r="BE4693" s="47"/>
      <c r="BF4693" s="47"/>
      <c r="BG4693" s="47"/>
      <c r="BH4693" s="47"/>
      <c r="BI4693" s="47"/>
      <c r="BJ4693" s="47"/>
      <c r="BK4693" s="47"/>
      <c r="BL4693" s="47"/>
      <c r="BM4693" s="47"/>
      <c r="BN4693" s="47"/>
      <c r="BO4693" s="47"/>
      <c r="BP4693" s="47"/>
      <c r="BQ4693" s="47"/>
      <c r="BR4693" s="47"/>
      <c r="BS4693" s="47"/>
      <c r="BT4693" s="47"/>
      <c r="BU4693" s="47"/>
      <c r="BV4693" s="47"/>
      <c r="BW4693" s="47"/>
      <c r="BX4693" s="47"/>
      <c r="BY4693" s="47"/>
    </row>
    <row r="4694" spans="1:77" x14ac:dyDescent="0.35">
      <c r="A4694" s="45" t="s">
        <v>326</v>
      </c>
      <c r="B4694" s="46">
        <v>42412</v>
      </c>
      <c r="C4694" s="47" t="s">
        <v>325</v>
      </c>
      <c r="D4694" s="47"/>
      <c r="E4694" s="47">
        <v>437.40843749999993</v>
      </c>
      <c r="F4694" s="47">
        <v>0.21151249999999999</v>
      </c>
      <c r="G4694" s="47">
        <v>0.26980625000000003</v>
      </c>
      <c r="H4694" s="47">
        <v>0.22271250000000001</v>
      </c>
      <c r="I4694" s="47">
        <v>0.19088125</v>
      </c>
      <c r="J4694" s="47">
        <v>0.25632500000000003</v>
      </c>
      <c r="K4694" s="47">
        <v>0.28026874999999996</v>
      </c>
      <c r="L4694" s="47">
        <v>0.26718124999999998</v>
      </c>
      <c r="M4694" s="47"/>
      <c r="N4694" s="47"/>
      <c r="O4694" s="47"/>
      <c r="P4694" s="47"/>
      <c r="Q4694" s="47"/>
      <c r="R4694" s="47"/>
      <c r="S4694" s="47"/>
      <c r="T4694" s="47"/>
      <c r="U4694" s="47"/>
      <c r="V4694" s="47"/>
      <c r="W4694" s="47"/>
      <c r="X4694" s="47"/>
      <c r="Y4694" s="47"/>
      <c r="Z4694" s="47"/>
      <c r="AA4694" s="47"/>
      <c r="AB4694" s="47">
        <v>8.4</v>
      </c>
      <c r="AC4694" s="47"/>
      <c r="AD4694" s="47"/>
      <c r="AE4694" s="47"/>
      <c r="AF4694" s="47"/>
      <c r="AG4694" s="47"/>
      <c r="AH4694" s="47">
        <v>8.4</v>
      </c>
      <c r="AI4694" s="47">
        <v>8.4</v>
      </c>
      <c r="AJ4694" s="47"/>
      <c r="AK4694" s="47"/>
      <c r="AL4694" s="47"/>
      <c r="AM4694" s="47"/>
      <c r="AN4694" s="47"/>
      <c r="AO4694" s="47"/>
      <c r="AP4694" s="47"/>
      <c r="AQ4694" s="47"/>
      <c r="AR4694" s="47"/>
      <c r="AS4694" s="47"/>
      <c r="AT4694" s="47"/>
      <c r="AU4694" s="47"/>
      <c r="AV4694" s="47"/>
      <c r="AW4694" s="47"/>
      <c r="AX4694" s="47"/>
      <c r="AY4694" s="47"/>
      <c r="AZ4694" s="47"/>
      <c r="BA4694" s="47"/>
      <c r="BB4694" s="47"/>
      <c r="BC4694" s="47"/>
      <c r="BD4694" s="47"/>
      <c r="BE4694" s="47"/>
      <c r="BF4694" s="47"/>
      <c r="BG4694" s="47"/>
      <c r="BH4694" s="47"/>
      <c r="BI4694" s="47"/>
      <c r="BJ4694" s="47"/>
      <c r="BK4694" s="47"/>
      <c r="BL4694" s="47"/>
      <c r="BM4694" s="47"/>
      <c r="BN4694" s="47"/>
      <c r="BO4694" s="47"/>
      <c r="BP4694" s="47"/>
      <c r="BQ4694" s="47"/>
      <c r="BR4694" s="47"/>
      <c r="BS4694" s="47"/>
      <c r="BT4694" s="47"/>
      <c r="BU4694" s="47"/>
      <c r="BV4694" s="47"/>
      <c r="BW4694" s="47"/>
      <c r="BX4694" s="47"/>
      <c r="BY4694" s="47"/>
    </row>
    <row r="4695" spans="1:77" x14ac:dyDescent="0.35">
      <c r="A4695" s="45" t="s">
        <v>326</v>
      </c>
      <c r="B4695" s="46">
        <v>42413</v>
      </c>
      <c r="C4695" s="47" t="s">
        <v>325</v>
      </c>
      <c r="D4695" s="47"/>
      <c r="E4695" s="47">
        <v>436.65328125000002</v>
      </c>
      <c r="F4695" s="47">
        <v>0.20451562499999998</v>
      </c>
      <c r="G4695" s="47">
        <v>0.26660624999999999</v>
      </c>
      <c r="H4695" s="47">
        <v>0.22420625</v>
      </c>
      <c r="I4695" s="47">
        <v>0.19205</v>
      </c>
      <c r="J4695" s="47">
        <v>0.25637500000000002</v>
      </c>
      <c r="K4695" s="47">
        <v>0.28028125000000004</v>
      </c>
      <c r="L4695" s="47">
        <v>0.26703750000000004</v>
      </c>
      <c r="M4695" s="47"/>
      <c r="N4695" s="47"/>
      <c r="O4695" s="47"/>
      <c r="P4695" s="47"/>
      <c r="Q4695" s="47"/>
      <c r="R4695" s="47"/>
      <c r="S4695" s="47"/>
      <c r="T4695" s="47"/>
      <c r="U4695" s="47"/>
      <c r="V4695" s="47"/>
      <c r="W4695" s="47"/>
      <c r="X4695" s="47"/>
      <c r="Y4695" s="47"/>
      <c r="Z4695" s="47"/>
      <c r="AA4695" s="47"/>
      <c r="AB4695" s="47"/>
      <c r="AC4695" s="47"/>
      <c r="AD4695" s="47"/>
      <c r="AE4695" s="47"/>
      <c r="AF4695" s="47"/>
      <c r="AG4695" s="47"/>
      <c r="AH4695" s="47"/>
      <c r="AI4695" s="47"/>
      <c r="AJ4695" s="47"/>
      <c r="AK4695" s="47"/>
      <c r="AL4695" s="47"/>
      <c r="AM4695" s="47"/>
      <c r="AN4695" s="47"/>
      <c r="AO4695" s="47"/>
      <c r="AP4695" s="47"/>
      <c r="AQ4695" s="47"/>
      <c r="AR4695" s="47"/>
      <c r="AS4695" s="47"/>
      <c r="AT4695" s="47"/>
      <c r="AU4695" s="47"/>
      <c r="AV4695" s="47"/>
      <c r="AW4695" s="47"/>
      <c r="AX4695" s="47"/>
      <c r="AY4695" s="47"/>
      <c r="AZ4695" s="47"/>
      <c r="BA4695" s="47"/>
      <c r="BB4695" s="47"/>
      <c r="BC4695" s="47"/>
      <c r="BD4695" s="47"/>
      <c r="BE4695" s="47"/>
      <c r="BF4695" s="47"/>
      <c r="BG4695" s="47"/>
      <c r="BH4695" s="47"/>
      <c r="BI4695" s="47"/>
      <c r="BJ4695" s="47"/>
      <c r="BK4695" s="47"/>
      <c r="BL4695" s="47"/>
      <c r="BM4695" s="47"/>
      <c r="BN4695" s="47"/>
      <c r="BO4695" s="47"/>
      <c r="BP4695" s="47"/>
      <c r="BQ4695" s="47"/>
      <c r="BR4695" s="47"/>
      <c r="BS4695" s="47"/>
      <c r="BT4695" s="47"/>
      <c r="BU4695" s="47"/>
      <c r="BV4695" s="47"/>
      <c r="BW4695" s="47"/>
      <c r="BX4695" s="47"/>
      <c r="BY4695" s="47"/>
    </row>
    <row r="4696" spans="1:77" x14ac:dyDescent="0.35">
      <c r="A4696" s="45" t="s">
        <v>326</v>
      </c>
      <c r="B4696" s="46">
        <v>42414</v>
      </c>
      <c r="C4696" s="47" t="s">
        <v>325</v>
      </c>
      <c r="D4696" s="47"/>
      <c r="E4696" s="47">
        <v>436.20000000000005</v>
      </c>
      <c r="F4696" s="47">
        <v>0.19977499999999998</v>
      </c>
      <c r="G4696" s="47">
        <v>0.26427500000000004</v>
      </c>
      <c r="H4696" s="47">
        <v>0.22526249999999998</v>
      </c>
      <c r="I4696" s="47">
        <v>0.19289375</v>
      </c>
      <c r="J4696" s="47">
        <v>0.25662499999999999</v>
      </c>
      <c r="K4696" s="47">
        <v>0.28025624999999998</v>
      </c>
      <c r="L4696" s="47">
        <v>0.26693749999999999</v>
      </c>
      <c r="M4696" s="47"/>
      <c r="N4696" s="47"/>
      <c r="O4696" s="47"/>
      <c r="P4696" s="47"/>
      <c r="Q4696" s="47"/>
      <c r="R4696" s="47"/>
      <c r="S4696" s="47"/>
      <c r="T4696" s="47"/>
      <c r="U4696" s="47"/>
      <c r="V4696" s="47"/>
      <c r="W4696" s="47"/>
      <c r="X4696" s="47"/>
      <c r="Y4696" s="47"/>
      <c r="Z4696" s="47"/>
      <c r="AA4696" s="47"/>
      <c r="AB4696" s="47"/>
      <c r="AC4696" s="47"/>
      <c r="AD4696" s="47"/>
      <c r="AE4696" s="47"/>
      <c r="AF4696" s="47"/>
      <c r="AG4696" s="47"/>
      <c r="AH4696" s="47"/>
      <c r="AI4696" s="47"/>
      <c r="AJ4696" s="47"/>
      <c r="AK4696" s="47"/>
      <c r="AL4696" s="47"/>
      <c r="AM4696" s="47"/>
      <c r="AN4696" s="47"/>
      <c r="AO4696" s="47"/>
      <c r="AP4696" s="47"/>
      <c r="AQ4696" s="47"/>
      <c r="AR4696" s="47"/>
      <c r="AS4696" s="47"/>
      <c r="AT4696" s="47"/>
      <c r="AU4696" s="47"/>
      <c r="AV4696" s="47"/>
      <c r="AW4696" s="47"/>
      <c r="AX4696" s="47"/>
      <c r="AY4696" s="47"/>
      <c r="AZ4696" s="47"/>
      <c r="BA4696" s="47"/>
      <c r="BB4696" s="47"/>
      <c r="BC4696" s="47"/>
      <c r="BD4696" s="47"/>
      <c r="BE4696" s="47"/>
      <c r="BF4696" s="47"/>
      <c r="BG4696" s="47"/>
      <c r="BH4696" s="47"/>
      <c r="BI4696" s="47"/>
      <c r="BJ4696" s="47"/>
      <c r="BK4696" s="47"/>
      <c r="BL4696" s="47"/>
      <c r="BM4696" s="47"/>
      <c r="BN4696" s="47"/>
      <c r="BO4696" s="47"/>
      <c r="BP4696" s="47"/>
      <c r="BQ4696" s="47"/>
      <c r="BR4696" s="47"/>
      <c r="BS4696" s="47"/>
      <c r="BT4696" s="47"/>
      <c r="BU4696" s="47"/>
      <c r="BV4696" s="47"/>
      <c r="BW4696" s="47"/>
      <c r="BX4696" s="47"/>
      <c r="BY4696" s="47"/>
    </row>
    <row r="4697" spans="1:77" x14ac:dyDescent="0.35">
      <c r="A4697" s="45" t="s">
        <v>326</v>
      </c>
      <c r="B4697" s="46">
        <v>42415</v>
      </c>
      <c r="C4697" s="47" t="s">
        <v>325</v>
      </c>
      <c r="D4697" s="47"/>
      <c r="E4697" s="47">
        <v>436.00031249999995</v>
      </c>
      <c r="F4697" s="47">
        <v>0.19501250000000001</v>
      </c>
      <c r="G4697" s="47">
        <v>0.26228124999999997</v>
      </c>
      <c r="H4697" s="47">
        <v>0.22684375000000001</v>
      </c>
      <c r="I4697" s="47">
        <v>0.19385625000000001</v>
      </c>
      <c r="J4697" s="47">
        <v>0.2568125</v>
      </c>
      <c r="K4697" s="47">
        <v>0.28025</v>
      </c>
      <c r="L4697" s="47">
        <v>0.26692499999999997</v>
      </c>
      <c r="M4697" s="47"/>
      <c r="N4697" s="47"/>
      <c r="O4697" s="47"/>
      <c r="P4697" s="47"/>
      <c r="Q4697" s="47"/>
      <c r="R4697" s="47"/>
      <c r="S4697" s="47"/>
      <c r="T4697" s="47"/>
      <c r="U4697" s="47"/>
      <c r="V4697" s="47"/>
      <c r="W4697" s="47"/>
      <c r="X4697" s="47"/>
      <c r="Y4697" s="47"/>
      <c r="Z4697" s="47"/>
      <c r="AA4697" s="47"/>
      <c r="AB4697" s="47"/>
      <c r="AC4697" s="47"/>
      <c r="AD4697" s="47"/>
      <c r="AE4697" s="47"/>
      <c r="AF4697" s="47"/>
      <c r="AG4697" s="47"/>
      <c r="AH4697" s="47"/>
      <c r="AI4697" s="47"/>
      <c r="AJ4697" s="47"/>
      <c r="AK4697" s="47"/>
      <c r="AL4697" s="47"/>
      <c r="AM4697" s="47"/>
      <c r="AN4697" s="47"/>
      <c r="AO4697" s="47"/>
      <c r="AP4697" s="47"/>
      <c r="AQ4697" s="47"/>
      <c r="AR4697" s="47"/>
      <c r="AS4697" s="47"/>
      <c r="AT4697" s="47"/>
      <c r="AU4697" s="47"/>
      <c r="AV4697" s="47"/>
      <c r="AW4697" s="47"/>
      <c r="AX4697" s="47"/>
      <c r="AY4697" s="47"/>
      <c r="AZ4697" s="47"/>
      <c r="BA4697" s="47"/>
      <c r="BB4697" s="47"/>
      <c r="BC4697" s="47"/>
      <c r="BD4697" s="47"/>
      <c r="BE4697" s="47"/>
      <c r="BF4697" s="47"/>
      <c r="BG4697" s="47"/>
      <c r="BH4697" s="47"/>
      <c r="BI4697" s="47"/>
      <c r="BJ4697" s="47"/>
      <c r="BK4697" s="47"/>
      <c r="BL4697" s="47"/>
      <c r="BM4697" s="47"/>
      <c r="BN4697" s="47"/>
      <c r="BO4697" s="47"/>
      <c r="BP4697" s="47"/>
      <c r="BQ4697" s="47"/>
      <c r="BR4697" s="47"/>
      <c r="BS4697" s="47"/>
      <c r="BT4697" s="47"/>
      <c r="BU4697" s="47"/>
      <c r="BV4697" s="47"/>
      <c r="BW4697" s="47"/>
      <c r="BX4697" s="47"/>
      <c r="BY4697" s="47"/>
    </row>
    <row r="4698" spans="1:77" x14ac:dyDescent="0.35">
      <c r="A4698" s="45" t="s">
        <v>326</v>
      </c>
      <c r="B4698" s="46">
        <v>42416</v>
      </c>
      <c r="C4698" s="47" t="s">
        <v>325</v>
      </c>
      <c r="D4698" s="47"/>
      <c r="E4698" s="47"/>
      <c r="F4698" s="47"/>
      <c r="G4698" s="47"/>
      <c r="H4698" s="47"/>
      <c r="I4698" s="47"/>
      <c r="J4698" s="47"/>
      <c r="K4698" s="47"/>
      <c r="L4698" s="47"/>
      <c r="M4698" s="47"/>
      <c r="N4698" s="47"/>
      <c r="O4698" s="47"/>
      <c r="P4698" s="47"/>
      <c r="Q4698" s="47"/>
      <c r="R4698" s="47"/>
      <c r="S4698" s="47"/>
      <c r="T4698" s="47"/>
      <c r="U4698" s="47"/>
      <c r="V4698" s="47"/>
      <c r="W4698" s="47"/>
      <c r="X4698" s="47"/>
      <c r="Y4698" s="47"/>
      <c r="Z4698" s="47"/>
      <c r="AA4698" s="47"/>
      <c r="AB4698" s="47">
        <v>8.4</v>
      </c>
      <c r="AC4698" s="47"/>
      <c r="AD4698" s="47"/>
      <c r="AE4698" s="47"/>
      <c r="AF4698" s="47"/>
      <c r="AG4698" s="47"/>
      <c r="AH4698" s="47">
        <v>8.4</v>
      </c>
      <c r="AI4698" s="47">
        <v>8.4</v>
      </c>
      <c r="AJ4698" s="47"/>
      <c r="AK4698" s="47"/>
      <c r="AL4698" s="47"/>
      <c r="AM4698" s="47"/>
      <c r="AN4698" s="47"/>
      <c r="AO4698" s="47"/>
      <c r="AP4698" s="47"/>
      <c r="AQ4698" s="47"/>
      <c r="AR4698" s="47"/>
      <c r="AS4698" s="47"/>
      <c r="AT4698" s="47"/>
      <c r="AU4698" s="47"/>
      <c r="AV4698" s="47"/>
      <c r="AW4698" s="47"/>
      <c r="AX4698" s="47"/>
      <c r="AY4698" s="47"/>
      <c r="AZ4698" s="47"/>
      <c r="BA4698" s="47"/>
      <c r="BB4698" s="47"/>
      <c r="BC4698" s="47"/>
      <c r="BD4698" s="47"/>
      <c r="BE4698" s="47"/>
      <c r="BF4698" s="47"/>
      <c r="BG4698" s="47"/>
      <c r="BH4698" s="47"/>
      <c r="BI4698" s="47"/>
      <c r="BJ4698" s="47"/>
      <c r="BK4698" s="47"/>
      <c r="BL4698" s="47"/>
      <c r="BM4698" s="47"/>
      <c r="BN4698" s="47"/>
      <c r="BO4698" s="47"/>
      <c r="BP4698" s="47"/>
      <c r="BQ4698" s="47"/>
      <c r="BR4698" s="47"/>
      <c r="BS4698" s="47"/>
      <c r="BT4698" s="47"/>
      <c r="BU4698" s="47"/>
      <c r="BV4698" s="47"/>
      <c r="BW4698" s="47"/>
      <c r="BX4698" s="47"/>
      <c r="BY4698" s="47"/>
    </row>
    <row r="4699" spans="1:77" x14ac:dyDescent="0.35">
      <c r="A4699" s="45" t="s">
        <v>330</v>
      </c>
      <c r="B4699" s="46">
        <v>42284</v>
      </c>
      <c r="C4699" s="47" t="s">
        <v>325</v>
      </c>
      <c r="D4699" s="47"/>
      <c r="E4699" s="47"/>
      <c r="F4699" s="47"/>
      <c r="G4699" s="47"/>
      <c r="H4699" s="47"/>
      <c r="I4699" s="47"/>
      <c r="J4699" s="47"/>
      <c r="K4699" s="47"/>
      <c r="L4699" s="47"/>
      <c r="M4699" s="47"/>
      <c r="N4699" s="47"/>
      <c r="O4699" s="47"/>
      <c r="P4699" s="47"/>
      <c r="Q4699" s="47"/>
      <c r="R4699" s="47"/>
      <c r="S4699" s="47"/>
      <c r="T4699" s="47"/>
      <c r="U4699" s="47"/>
      <c r="V4699" s="47"/>
      <c r="W4699" s="47"/>
      <c r="X4699" s="47"/>
      <c r="Y4699" s="47"/>
      <c r="Z4699" s="47"/>
      <c r="AA4699" s="47"/>
      <c r="AB4699" s="47">
        <v>2</v>
      </c>
      <c r="AC4699" s="47"/>
      <c r="AD4699" s="47"/>
      <c r="AE4699" s="47"/>
      <c r="AF4699" s="47"/>
      <c r="AG4699" s="47"/>
      <c r="AH4699" s="47">
        <v>0</v>
      </c>
      <c r="AI4699" s="47">
        <v>1</v>
      </c>
      <c r="AJ4699" s="47"/>
      <c r="AK4699" s="47"/>
      <c r="AL4699" s="47"/>
      <c r="AM4699" s="47"/>
      <c r="AN4699" s="47"/>
      <c r="AO4699" s="47"/>
      <c r="AP4699" s="47"/>
      <c r="AQ4699" s="47"/>
      <c r="AR4699" s="47"/>
      <c r="AS4699" s="47"/>
      <c r="AT4699" s="47"/>
      <c r="AU4699" s="47"/>
      <c r="AV4699" s="47"/>
      <c r="AW4699" s="47"/>
      <c r="AX4699" s="47"/>
      <c r="AY4699" s="47"/>
      <c r="AZ4699" s="47"/>
      <c r="BA4699" s="47"/>
      <c r="BB4699" s="47"/>
      <c r="BC4699" s="47"/>
      <c r="BD4699" s="47"/>
      <c r="BE4699" s="47"/>
      <c r="BF4699" s="47"/>
      <c r="BG4699" s="47"/>
      <c r="BH4699" s="47"/>
      <c r="BI4699" s="47"/>
      <c r="BJ4699" s="47"/>
      <c r="BK4699" s="47"/>
      <c r="BL4699" s="47"/>
      <c r="BM4699" s="47"/>
      <c r="BN4699" s="47"/>
      <c r="BO4699" s="47"/>
      <c r="BP4699" s="47"/>
      <c r="BQ4699" s="47"/>
      <c r="BR4699" s="47"/>
      <c r="BS4699" s="47"/>
      <c r="BT4699" s="47"/>
      <c r="BU4699" s="47"/>
      <c r="BV4699" s="47"/>
      <c r="BW4699" s="47"/>
      <c r="BX4699" s="47"/>
      <c r="BY4699" s="47"/>
    </row>
    <row r="4700" spans="1:77" x14ac:dyDescent="0.35">
      <c r="A4700" s="45" t="s">
        <v>330</v>
      </c>
      <c r="B4700" s="46">
        <v>42286</v>
      </c>
      <c r="C4700" s="47" t="s">
        <v>325</v>
      </c>
      <c r="D4700" s="47"/>
      <c r="E4700" s="47"/>
      <c r="F4700" s="47"/>
      <c r="G4700" s="47"/>
      <c r="H4700" s="47"/>
      <c r="I4700" s="47"/>
      <c r="J4700" s="47"/>
      <c r="K4700" s="47"/>
      <c r="L4700" s="47"/>
      <c r="M4700" s="47"/>
      <c r="N4700" s="47"/>
      <c r="O4700" s="47"/>
      <c r="P4700" s="47"/>
      <c r="Q4700" s="47"/>
      <c r="R4700" s="47"/>
      <c r="S4700" s="47"/>
      <c r="T4700" s="47"/>
      <c r="U4700" s="47"/>
      <c r="V4700" s="47"/>
      <c r="W4700" s="47"/>
      <c r="X4700" s="47"/>
      <c r="Y4700" s="47"/>
      <c r="Z4700" s="47"/>
      <c r="AA4700" s="47"/>
      <c r="AB4700" s="47"/>
      <c r="AC4700" s="47"/>
      <c r="AD4700" s="47">
        <v>0</v>
      </c>
      <c r="AE4700" s="47"/>
      <c r="AF4700" s="47"/>
      <c r="AG4700" s="47"/>
      <c r="AH4700" s="47"/>
      <c r="AI4700" s="47"/>
      <c r="AJ4700" s="47"/>
      <c r="AK4700" s="47"/>
      <c r="AL4700" s="47"/>
      <c r="AM4700" s="47"/>
      <c r="AN4700" s="47"/>
      <c r="AO4700" s="47"/>
      <c r="AP4700" s="47"/>
      <c r="AQ4700" s="47"/>
      <c r="AR4700" s="47"/>
      <c r="AS4700" s="47"/>
      <c r="AT4700" s="47"/>
      <c r="AU4700" s="47"/>
      <c r="AV4700" s="47"/>
      <c r="AW4700" s="47"/>
      <c r="AX4700" s="47"/>
      <c r="AY4700" s="47"/>
      <c r="AZ4700" s="47"/>
      <c r="BA4700" s="47"/>
      <c r="BB4700" s="47"/>
      <c r="BC4700" s="47"/>
      <c r="BD4700" s="47"/>
      <c r="BE4700" s="47"/>
      <c r="BF4700" s="47"/>
      <c r="BG4700" s="47"/>
      <c r="BH4700" s="47"/>
      <c r="BI4700" s="47"/>
      <c r="BJ4700" s="47"/>
      <c r="BK4700" s="47"/>
      <c r="BL4700" s="47"/>
      <c r="BM4700" s="47"/>
      <c r="BN4700" s="47"/>
      <c r="BO4700" s="47"/>
      <c r="BP4700" s="47"/>
      <c r="BQ4700" s="47"/>
      <c r="BR4700" s="47"/>
      <c r="BS4700" s="47"/>
      <c r="BT4700" s="47"/>
      <c r="BU4700" s="47"/>
      <c r="BV4700" s="47"/>
      <c r="BW4700" s="47"/>
      <c r="BX4700" s="47"/>
      <c r="BY4700" s="47"/>
    </row>
    <row r="4701" spans="1:77" x14ac:dyDescent="0.35">
      <c r="A4701" s="45" t="s">
        <v>330</v>
      </c>
      <c r="B4701" s="46">
        <v>42289</v>
      </c>
      <c r="C4701" s="47" t="s">
        <v>325</v>
      </c>
      <c r="D4701" s="47"/>
      <c r="E4701" s="47"/>
      <c r="F4701" s="47"/>
      <c r="G4701" s="47"/>
      <c r="H4701" s="47"/>
      <c r="I4701" s="47"/>
      <c r="J4701" s="47"/>
      <c r="K4701" s="47"/>
      <c r="L4701" s="47"/>
      <c r="M4701" s="47"/>
      <c r="N4701" s="47"/>
      <c r="O4701" s="47"/>
      <c r="P4701" s="47"/>
      <c r="Q4701" s="47"/>
      <c r="R4701" s="47"/>
      <c r="S4701" s="47"/>
      <c r="T4701" s="47"/>
      <c r="U4701" s="47"/>
      <c r="V4701" s="47"/>
      <c r="W4701" s="47"/>
      <c r="X4701" s="47"/>
      <c r="Y4701" s="47"/>
      <c r="Z4701" s="47"/>
      <c r="AA4701" s="47"/>
      <c r="AB4701" s="47">
        <v>3.2</v>
      </c>
      <c r="AC4701" s="47"/>
      <c r="AD4701" s="47">
        <v>0</v>
      </c>
      <c r="AE4701" s="47"/>
      <c r="AF4701" s="47"/>
      <c r="AG4701" s="47"/>
      <c r="AH4701" s="47">
        <v>0</v>
      </c>
      <c r="AI4701" s="47">
        <v>2</v>
      </c>
      <c r="AJ4701" s="47"/>
      <c r="AK4701" s="47"/>
      <c r="AL4701" s="47"/>
      <c r="AM4701" s="47"/>
      <c r="AN4701" s="47"/>
      <c r="AO4701" s="47"/>
      <c r="AP4701" s="47"/>
      <c r="AQ4701" s="47"/>
      <c r="AR4701" s="47"/>
      <c r="AS4701" s="47"/>
      <c r="AT4701" s="47"/>
      <c r="AU4701" s="47"/>
      <c r="AV4701" s="47"/>
      <c r="AW4701" s="47"/>
      <c r="AX4701" s="47"/>
      <c r="AY4701" s="47"/>
      <c r="AZ4701" s="47"/>
      <c r="BA4701" s="47"/>
      <c r="BB4701" s="47"/>
      <c r="BC4701" s="47"/>
      <c r="BD4701" s="47"/>
      <c r="BE4701" s="47"/>
      <c r="BF4701" s="47"/>
      <c r="BG4701" s="47"/>
      <c r="BH4701" s="47"/>
      <c r="BI4701" s="47"/>
      <c r="BJ4701" s="47"/>
      <c r="BK4701" s="47"/>
      <c r="BL4701" s="47"/>
      <c r="BM4701" s="47"/>
      <c r="BN4701" s="47"/>
      <c r="BO4701" s="47"/>
      <c r="BP4701" s="47"/>
      <c r="BQ4701" s="47"/>
      <c r="BR4701" s="47"/>
      <c r="BS4701" s="47"/>
      <c r="BT4701" s="47"/>
      <c r="BU4701" s="47"/>
      <c r="BV4701" s="47"/>
      <c r="BW4701" s="47"/>
      <c r="BX4701" s="47"/>
      <c r="BY4701" s="47"/>
    </row>
    <row r="4702" spans="1:77" x14ac:dyDescent="0.35">
      <c r="A4702" s="45" t="s">
        <v>330</v>
      </c>
      <c r="B4702" s="46">
        <v>42291</v>
      </c>
      <c r="C4702" s="47" t="s">
        <v>325</v>
      </c>
      <c r="D4702" s="47"/>
      <c r="E4702" s="47">
        <v>510.35531249999997</v>
      </c>
      <c r="F4702" s="47">
        <v>0.19736874999999998</v>
      </c>
      <c r="G4702" s="47">
        <v>0.25966250000000002</v>
      </c>
      <c r="H4702" s="47">
        <v>0.29336874999999996</v>
      </c>
      <c r="I4702" s="47">
        <v>0.25188125</v>
      </c>
      <c r="J4702" s="47">
        <v>0.29120000000000001</v>
      </c>
      <c r="K4702" s="47">
        <v>0.33553125000000006</v>
      </c>
      <c r="L4702" s="47">
        <v>0.3006875</v>
      </c>
      <c r="M4702" s="47"/>
      <c r="N4702" s="47"/>
      <c r="O4702" s="47"/>
      <c r="P4702" s="47"/>
      <c r="Q4702" s="47"/>
      <c r="R4702" s="47"/>
      <c r="S4702" s="47"/>
      <c r="T4702" s="47"/>
      <c r="U4702" s="47"/>
      <c r="V4702" s="47"/>
      <c r="W4702" s="47"/>
      <c r="X4702" s="47"/>
      <c r="Y4702" s="47"/>
      <c r="Z4702" s="47"/>
      <c r="AA4702" s="47"/>
      <c r="AB4702" s="47"/>
      <c r="AC4702" s="47"/>
      <c r="AD4702" s="47"/>
      <c r="AE4702" s="47"/>
      <c r="AF4702" s="47"/>
      <c r="AG4702" s="47"/>
      <c r="AH4702" s="47"/>
      <c r="AI4702" s="47"/>
      <c r="AJ4702" s="47"/>
      <c r="AK4702" s="47"/>
      <c r="AL4702" s="47"/>
      <c r="AM4702" s="47"/>
      <c r="AN4702" s="47"/>
      <c r="AO4702" s="47"/>
      <c r="AP4702" s="47"/>
      <c r="AQ4702" s="47"/>
      <c r="AR4702" s="47"/>
      <c r="AS4702" s="47"/>
      <c r="AT4702" s="47"/>
      <c r="AU4702" s="47"/>
      <c r="AV4702" s="47"/>
      <c r="AW4702" s="47"/>
      <c r="AX4702" s="47"/>
      <c r="AY4702" s="47"/>
      <c r="AZ4702" s="47"/>
      <c r="BA4702" s="47"/>
      <c r="BB4702" s="47"/>
      <c r="BC4702" s="47"/>
      <c r="BD4702" s="47"/>
      <c r="BE4702" s="47"/>
      <c r="BF4702" s="47"/>
      <c r="BG4702" s="47"/>
      <c r="BH4702" s="47"/>
      <c r="BI4702" s="47"/>
      <c r="BJ4702" s="47"/>
      <c r="BK4702" s="47"/>
      <c r="BL4702" s="47"/>
      <c r="BM4702" s="47"/>
      <c r="BN4702" s="47"/>
      <c r="BO4702" s="47"/>
      <c r="BP4702" s="47"/>
      <c r="BQ4702" s="47"/>
      <c r="BR4702" s="47"/>
      <c r="BS4702" s="47"/>
      <c r="BT4702" s="47"/>
      <c r="BU4702" s="47"/>
      <c r="BV4702" s="47"/>
      <c r="BW4702" s="47"/>
      <c r="BX4702" s="47"/>
      <c r="BY4702" s="47"/>
    </row>
    <row r="4703" spans="1:77" x14ac:dyDescent="0.35">
      <c r="A4703" s="45" t="s">
        <v>330</v>
      </c>
      <c r="B4703" s="46">
        <v>42292</v>
      </c>
      <c r="C4703" s="47" t="s">
        <v>325</v>
      </c>
      <c r="D4703" s="47"/>
      <c r="E4703" s="47">
        <v>509.62640625</v>
      </c>
      <c r="F4703" s="47">
        <v>0.19363437500000003</v>
      </c>
      <c r="G4703" s="47">
        <v>0.25797500000000001</v>
      </c>
      <c r="H4703" s="47">
        <v>0.29297499999999999</v>
      </c>
      <c r="I4703" s="47">
        <v>0.25212500000000004</v>
      </c>
      <c r="J4703" s="47">
        <v>0.29142499999999999</v>
      </c>
      <c r="K4703" s="47">
        <v>0.33562500000000006</v>
      </c>
      <c r="L4703" s="47">
        <v>0.30080000000000001</v>
      </c>
      <c r="M4703" s="47"/>
      <c r="N4703" s="47"/>
      <c r="O4703" s="47"/>
      <c r="P4703" s="47"/>
      <c r="Q4703" s="47"/>
      <c r="R4703" s="47"/>
      <c r="S4703" s="47"/>
      <c r="T4703" s="47"/>
      <c r="U4703" s="47"/>
      <c r="V4703" s="47"/>
      <c r="W4703" s="47"/>
      <c r="X4703" s="47"/>
      <c r="Y4703" s="47"/>
      <c r="Z4703" s="47"/>
      <c r="AA4703" s="47"/>
      <c r="AB4703" s="47"/>
      <c r="AC4703" s="47">
        <v>0.11182982168946157</v>
      </c>
      <c r="AD4703" s="47">
        <v>3.0173796828158329E-2</v>
      </c>
      <c r="AE4703" s="47"/>
      <c r="AF4703" s="47"/>
      <c r="AG4703" s="47"/>
      <c r="AH4703" s="47"/>
      <c r="AI4703" s="47"/>
      <c r="AJ4703" s="47"/>
      <c r="AK4703" s="47"/>
      <c r="AL4703" s="47"/>
      <c r="AM4703" s="47"/>
      <c r="AN4703" s="47"/>
      <c r="AO4703" s="47"/>
      <c r="AP4703" s="47"/>
      <c r="AQ4703" s="47"/>
      <c r="AR4703" s="47"/>
      <c r="AS4703" s="47"/>
      <c r="AT4703" s="47"/>
      <c r="AU4703" s="47"/>
      <c r="AV4703" s="47"/>
      <c r="AW4703" s="47"/>
      <c r="AX4703" s="47"/>
      <c r="AY4703" s="47"/>
      <c r="AZ4703" s="47"/>
      <c r="BA4703" s="47"/>
      <c r="BB4703" s="47"/>
      <c r="BC4703" s="47"/>
      <c r="BD4703" s="47"/>
      <c r="BE4703" s="47"/>
      <c r="BF4703" s="47"/>
      <c r="BG4703" s="47"/>
      <c r="BH4703" s="47"/>
      <c r="BI4703" s="47"/>
      <c r="BJ4703" s="47"/>
      <c r="BK4703" s="47"/>
      <c r="BL4703" s="47"/>
      <c r="BM4703" s="47"/>
      <c r="BN4703" s="47"/>
      <c r="BO4703" s="47"/>
      <c r="BP4703" s="47"/>
      <c r="BQ4703" s="47"/>
      <c r="BR4703" s="47"/>
      <c r="BS4703" s="47"/>
      <c r="BT4703" s="47"/>
      <c r="BU4703" s="47"/>
      <c r="BV4703" s="47"/>
      <c r="BW4703" s="47"/>
      <c r="BX4703" s="47"/>
      <c r="BY4703" s="47"/>
    </row>
    <row r="4704" spans="1:77" x14ac:dyDescent="0.35">
      <c r="A4704" s="45" t="s">
        <v>330</v>
      </c>
      <c r="B4704" s="46">
        <v>42293</v>
      </c>
      <c r="C4704" s="47" t="s">
        <v>325</v>
      </c>
      <c r="D4704" s="47"/>
      <c r="E4704" s="47">
        <v>509.03156249999995</v>
      </c>
      <c r="F4704" s="47">
        <v>0.18995624999999999</v>
      </c>
      <c r="G4704" s="47">
        <v>0.25685000000000002</v>
      </c>
      <c r="H4704" s="47">
        <v>0.29269374999999997</v>
      </c>
      <c r="I4704" s="47">
        <v>0.25236874999999998</v>
      </c>
      <c r="J4704" s="47">
        <v>0.29160000000000003</v>
      </c>
      <c r="K4704" s="47">
        <v>0.33574375000000001</v>
      </c>
      <c r="L4704" s="47">
        <v>0.30096250000000002</v>
      </c>
      <c r="M4704" s="47"/>
      <c r="N4704" s="47"/>
      <c r="O4704" s="47"/>
      <c r="P4704" s="47"/>
      <c r="Q4704" s="47"/>
      <c r="R4704" s="47"/>
      <c r="S4704" s="47"/>
      <c r="T4704" s="47"/>
      <c r="U4704" s="47"/>
      <c r="V4704" s="47"/>
      <c r="W4704" s="47"/>
      <c r="X4704" s="47"/>
      <c r="Y4704" s="47"/>
      <c r="Z4704" s="47"/>
      <c r="AA4704" s="47"/>
      <c r="AB4704" s="47"/>
      <c r="AC4704" s="47"/>
      <c r="AD4704" s="47"/>
      <c r="AE4704" s="47"/>
      <c r="AF4704" s="47"/>
      <c r="AG4704" s="47"/>
      <c r="AH4704" s="47"/>
      <c r="AI4704" s="47"/>
      <c r="AJ4704" s="47"/>
      <c r="AK4704" s="47"/>
      <c r="AL4704" s="47"/>
      <c r="AM4704" s="47"/>
      <c r="AN4704" s="47"/>
      <c r="AO4704" s="47"/>
      <c r="AP4704" s="47"/>
      <c r="AQ4704" s="47"/>
      <c r="AR4704" s="47"/>
      <c r="AS4704" s="47"/>
      <c r="AT4704" s="47"/>
      <c r="AU4704" s="47"/>
      <c r="AV4704" s="47"/>
      <c r="AW4704" s="47"/>
      <c r="AX4704" s="47"/>
      <c r="AY4704" s="47"/>
      <c r="AZ4704" s="47"/>
      <c r="BA4704" s="47"/>
      <c r="BB4704" s="47"/>
      <c r="BC4704" s="47"/>
      <c r="BD4704" s="47"/>
      <c r="BE4704" s="47"/>
      <c r="BF4704" s="47"/>
      <c r="BG4704" s="47"/>
      <c r="BH4704" s="47"/>
      <c r="BI4704" s="47"/>
      <c r="BJ4704" s="47"/>
      <c r="BK4704" s="47"/>
      <c r="BL4704" s="47"/>
      <c r="BM4704" s="47"/>
      <c r="BN4704" s="47"/>
      <c r="BO4704" s="47"/>
      <c r="BP4704" s="47"/>
      <c r="BQ4704" s="47"/>
      <c r="BR4704" s="47"/>
      <c r="BS4704" s="47"/>
      <c r="BT4704" s="47"/>
      <c r="BU4704" s="47"/>
      <c r="BV4704" s="47"/>
      <c r="BW4704" s="47"/>
      <c r="BX4704" s="47"/>
      <c r="BY4704" s="47"/>
    </row>
    <row r="4705" spans="1:77" x14ac:dyDescent="0.35">
      <c r="A4705" s="45" t="s">
        <v>330</v>
      </c>
      <c r="B4705" s="46">
        <v>42294</v>
      </c>
      <c r="C4705" s="47" t="s">
        <v>325</v>
      </c>
      <c r="D4705" s="47"/>
      <c r="E4705" s="47">
        <v>508.27078125000003</v>
      </c>
      <c r="F4705" s="47">
        <v>0.18611562500000001</v>
      </c>
      <c r="G4705" s="47">
        <v>0.25466875</v>
      </c>
      <c r="H4705" s="47">
        <v>0.29238750000000002</v>
      </c>
      <c r="I4705" s="47">
        <v>0.25283749999999999</v>
      </c>
      <c r="J4705" s="47">
        <v>0.29178124999999999</v>
      </c>
      <c r="K4705" s="47">
        <v>0.33576874999999995</v>
      </c>
      <c r="L4705" s="47">
        <v>0.30106875</v>
      </c>
      <c r="M4705" s="47"/>
      <c r="N4705" s="47"/>
      <c r="O4705" s="47"/>
      <c r="P4705" s="47"/>
      <c r="Q4705" s="47"/>
      <c r="R4705" s="47"/>
      <c r="S4705" s="47"/>
      <c r="T4705" s="47"/>
      <c r="U4705" s="47"/>
      <c r="V4705" s="47"/>
      <c r="W4705" s="47"/>
      <c r="X4705" s="47"/>
      <c r="Y4705" s="47"/>
      <c r="Z4705" s="47"/>
      <c r="AA4705" s="47"/>
      <c r="AB4705" s="47"/>
      <c r="AC4705" s="47"/>
      <c r="AD4705" s="47"/>
      <c r="AE4705" s="47"/>
      <c r="AF4705" s="47"/>
      <c r="AG4705" s="47"/>
      <c r="AH4705" s="47"/>
      <c r="AI4705" s="47"/>
      <c r="AJ4705" s="47"/>
      <c r="AK4705" s="47"/>
      <c r="AL4705" s="47"/>
      <c r="AM4705" s="47"/>
      <c r="AN4705" s="47"/>
      <c r="AO4705" s="47"/>
      <c r="AP4705" s="47"/>
      <c r="AQ4705" s="47"/>
      <c r="AR4705" s="47"/>
      <c r="AS4705" s="47"/>
      <c r="AT4705" s="47"/>
      <c r="AU4705" s="47"/>
      <c r="AV4705" s="47"/>
      <c r="AW4705" s="47"/>
      <c r="AX4705" s="47"/>
      <c r="AY4705" s="47"/>
      <c r="AZ4705" s="47"/>
      <c r="BA4705" s="47"/>
      <c r="BB4705" s="47"/>
      <c r="BC4705" s="47"/>
      <c r="BD4705" s="47"/>
      <c r="BE4705" s="47"/>
      <c r="BF4705" s="47"/>
      <c r="BG4705" s="47"/>
      <c r="BH4705" s="47"/>
      <c r="BI4705" s="47"/>
      <c r="BJ4705" s="47"/>
      <c r="BK4705" s="47"/>
      <c r="BL4705" s="47"/>
      <c r="BM4705" s="47"/>
      <c r="BN4705" s="47"/>
      <c r="BO4705" s="47"/>
      <c r="BP4705" s="47"/>
      <c r="BQ4705" s="47"/>
      <c r="BR4705" s="47"/>
      <c r="BS4705" s="47"/>
      <c r="BT4705" s="47"/>
      <c r="BU4705" s="47"/>
      <c r="BV4705" s="47"/>
      <c r="BW4705" s="47"/>
      <c r="BX4705" s="47"/>
      <c r="BY4705" s="47"/>
    </row>
    <row r="4706" spans="1:77" x14ac:dyDescent="0.35">
      <c r="A4706" s="45" t="s">
        <v>330</v>
      </c>
      <c r="B4706" s="46">
        <v>42295</v>
      </c>
      <c r="C4706" s="47" t="s">
        <v>325</v>
      </c>
      <c r="D4706" s="47"/>
      <c r="E4706" s="47">
        <v>507.22687499999995</v>
      </c>
      <c r="F4706" s="47">
        <v>0.18158750000000001</v>
      </c>
      <c r="G4706" s="47">
        <v>0.25243749999999998</v>
      </c>
      <c r="H4706" s="47">
        <v>0.29160625000000001</v>
      </c>
      <c r="I4706" s="47">
        <v>0.25315624999999997</v>
      </c>
      <c r="J4706" s="47">
        <v>0.29197499999999998</v>
      </c>
      <c r="K4706" s="47">
        <v>0.33598125000000001</v>
      </c>
      <c r="L4706" s="47">
        <v>0.30102499999999999</v>
      </c>
      <c r="M4706" s="47"/>
      <c r="N4706" s="47"/>
      <c r="O4706" s="47"/>
      <c r="P4706" s="47"/>
      <c r="Q4706" s="47"/>
      <c r="R4706" s="47"/>
      <c r="S4706" s="47"/>
      <c r="T4706" s="47"/>
      <c r="U4706" s="47"/>
      <c r="V4706" s="47"/>
      <c r="W4706" s="47"/>
      <c r="X4706" s="47"/>
      <c r="Y4706" s="47"/>
      <c r="Z4706" s="47"/>
      <c r="AA4706" s="47"/>
      <c r="AB4706" s="47"/>
      <c r="AC4706" s="47"/>
      <c r="AD4706" s="47"/>
      <c r="AE4706" s="47"/>
      <c r="AF4706" s="47"/>
      <c r="AG4706" s="47"/>
      <c r="AH4706" s="47"/>
      <c r="AI4706" s="47"/>
      <c r="AJ4706" s="47"/>
      <c r="AK4706" s="47"/>
      <c r="AL4706" s="47"/>
      <c r="AM4706" s="47"/>
      <c r="AN4706" s="47"/>
      <c r="AO4706" s="47"/>
      <c r="AP4706" s="47"/>
      <c r="AQ4706" s="47"/>
      <c r="AR4706" s="47"/>
      <c r="AS4706" s="47"/>
      <c r="AT4706" s="47"/>
      <c r="AU4706" s="47"/>
      <c r="AV4706" s="47"/>
      <c r="AW4706" s="47"/>
      <c r="AX4706" s="47"/>
      <c r="AY4706" s="47"/>
      <c r="AZ4706" s="47"/>
      <c r="BA4706" s="47"/>
      <c r="BB4706" s="47"/>
      <c r="BC4706" s="47"/>
      <c r="BD4706" s="47"/>
      <c r="BE4706" s="47"/>
      <c r="BF4706" s="47"/>
      <c r="BG4706" s="47"/>
      <c r="BH4706" s="47"/>
      <c r="BI4706" s="47"/>
      <c r="BJ4706" s="47"/>
      <c r="BK4706" s="47"/>
      <c r="BL4706" s="47"/>
      <c r="BM4706" s="47"/>
      <c r="BN4706" s="47"/>
      <c r="BO4706" s="47"/>
      <c r="BP4706" s="47"/>
      <c r="BQ4706" s="47"/>
      <c r="BR4706" s="47"/>
      <c r="BS4706" s="47"/>
      <c r="BT4706" s="47"/>
      <c r="BU4706" s="47"/>
      <c r="BV4706" s="47"/>
      <c r="BW4706" s="47"/>
      <c r="BX4706" s="47"/>
      <c r="BY4706" s="47"/>
    </row>
    <row r="4707" spans="1:77" x14ac:dyDescent="0.35">
      <c r="A4707" s="45" t="s">
        <v>330</v>
      </c>
      <c r="B4707" s="46">
        <v>42296</v>
      </c>
      <c r="C4707" s="47" t="s">
        <v>325</v>
      </c>
      <c r="D4707" s="47"/>
      <c r="E4707" s="47">
        <v>506.13749999999999</v>
      </c>
      <c r="F4707" s="47">
        <v>0.17728750000000001</v>
      </c>
      <c r="G4707" s="47">
        <v>0.249475</v>
      </c>
      <c r="H4707" s="47">
        <v>0.29087499999999999</v>
      </c>
      <c r="I4707" s="47">
        <v>0.25344374999999997</v>
      </c>
      <c r="J4707" s="47">
        <v>0.29208749999999994</v>
      </c>
      <c r="K4707" s="47">
        <v>0.33610625</v>
      </c>
      <c r="L4707" s="47">
        <v>0.30123124999999995</v>
      </c>
      <c r="M4707" s="47"/>
      <c r="N4707" s="47"/>
      <c r="O4707" s="47"/>
      <c r="P4707" s="47"/>
      <c r="Q4707" s="47"/>
      <c r="R4707" s="47"/>
      <c r="S4707" s="47"/>
      <c r="T4707" s="47"/>
      <c r="U4707" s="47"/>
      <c r="V4707" s="47"/>
      <c r="W4707" s="47"/>
      <c r="X4707" s="47"/>
      <c r="Y4707" s="47"/>
      <c r="Z4707" s="47"/>
      <c r="AA4707" s="47"/>
      <c r="AB4707" s="47"/>
      <c r="AC4707" s="47"/>
      <c r="AD4707" s="47"/>
      <c r="AE4707" s="47"/>
      <c r="AF4707" s="47"/>
      <c r="AG4707" s="47"/>
      <c r="AH4707" s="47"/>
      <c r="AI4707" s="47"/>
      <c r="AJ4707" s="47"/>
      <c r="AK4707" s="47"/>
      <c r="AL4707" s="47"/>
      <c r="AM4707" s="47"/>
      <c r="AN4707" s="47"/>
      <c r="AO4707" s="47"/>
      <c r="AP4707" s="47"/>
      <c r="AQ4707" s="47"/>
      <c r="AR4707" s="47"/>
      <c r="AS4707" s="47"/>
      <c r="AT4707" s="47"/>
      <c r="AU4707" s="47"/>
      <c r="AV4707" s="47"/>
      <c r="AW4707" s="47"/>
      <c r="AX4707" s="47"/>
      <c r="AY4707" s="47"/>
      <c r="AZ4707" s="47"/>
      <c r="BA4707" s="47"/>
      <c r="BB4707" s="47"/>
      <c r="BC4707" s="47"/>
      <c r="BD4707" s="47"/>
      <c r="BE4707" s="47"/>
      <c r="BF4707" s="47"/>
      <c r="BG4707" s="47"/>
      <c r="BH4707" s="47"/>
      <c r="BI4707" s="47"/>
      <c r="BJ4707" s="47"/>
      <c r="BK4707" s="47"/>
      <c r="BL4707" s="47"/>
      <c r="BM4707" s="47"/>
      <c r="BN4707" s="47"/>
      <c r="BO4707" s="47"/>
      <c r="BP4707" s="47"/>
      <c r="BQ4707" s="47"/>
      <c r="BR4707" s="47"/>
      <c r="BS4707" s="47"/>
      <c r="BT4707" s="47"/>
      <c r="BU4707" s="47"/>
      <c r="BV4707" s="47"/>
      <c r="BW4707" s="47"/>
      <c r="BX4707" s="47"/>
      <c r="BY4707" s="47"/>
    </row>
    <row r="4708" spans="1:77" x14ac:dyDescent="0.35">
      <c r="A4708" s="45" t="s">
        <v>330</v>
      </c>
      <c r="B4708" s="46">
        <v>42297</v>
      </c>
      <c r="C4708" s="47" t="s">
        <v>325</v>
      </c>
      <c r="D4708" s="47"/>
      <c r="E4708" s="47">
        <v>504.80671874999996</v>
      </c>
      <c r="F4708" s="47">
        <v>0.17299687500000002</v>
      </c>
      <c r="G4708" s="47">
        <v>0.24621874999999999</v>
      </c>
      <c r="H4708" s="47">
        <v>0.28974374999999997</v>
      </c>
      <c r="I4708" s="47">
        <v>0.25362499999999999</v>
      </c>
      <c r="J4708" s="47">
        <v>0.29218125</v>
      </c>
      <c r="K4708" s="47">
        <v>0.33623750000000002</v>
      </c>
      <c r="L4708" s="47">
        <v>0.30129375000000003</v>
      </c>
      <c r="M4708" s="47"/>
      <c r="N4708" s="47"/>
      <c r="O4708" s="47"/>
      <c r="P4708" s="47"/>
      <c r="Q4708" s="47"/>
      <c r="R4708" s="47"/>
      <c r="S4708" s="47"/>
      <c r="T4708" s="47"/>
      <c r="U4708" s="47"/>
      <c r="V4708" s="47"/>
      <c r="W4708" s="47"/>
      <c r="X4708" s="47"/>
      <c r="Y4708" s="47"/>
      <c r="Z4708" s="47"/>
      <c r="AA4708" s="47"/>
      <c r="AB4708" s="47">
        <v>4.5999999999999996</v>
      </c>
      <c r="AC4708" s="47">
        <v>0.1309774100127428</v>
      </c>
      <c r="AD4708" s="47">
        <v>4.8286499294685412E-2</v>
      </c>
      <c r="AE4708" s="47"/>
      <c r="AF4708" s="47"/>
      <c r="AG4708" s="47"/>
      <c r="AH4708" s="47">
        <v>0</v>
      </c>
      <c r="AI4708" s="47">
        <v>3.05</v>
      </c>
      <c r="AJ4708" s="47"/>
      <c r="AK4708" s="47"/>
      <c r="AL4708" s="47"/>
      <c r="AM4708" s="47"/>
      <c r="AN4708" s="47"/>
      <c r="AO4708" s="47"/>
      <c r="AP4708" s="47"/>
      <c r="AQ4708" s="47"/>
      <c r="AR4708" s="47"/>
      <c r="AS4708" s="47"/>
      <c r="AT4708" s="47"/>
      <c r="AU4708" s="47"/>
      <c r="AV4708" s="47"/>
      <c r="AW4708" s="47"/>
      <c r="AX4708" s="47"/>
      <c r="AY4708" s="47"/>
      <c r="AZ4708" s="47"/>
      <c r="BA4708" s="47"/>
      <c r="BB4708" s="47"/>
      <c r="BC4708" s="47"/>
      <c r="BD4708" s="47"/>
      <c r="BE4708" s="47"/>
      <c r="BF4708" s="47"/>
      <c r="BG4708" s="47"/>
      <c r="BH4708" s="47"/>
      <c r="BI4708" s="47"/>
      <c r="BJ4708" s="47"/>
      <c r="BK4708" s="47"/>
      <c r="BL4708" s="47"/>
      <c r="BM4708" s="47"/>
      <c r="BN4708" s="47"/>
      <c r="BO4708" s="47"/>
      <c r="BP4708" s="47"/>
      <c r="BQ4708" s="47"/>
      <c r="BR4708" s="47"/>
      <c r="BS4708" s="47"/>
      <c r="BT4708" s="47"/>
      <c r="BU4708" s="47"/>
      <c r="BV4708" s="47"/>
      <c r="BW4708" s="47"/>
      <c r="BX4708" s="47"/>
      <c r="BY4708" s="47"/>
    </row>
    <row r="4709" spans="1:77" x14ac:dyDescent="0.35">
      <c r="A4709" s="45" t="s">
        <v>330</v>
      </c>
      <c r="B4709" s="46">
        <v>42298</v>
      </c>
      <c r="C4709" s="47" t="s">
        <v>325</v>
      </c>
      <c r="D4709" s="47"/>
      <c r="E4709" s="47">
        <v>503.42484375000004</v>
      </c>
      <c r="F4709" s="47">
        <v>0.16835937500000001</v>
      </c>
      <c r="G4709" s="47">
        <v>0.24250625000000001</v>
      </c>
      <c r="H4709" s="47">
        <v>0.28870625</v>
      </c>
      <c r="I4709" s="47">
        <v>0.2537375</v>
      </c>
      <c r="J4709" s="47">
        <v>0.29241249999999996</v>
      </c>
      <c r="K4709" s="47">
        <v>0.33632499999999999</v>
      </c>
      <c r="L4709" s="47">
        <v>0.30146875000000001</v>
      </c>
      <c r="M4709" s="47"/>
      <c r="N4709" s="47"/>
      <c r="O4709" s="47"/>
      <c r="P4709" s="47"/>
      <c r="Q4709" s="47"/>
      <c r="R4709" s="47"/>
      <c r="S4709" s="47"/>
      <c r="T4709" s="47"/>
      <c r="U4709" s="47"/>
      <c r="V4709" s="47"/>
      <c r="W4709" s="47"/>
      <c r="X4709" s="47"/>
      <c r="Y4709" s="47"/>
      <c r="Z4709" s="47"/>
      <c r="AA4709" s="47"/>
      <c r="AB4709" s="47"/>
      <c r="AC4709" s="47"/>
      <c r="AD4709" s="47"/>
      <c r="AE4709" s="47"/>
      <c r="AF4709" s="47"/>
      <c r="AG4709" s="47"/>
      <c r="AH4709" s="47"/>
      <c r="AI4709" s="47"/>
      <c r="AJ4709" s="47"/>
      <c r="AK4709" s="47"/>
      <c r="AL4709" s="47"/>
      <c r="AM4709" s="47"/>
      <c r="AN4709" s="47"/>
      <c r="AO4709" s="47"/>
      <c r="AP4709" s="47"/>
      <c r="AQ4709" s="47"/>
      <c r="AR4709" s="47"/>
      <c r="AS4709" s="47"/>
      <c r="AT4709" s="47"/>
      <c r="AU4709" s="47"/>
      <c r="AV4709" s="47"/>
      <c r="AW4709" s="47"/>
      <c r="AX4709" s="47"/>
      <c r="AY4709" s="47"/>
      <c r="AZ4709" s="47"/>
      <c r="BA4709" s="47"/>
      <c r="BB4709" s="47"/>
      <c r="BC4709" s="47"/>
      <c r="BD4709" s="47"/>
      <c r="BE4709" s="47"/>
      <c r="BF4709" s="47"/>
      <c r="BG4709" s="47"/>
      <c r="BH4709" s="47"/>
      <c r="BI4709" s="47"/>
      <c r="BJ4709" s="47"/>
      <c r="BK4709" s="47"/>
      <c r="BL4709" s="47"/>
      <c r="BM4709" s="47"/>
      <c r="BN4709" s="47"/>
      <c r="BO4709" s="47"/>
      <c r="BP4709" s="47"/>
      <c r="BQ4709" s="47"/>
      <c r="BR4709" s="47"/>
      <c r="BS4709" s="47"/>
      <c r="BT4709" s="47"/>
      <c r="BU4709" s="47"/>
      <c r="BV4709" s="47"/>
      <c r="BW4709" s="47"/>
      <c r="BX4709" s="47"/>
      <c r="BY4709" s="47"/>
    </row>
    <row r="4710" spans="1:77" x14ac:dyDescent="0.35">
      <c r="A4710" s="45" t="s">
        <v>330</v>
      </c>
      <c r="B4710" s="46">
        <v>42299</v>
      </c>
      <c r="C4710" s="47" t="s">
        <v>325</v>
      </c>
      <c r="D4710" s="47"/>
      <c r="E4710" s="47">
        <v>502.17093749999998</v>
      </c>
      <c r="F4710" s="47">
        <v>0.16438749999999999</v>
      </c>
      <c r="G4710" s="47">
        <v>0.23929375</v>
      </c>
      <c r="H4710" s="47">
        <v>0.28773124999999999</v>
      </c>
      <c r="I4710" s="47">
        <v>0.254</v>
      </c>
      <c r="J4710" s="47">
        <v>0.29246249999999996</v>
      </c>
      <c r="K4710" s="47">
        <v>0.3364125</v>
      </c>
      <c r="L4710" s="47">
        <v>0.30145624999999998</v>
      </c>
      <c r="M4710" s="47"/>
      <c r="N4710" s="47"/>
      <c r="O4710" s="47"/>
      <c r="P4710" s="47"/>
      <c r="Q4710" s="47"/>
      <c r="R4710" s="47"/>
      <c r="S4710" s="47"/>
      <c r="T4710" s="47"/>
      <c r="U4710" s="47"/>
      <c r="V4710" s="47"/>
      <c r="W4710" s="47"/>
      <c r="X4710" s="47"/>
      <c r="Y4710" s="47"/>
      <c r="Z4710" s="47"/>
      <c r="AA4710" s="47"/>
      <c r="AB4710" s="47"/>
      <c r="AC4710" s="47"/>
      <c r="AD4710" s="47">
        <v>0.1178534009827103</v>
      </c>
      <c r="AE4710" s="47"/>
      <c r="AF4710" s="47"/>
      <c r="AG4710" s="47"/>
      <c r="AH4710" s="47"/>
      <c r="AI4710" s="47"/>
      <c r="AJ4710" s="47"/>
      <c r="AK4710" s="47"/>
      <c r="AL4710" s="47"/>
      <c r="AM4710" s="47"/>
      <c r="AN4710" s="47"/>
      <c r="AO4710" s="47"/>
      <c r="AP4710" s="47"/>
      <c r="AQ4710" s="47"/>
      <c r="AR4710" s="47"/>
      <c r="AS4710" s="47"/>
      <c r="AT4710" s="47"/>
      <c r="AU4710" s="47"/>
      <c r="AV4710" s="47"/>
      <c r="AW4710" s="47"/>
      <c r="AX4710" s="47"/>
      <c r="AY4710" s="47"/>
      <c r="AZ4710" s="47"/>
      <c r="BA4710" s="47"/>
      <c r="BB4710" s="47"/>
      <c r="BC4710" s="47"/>
      <c r="BD4710" s="47"/>
      <c r="BE4710" s="47"/>
      <c r="BF4710" s="47"/>
      <c r="BG4710" s="47"/>
      <c r="BH4710" s="47"/>
      <c r="BI4710" s="47"/>
      <c r="BJ4710" s="47"/>
      <c r="BK4710" s="47"/>
      <c r="BL4710" s="47"/>
      <c r="BM4710" s="47"/>
      <c r="BN4710" s="47"/>
      <c r="BO4710" s="47"/>
      <c r="BP4710" s="47"/>
      <c r="BQ4710" s="47"/>
      <c r="BR4710" s="47"/>
      <c r="BS4710" s="47"/>
      <c r="BT4710" s="47"/>
      <c r="BU4710" s="47"/>
      <c r="BV4710" s="47"/>
      <c r="BW4710" s="47"/>
      <c r="BX4710" s="47"/>
      <c r="BY4710" s="47"/>
    </row>
    <row r="4711" spans="1:77" x14ac:dyDescent="0.35">
      <c r="A4711" s="45" t="s">
        <v>330</v>
      </c>
      <c r="B4711" s="46">
        <v>42300</v>
      </c>
      <c r="C4711" s="47" t="s">
        <v>325</v>
      </c>
      <c r="D4711" s="47"/>
      <c r="E4711" s="47">
        <v>501.07781249999999</v>
      </c>
      <c r="F4711" s="47">
        <v>0.16163125</v>
      </c>
      <c r="G4711" s="47">
        <v>0.23628750000000001</v>
      </c>
      <c r="H4711" s="47">
        <v>0.28628749999999997</v>
      </c>
      <c r="I4711" s="47">
        <v>0.25414375</v>
      </c>
      <c r="J4711" s="47">
        <v>0.29274374999999997</v>
      </c>
      <c r="K4711" s="47">
        <v>0.33648125000000001</v>
      </c>
      <c r="L4711" s="47">
        <v>0.30164374999999999</v>
      </c>
      <c r="M4711" s="47"/>
      <c r="N4711" s="47"/>
      <c r="O4711" s="47"/>
      <c r="P4711" s="47"/>
      <c r="Q4711" s="47"/>
      <c r="R4711" s="47"/>
      <c r="S4711" s="47"/>
      <c r="T4711" s="47"/>
      <c r="U4711" s="47"/>
      <c r="V4711" s="47"/>
      <c r="W4711" s="47"/>
      <c r="X4711" s="47"/>
      <c r="Y4711" s="47"/>
      <c r="Z4711" s="47"/>
      <c r="AA4711" s="47"/>
      <c r="AB4711" s="47"/>
      <c r="AC4711" s="47"/>
      <c r="AD4711" s="47"/>
      <c r="AE4711" s="47"/>
      <c r="AF4711" s="47"/>
      <c r="AG4711" s="47"/>
      <c r="AH4711" s="47"/>
      <c r="AI4711" s="47"/>
      <c r="AJ4711" s="47"/>
      <c r="AK4711" s="47"/>
      <c r="AL4711" s="47"/>
      <c r="AM4711" s="47"/>
      <c r="AN4711" s="47"/>
      <c r="AO4711" s="47"/>
      <c r="AP4711" s="47"/>
      <c r="AQ4711" s="47"/>
      <c r="AR4711" s="47"/>
      <c r="AS4711" s="47"/>
      <c r="AT4711" s="47"/>
      <c r="AU4711" s="47"/>
      <c r="AV4711" s="47"/>
      <c r="AW4711" s="47"/>
      <c r="AX4711" s="47"/>
      <c r="AY4711" s="47"/>
      <c r="AZ4711" s="47"/>
      <c r="BA4711" s="47"/>
      <c r="BB4711" s="47"/>
      <c r="BC4711" s="47"/>
      <c r="BD4711" s="47"/>
      <c r="BE4711" s="47"/>
      <c r="BF4711" s="47"/>
      <c r="BG4711" s="47"/>
      <c r="BH4711" s="47"/>
      <c r="BI4711" s="47"/>
      <c r="BJ4711" s="47"/>
      <c r="BK4711" s="47"/>
      <c r="BL4711" s="47"/>
      <c r="BM4711" s="47"/>
      <c r="BN4711" s="47"/>
      <c r="BO4711" s="47"/>
      <c r="BP4711" s="47"/>
      <c r="BQ4711" s="47"/>
      <c r="BR4711" s="47"/>
      <c r="BS4711" s="47"/>
      <c r="BT4711" s="47"/>
      <c r="BU4711" s="47"/>
      <c r="BV4711" s="47"/>
      <c r="BW4711" s="47"/>
      <c r="BX4711" s="47"/>
      <c r="BY4711" s="47"/>
    </row>
    <row r="4712" spans="1:77" x14ac:dyDescent="0.35">
      <c r="A4712" s="45" t="s">
        <v>330</v>
      </c>
      <c r="B4712" s="46">
        <v>42301</v>
      </c>
      <c r="C4712" s="47" t="s">
        <v>325</v>
      </c>
      <c r="D4712" s="47"/>
      <c r="E4712" s="47">
        <v>499.74140624999995</v>
      </c>
      <c r="F4712" s="47">
        <v>0.158621875</v>
      </c>
      <c r="G4712" s="47">
        <v>0.23268750000000002</v>
      </c>
      <c r="H4712" s="47">
        <v>0.28486875</v>
      </c>
      <c r="I4712" s="47">
        <v>0.254075</v>
      </c>
      <c r="J4712" s="47">
        <v>0.29278749999999998</v>
      </c>
      <c r="K4712" s="47">
        <v>0.33671249999999997</v>
      </c>
      <c r="L4712" s="47">
        <v>0.30170625000000001</v>
      </c>
      <c r="M4712" s="47"/>
      <c r="N4712" s="47"/>
      <c r="O4712" s="47"/>
      <c r="P4712" s="47"/>
      <c r="Q4712" s="47"/>
      <c r="R4712" s="47"/>
      <c r="S4712" s="47"/>
      <c r="T4712" s="47"/>
      <c r="U4712" s="47"/>
      <c r="V4712" s="47"/>
      <c r="W4712" s="47"/>
      <c r="X4712" s="47"/>
      <c r="Y4712" s="47"/>
      <c r="Z4712" s="47"/>
      <c r="AA4712" s="47"/>
      <c r="AB4712" s="47"/>
      <c r="AC4712" s="47"/>
      <c r="AD4712" s="47"/>
      <c r="AE4712" s="47"/>
      <c r="AF4712" s="47"/>
      <c r="AG4712" s="47"/>
      <c r="AH4712" s="47"/>
      <c r="AI4712" s="47"/>
      <c r="AJ4712" s="47"/>
      <c r="AK4712" s="47"/>
      <c r="AL4712" s="47"/>
      <c r="AM4712" s="47"/>
      <c r="AN4712" s="47"/>
      <c r="AO4712" s="47"/>
      <c r="AP4712" s="47"/>
      <c r="AQ4712" s="47"/>
      <c r="AR4712" s="47"/>
      <c r="AS4712" s="47"/>
      <c r="AT4712" s="47"/>
      <c r="AU4712" s="47"/>
      <c r="AV4712" s="47"/>
      <c r="AW4712" s="47"/>
      <c r="AX4712" s="47"/>
      <c r="AY4712" s="47"/>
      <c r="AZ4712" s="47"/>
      <c r="BA4712" s="47"/>
      <c r="BB4712" s="47"/>
      <c r="BC4712" s="47"/>
      <c r="BD4712" s="47"/>
      <c r="BE4712" s="47"/>
      <c r="BF4712" s="47"/>
      <c r="BG4712" s="47"/>
      <c r="BH4712" s="47"/>
      <c r="BI4712" s="47"/>
      <c r="BJ4712" s="47"/>
      <c r="BK4712" s="47"/>
      <c r="BL4712" s="47"/>
      <c r="BM4712" s="47"/>
      <c r="BN4712" s="47"/>
      <c r="BO4712" s="47"/>
      <c r="BP4712" s="47"/>
      <c r="BQ4712" s="47"/>
      <c r="BR4712" s="47"/>
      <c r="BS4712" s="47"/>
      <c r="BT4712" s="47"/>
      <c r="BU4712" s="47"/>
      <c r="BV4712" s="47"/>
      <c r="BW4712" s="47"/>
      <c r="BX4712" s="47"/>
      <c r="BY4712" s="47"/>
    </row>
    <row r="4713" spans="1:77" x14ac:dyDescent="0.35">
      <c r="A4713" s="45" t="s">
        <v>330</v>
      </c>
      <c r="B4713" s="46">
        <v>42302</v>
      </c>
      <c r="C4713" s="47" t="s">
        <v>325</v>
      </c>
      <c r="D4713" s="47"/>
      <c r="E4713" s="47">
        <v>498.44718749999998</v>
      </c>
      <c r="F4713" s="47">
        <v>0.15592499999999998</v>
      </c>
      <c r="G4713" s="47">
        <v>0.22946875</v>
      </c>
      <c r="H4713" s="47">
        <v>0.28347500000000003</v>
      </c>
      <c r="I4713" s="47">
        <v>0.25401249999999997</v>
      </c>
      <c r="J4713" s="47">
        <v>0.29285625000000004</v>
      </c>
      <c r="K4713" s="47">
        <v>0.33673750000000002</v>
      </c>
      <c r="L4713" s="47">
        <v>0.30171249999999999</v>
      </c>
      <c r="M4713" s="47"/>
      <c r="N4713" s="47"/>
      <c r="O4713" s="47"/>
      <c r="P4713" s="47"/>
      <c r="Q4713" s="47"/>
      <c r="R4713" s="47"/>
      <c r="S4713" s="47"/>
      <c r="T4713" s="47"/>
      <c r="U4713" s="47"/>
      <c r="V4713" s="47"/>
      <c r="W4713" s="47"/>
      <c r="X4713" s="47"/>
      <c r="Y4713" s="47"/>
      <c r="Z4713" s="47"/>
      <c r="AA4713" s="47"/>
      <c r="AB4713" s="47"/>
      <c r="AC4713" s="47"/>
      <c r="AD4713" s="47"/>
      <c r="AE4713" s="47"/>
      <c r="AF4713" s="47"/>
      <c r="AG4713" s="47"/>
      <c r="AH4713" s="47"/>
      <c r="AI4713" s="47"/>
      <c r="AJ4713" s="47"/>
      <c r="AK4713" s="47"/>
      <c r="AL4713" s="47"/>
      <c r="AM4713" s="47"/>
      <c r="AN4713" s="47"/>
      <c r="AO4713" s="47"/>
      <c r="AP4713" s="47"/>
      <c r="AQ4713" s="47"/>
      <c r="AR4713" s="47"/>
      <c r="AS4713" s="47"/>
      <c r="AT4713" s="47"/>
      <c r="AU4713" s="47"/>
      <c r="AV4713" s="47"/>
      <c r="AW4713" s="47"/>
      <c r="AX4713" s="47"/>
      <c r="AY4713" s="47"/>
      <c r="AZ4713" s="47"/>
      <c r="BA4713" s="47"/>
      <c r="BB4713" s="47"/>
      <c r="BC4713" s="47"/>
      <c r="BD4713" s="47"/>
      <c r="BE4713" s="47"/>
      <c r="BF4713" s="47"/>
      <c r="BG4713" s="47"/>
      <c r="BH4713" s="47"/>
      <c r="BI4713" s="47"/>
      <c r="BJ4713" s="47"/>
      <c r="BK4713" s="47"/>
      <c r="BL4713" s="47"/>
      <c r="BM4713" s="47"/>
      <c r="BN4713" s="47"/>
      <c r="BO4713" s="47"/>
      <c r="BP4713" s="47"/>
      <c r="BQ4713" s="47"/>
      <c r="BR4713" s="47"/>
      <c r="BS4713" s="47"/>
      <c r="BT4713" s="47"/>
      <c r="BU4713" s="47"/>
      <c r="BV4713" s="47"/>
      <c r="BW4713" s="47"/>
      <c r="BX4713" s="47"/>
      <c r="BY4713" s="47"/>
    </row>
    <row r="4714" spans="1:77" x14ac:dyDescent="0.35">
      <c r="A4714" s="45" t="s">
        <v>330</v>
      </c>
      <c r="B4714" s="46">
        <v>42303</v>
      </c>
      <c r="C4714" s="47" t="s">
        <v>325</v>
      </c>
      <c r="D4714" s="47"/>
      <c r="E4714" s="47">
        <v>497.16937500000006</v>
      </c>
      <c r="F4714" s="47">
        <v>0.15278124999999998</v>
      </c>
      <c r="G4714" s="47">
        <v>0.22574374999999999</v>
      </c>
      <c r="H4714" s="47">
        <v>0.28229375000000001</v>
      </c>
      <c r="I4714" s="47">
        <v>0.25396249999999998</v>
      </c>
      <c r="J4714" s="47">
        <v>0.29298124999999997</v>
      </c>
      <c r="K4714" s="47">
        <v>0.33687500000000004</v>
      </c>
      <c r="L4714" s="47">
        <v>0.30185624999999999</v>
      </c>
      <c r="M4714" s="47"/>
      <c r="N4714" s="47"/>
      <c r="O4714" s="47"/>
      <c r="P4714" s="47"/>
      <c r="Q4714" s="47"/>
      <c r="R4714" s="47"/>
      <c r="S4714" s="47"/>
      <c r="T4714" s="47"/>
      <c r="U4714" s="47"/>
      <c r="V4714" s="47"/>
      <c r="W4714" s="47"/>
      <c r="X4714" s="47"/>
      <c r="Y4714" s="47"/>
      <c r="Z4714" s="47"/>
      <c r="AA4714" s="47"/>
      <c r="AB4714" s="47"/>
      <c r="AC4714" s="47"/>
      <c r="AD4714" s="47"/>
      <c r="AE4714" s="47"/>
      <c r="AF4714" s="47"/>
      <c r="AG4714" s="47"/>
      <c r="AH4714" s="47"/>
      <c r="AI4714" s="47"/>
      <c r="AJ4714" s="47"/>
      <c r="AK4714" s="47"/>
      <c r="AL4714" s="47"/>
      <c r="AM4714" s="47"/>
      <c r="AN4714" s="47"/>
      <c r="AO4714" s="47"/>
      <c r="AP4714" s="47"/>
      <c r="AQ4714" s="47"/>
      <c r="AR4714" s="47"/>
      <c r="AS4714" s="47"/>
      <c r="AT4714" s="47"/>
      <c r="AU4714" s="47"/>
      <c r="AV4714" s="47"/>
      <c r="AW4714" s="47"/>
      <c r="AX4714" s="47"/>
      <c r="AY4714" s="47"/>
      <c r="AZ4714" s="47"/>
      <c r="BA4714" s="47"/>
      <c r="BB4714" s="47"/>
      <c r="BC4714" s="47"/>
      <c r="BD4714" s="47"/>
      <c r="BE4714" s="47"/>
      <c r="BF4714" s="47"/>
      <c r="BG4714" s="47"/>
      <c r="BH4714" s="47"/>
      <c r="BI4714" s="47"/>
      <c r="BJ4714" s="47"/>
      <c r="BK4714" s="47"/>
      <c r="BL4714" s="47"/>
      <c r="BM4714" s="47"/>
      <c r="BN4714" s="47"/>
      <c r="BO4714" s="47"/>
      <c r="BP4714" s="47"/>
      <c r="BQ4714" s="47"/>
      <c r="BR4714" s="47"/>
      <c r="BS4714" s="47"/>
      <c r="BT4714" s="47"/>
      <c r="BU4714" s="47"/>
      <c r="BV4714" s="47"/>
      <c r="BW4714" s="47"/>
      <c r="BX4714" s="47"/>
      <c r="BY4714" s="47"/>
    </row>
    <row r="4715" spans="1:77" x14ac:dyDescent="0.35">
      <c r="A4715" s="45" t="s">
        <v>330</v>
      </c>
      <c r="B4715" s="46">
        <v>42304</v>
      </c>
      <c r="C4715" s="47" t="s">
        <v>325</v>
      </c>
      <c r="D4715" s="47"/>
      <c r="E4715" s="47">
        <v>495.97218750000002</v>
      </c>
      <c r="F4715" s="47">
        <v>0.14989374999999999</v>
      </c>
      <c r="G4715" s="47">
        <v>0.22311250000000002</v>
      </c>
      <c r="H4715" s="47">
        <v>0.28089375</v>
      </c>
      <c r="I4715" s="47">
        <v>0.25390000000000001</v>
      </c>
      <c r="J4715" s="47">
        <v>0.29294999999999999</v>
      </c>
      <c r="K4715" s="47">
        <v>0.33700000000000002</v>
      </c>
      <c r="L4715" s="47">
        <v>0.30199375000000001</v>
      </c>
      <c r="M4715" s="47"/>
      <c r="N4715" s="47"/>
      <c r="O4715" s="47"/>
      <c r="P4715" s="47"/>
      <c r="Q4715" s="47"/>
      <c r="R4715" s="47"/>
      <c r="S4715" s="47"/>
      <c r="T4715" s="47"/>
      <c r="U4715" s="47"/>
      <c r="V4715" s="47"/>
      <c r="W4715" s="47"/>
      <c r="X4715" s="47"/>
      <c r="Y4715" s="47"/>
      <c r="Z4715" s="47"/>
      <c r="AA4715" s="47"/>
      <c r="AB4715" s="47"/>
      <c r="AC4715" s="47"/>
      <c r="AD4715" s="47">
        <v>0.1396821553327442</v>
      </c>
      <c r="AE4715" s="47"/>
      <c r="AF4715" s="47"/>
      <c r="AG4715" s="47"/>
      <c r="AH4715" s="47"/>
      <c r="AI4715" s="47"/>
      <c r="AJ4715" s="47"/>
      <c r="AK4715" s="47"/>
      <c r="AL4715" s="47"/>
      <c r="AM4715" s="47"/>
      <c r="AN4715" s="47"/>
      <c r="AO4715" s="47"/>
      <c r="AP4715" s="47"/>
      <c r="AQ4715" s="47"/>
      <c r="AR4715" s="47"/>
      <c r="AS4715" s="47"/>
      <c r="AT4715" s="47"/>
      <c r="AU4715" s="47"/>
      <c r="AV4715" s="47"/>
      <c r="AW4715" s="47"/>
      <c r="AX4715" s="47"/>
      <c r="AY4715" s="47"/>
      <c r="AZ4715" s="47"/>
      <c r="BA4715" s="47"/>
      <c r="BB4715" s="47"/>
      <c r="BC4715" s="47"/>
      <c r="BD4715" s="47"/>
      <c r="BE4715" s="47"/>
      <c r="BF4715" s="47"/>
      <c r="BG4715" s="47"/>
      <c r="BH4715" s="47"/>
      <c r="BI4715" s="47"/>
      <c r="BJ4715" s="47"/>
      <c r="BK4715" s="47"/>
      <c r="BL4715" s="47"/>
      <c r="BM4715" s="47"/>
      <c r="BN4715" s="47"/>
      <c r="BO4715" s="47"/>
      <c r="BP4715" s="47"/>
      <c r="BQ4715" s="47"/>
      <c r="BR4715" s="47"/>
      <c r="BS4715" s="47"/>
      <c r="BT4715" s="47"/>
      <c r="BU4715" s="47"/>
      <c r="BV4715" s="47"/>
      <c r="BW4715" s="47"/>
      <c r="BX4715" s="47"/>
      <c r="BY4715" s="47"/>
    </row>
    <row r="4716" spans="1:77" x14ac:dyDescent="0.35">
      <c r="A4716" s="45" t="s">
        <v>330</v>
      </c>
      <c r="B4716" s="46">
        <v>42305</v>
      </c>
      <c r="C4716" s="47" t="s">
        <v>325</v>
      </c>
      <c r="D4716" s="47"/>
      <c r="E4716" s="47">
        <v>495.15046874999996</v>
      </c>
      <c r="F4716" s="47">
        <v>0.14927812500000001</v>
      </c>
      <c r="G4716" s="47">
        <v>0.221775</v>
      </c>
      <c r="H4716" s="47">
        <v>0.27928124999999998</v>
      </c>
      <c r="I4716" s="47">
        <v>0.25364375</v>
      </c>
      <c r="J4716" s="47">
        <v>0.29308125000000002</v>
      </c>
      <c r="K4716" s="47">
        <v>0.33697500000000002</v>
      </c>
      <c r="L4716" s="47">
        <v>0.30199375000000001</v>
      </c>
      <c r="M4716" s="47"/>
      <c r="N4716" s="47"/>
      <c r="O4716" s="47"/>
      <c r="P4716" s="47"/>
      <c r="Q4716" s="47"/>
      <c r="R4716" s="47"/>
      <c r="S4716" s="47"/>
      <c r="T4716" s="47"/>
      <c r="U4716" s="47"/>
      <c r="V4716" s="47"/>
      <c r="W4716" s="47"/>
      <c r="X4716" s="47"/>
      <c r="Y4716" s="47"/>
      <c r="Z4716" s="47"/>
      <c r="AA4716" s="47"/>
      <c r="AB4716" s="47"/>
      <c r="AC4716" s="47"/>
      <c r="AD4716" s="47"/>
      <c r="AE4716" s="47"/>
      <c r="AF4716" s="47"/>
      <c r="AG4716" s="47"/>
      <c r="AH4716" s="47"/>
      <c r="AI4716" s="47"/>
      <c r="AJ4716" s="47"/>
      <c r="AK4716" s="47"/>
      <c r="AL4716" s="47"/>
      <c r="AM4716" s="47"/>
      <c r="AN4716" s="47"/>
      <c r="AO4716" s="47"/>
      <c r="AP4716" s="47"/>
      <c r="AQ4716" s="47"/>
      <c r="AR4716" s="47"/>
      <c r="AS4716" s="47"/>
      <c r="AT4716" s="47"/>
      <c r="AU4716" s="47"/>
      <c r="AV4716" s="47"/>
      <c r="AW4716" s="47"/>
      <c r="AX4716" s="47"/>
      <c r="AY4716" s="47"/>
      <c r="AZ4716" s="47"/>
      <c r="BA4716" s="47"/>
      <c r="BB4716" s="47"/>
      <c r="BC4716" s="47"/>
      <c r="BD4716" s="47"/>
      <c r="BE4716" s="47"/>
      <c r="BF4716" s="47"/>
      <c r="BG4716" s="47"/>
      <c r="BH4716" s="47"/>
      <c r="BI4716" s="47"/>
      <c r="BJ4716" s="47"/>
      <c r="BK4716" s="47"/>
      <c r="BL4716" s="47"/>
      <c r="BM4716" s="47"/>
      <c r="BN4716" s="47"/>
      <c r="BO4716" s="47"/>
      <c r="BP4716" s="47"/>
      <c r="BQ4716" s="47"/>
      <c r="BR4716" s="47"/>
      <c r="BS4716" s="47"/>
      <c r="BT4716" s="47"/>
      <c r="BU4716" s="47"/>
      <c r="BV4716" s="47"/>
      <c r="BW4716" s="47"/>
      <c r="BX4716" s="47"/>
      <c r="BY4716" s="47"/>
    </row>
    <row r="4717" spans="1:77" x14ac:dyDescent="0.35">
      <c r="A4717" s="45" t="s">
        <v>330</v>
      </c>
      <c r="B4717" s="46">
        <v>42306</v>
      </c>
      <c r="C4717" s="47" t="s">
        <v>325</v>
      </c>
      <c r="D4717" s="47"/>
      <c r="E4717" s="47">
        <v>497.03671875000003</v>
      </c>
      <c r="F4717" s="47">
        <v>0.16644062500000001</v>
      </c>
      <c r="G4717" s="47">
        <v>0.22058750000000002</v>
      </c>
      <c r="H4717" s="47">
        <v>0.27788124999999997</v>
      </c>
      <c r="I4717" s="47">
        <v>0.25322500000000003</v>
      </c>
      <c r="J4717" s="47">
        <v>0.29304999999999998</v>
      </c>
      <c r="K4717" s="47">
        <v>0.33701875000000003</v>
      </c>
      <c r="L4717" s="47">
        <v>0.30210000000000004</v>
      </c>
      <c r="M4717" s="47"/>
      <c r="N4717" s="47"/>
      <c r="O4717" s="47"/>
      <c r="P4717" s="47"/>
      <c r="Q4717" s="47">
        <v>1.4043888250000001</v>
      </c>
      <c r="R4717" s="47">
        <v>37.994749999999996</v>
      </c>
      <c r="S4717" s="47">
        <v>0</v>
      </c>
      <c r="T4717" s="47"/>
      <c r="U4717" s="47"/>
      <c r="V4717" s="47"/>
      <c r="W4717" s="47"/>
      <c r="X4717" s="47"/>
      <c r="Y4717" s="47"/>
      <c r="Z4717" s="47"/>
      <c r="AA4717" s="47">
        <v>0</v>
      </c>
      <c r="AB4717" s="47">
        <v>5.95</v>
      </c>
      <c r="AC4717" s="47"/>
      <c r="AD4717" s="47"/>
      <c r="AE4717" s="47"/>
      <c r="AF4717" s="47"/>
      <c r="AG4717" s="47">
        <v>0</v>
      </c>
      <c r="AH4717" s="47">
        <v>0</v>
      </c>
      <c r="AI4717" s="47">
        <v>4.8499999999999996</v>
      </c>
      <c r="AJ4717" s="47">
        <v>0.495</v>
      </c>
      <c r="AK4717" s="47">
        <v>4.1669539046550956E-2</v>
      </c>
      <c r="AL4717" s="47">
        <v>1.188967375</v>
      </c>
      <c r="AM4717" s="47">
        <v>28.533249999999999</v>
      </c>
      <c r="AN4717" s="47"/>
      <c r="AO4717" s="47"/>
      <c r="AP4717" s="47"/>
      <c r="AQ4717" s="47"/>
      <c r="AR4717" s="47"/>
      <c r="AS4717" s="47"/>
      <c r="AT4717" s="47"/>
      <c r="AU4717" s="47"/>
      <c r="AV4717" s="47"/>
      <c r="AW4717" s="47"/>
      <c r="AX4717" s="47"/>
      <c r="AY4717" s="47">
        <v>0</v>
      </c>
      <c r="AZ4717" s="47"/>
      <c r="BA4717" s="47">
        <v>2.2768213285419864E-2</v>
      </c>
      <c r="BB4717" s="47">
        <v>0.21542145000000001</v>
      </c>
      <c r="BC4717" s="47"/>
      <c r="BD4717" s="47">
        <v>9.4614999999999991</v>
      </c>
      <c r="BE4717" s="47"/>
      <c r="BF4717" s="47"/>
      <c r="BG4717" s="47"/>
      <c r="BH4717" s="47"/>
      <c r="BI4717" s="47"/>
      <c r="BJ4717" s="47"/>
      <c r="BK4717" s="47"/>
      <c r="BL4717" s="47"/>
      <c r="BM4717" s="47"/>
      <c r="BN4717" s="47"/>
      <c r="BO4717" s="47"/>
      <c r="BP4717" s="47"/>
      <c r="BQ4717" s="47"/>
      <c r="BR4717" s="47"/>
      <c r="BS4717" s="47"/>
      <c r="BT4717" s="47"/>
      <c r="BU4717" s="47"/>
      <c r="BV4717" s="47"/>
      <c r="BW4717" s="47"/>
      <c r="BX4717" s="47"/>
      <c r="BY4717" s="47"/>
    </row>
    <row r="4718" spans="1:77" x14ac:dyDescent="0.35">
      <c r="A4718" s="45" t="s">
        <v>330</v>
      </c>
      <c r="B4718" s="46">
        <v>42307</v>
      </c>
      <c r="C4718" s="47" t="s">
        <v>325</v>
      </c>
      <c r="D4718" s="47"/>
      <c r="E4718" s="47">
        <v>497.38875000000002</v>
      </c>
      <c r="F4718" s="47">
        <v>0.17415625000000001</v>
      </c>
      <c r="G4718" s="47">
        <v>0.21926875000000001</v>
      </c>
      <c r="H4718" s="47">
        <v>0.27645625000000001</v>
      </c>
      <c r="I4718" s="47">
        <v>0.25261875000000006</v>
      </c>
      <c r="J4718" s="47">
        <v>0.29293750000000002</v>
      </c>
      <c r="K4718" s="47">
        <v>0.33707500000000001</v>
      </c>
      <c r="L4718" s="47">
        <v>0.3021625</v>
      </c>
      <c r="M4718" s="47"/>
      <c r="N4718" s="47"/>
      <c r="O4718" s="47"/>
      <c r="P4718" s="47"/>
      <c r="Q4718" s="47"/>
      <c r="R4718" s="47"/>
      <c r="S4718" s="47"/>
      <c r="T4718" s="47"/>
      <c r="U4718" s="47"/>
      <c r="V4718" s="47"/>
      <c r="W4718" s="47"/>
      <c r="X4718" s="47"/>
      <c r="Y4718" s="47"/>
      <c r="Z4718" s="47"/>
      <c r="AA4718" s="47"/>
      <c r="AB4718" s="47"/>
      <c r="AC4718" s="47">
        <v>0.18314141002430659</v>
      </c>
      <c r="AD4718" s="47">
        <v>0.2238413243940709</v>
      </c>
      <c r="AE4718" s="47"/>
      <c r="AF4718" s="47"/>
      <c r="AG4718" s="47"/>
      <c r="AH4718" s="47"/>
      <c r="AI4718" s="47"/>
      <c r="AJ4718" s="47"/>
      <c r="AK4718" s="47"/>
      <c r="AL4718" s="47"/>
      <c r="AM4718" s="47"/>
      <c r="AN4718" s="47"/>
      <c r="AO4718" s="47"/>
      <c r="AP4718" s="47"/>
      <c r="AQ4718" s="47"/>
      <c r="AR4718" s="47"/>
      <c r="AS4718" s="47"/>
      <c r="AT4718" s="47"/>
      <c r="AU4718" s="47"/>
      <c r="AV4718" s="47"/>
      <c r="AW4718" s="47"/>
      <c r="AX4718" s="47"/>
      <c r="AY4718" s="47"/>
      <c r="AZ4718" s="47"/>
      <c r="BA4718" s="47"/>
      <c r="BB4718" s="47"/>
      <c r="BC4718" s="47"/>
      <c r="BD4718" s="47"/>
      <c r="BE4718" s="47"/>
      <c r="BF4718" s="47"/>
      <c r="BG4718" s="47"/>
      <c r="BH4718" s="47"/>
      <c r="BI4718" s="47"/>
      <c r="BJ4718" s="47"/>
      <c r="BK4718" s="47"/>
      <c r="BL4718" s="47"/>
      <c r="BM4718" s="47"/>
      <c r="BN4718" s="47"/>
      <c r="BO4718" s="47"/>
      <c r="BP4718" s="47"/>
      <c r="BQ4718" s="47"/>
      <c r="BR4718" s="47"/>
      <c r="BS4718" s="47"/>
      <c r="BT4718" s="47"/>
      <c r="BU4718" s="47"/>
      <c r="BV4718" s="47"/>
      <c r="BW4718" s="47"/>
      <c r="BX4718" s="47"/>
      <c r="BY4718" s="47"/>
    </row>
    <row r="4719" spans="1:77" x14ac:dyDescent="0.35">
      <c r="A4719" s="45" t="s">
        <v>330</v>
      </c>
      <c r="B4719" s="46">
        <v>42308</v>
      </c>
      <c r="C4719" s="47" t="s">
        <v>325</v>
      </c>
      <c r="D4719" s="47"/>
      <c r="E4719" s="47">
        <v>495.643125</v>
      </c>
      <c r="F4719" s="47">
        <v>0.16743749999999999</v>
      </c>
      <c r="G4719" s="47">
        <v>0.21783749999999999</v>
      </c>
      <c r="H4719" s="47">
        <v>0.27525625000000004</v>
      </c>
      <c r="I4719" s="47">
        <v>0.25217499999999998</v>
      </c>
      <c r="J4719" s="47">
        <v>0.29284375000000001</v>
      </c>
      <c r="K4719" s="47">
        <v>0.33708749999999998</v>
      </c>
      <c r="L4719" s="47">
        <v>0.30214375000000004</v>
      </c>
      <c r="M4719" s="47"/>
      <c r="N4719" s="47"/>
      <c r="O4719" s="47"/>
      <c r="P4719" s="47"/>
      <c r="Q4719" s="47"/>
      <c r="R4719" s="47"/>
      <c r="S4719" s="47"/>
      <c r="T4719" s="47"/>
      <c r="U4719" s="47"/>
      <c r="V4719" s="47"/>
      <c r="W4719" s="47"/>
      <c r="X4719" s="47"/>
      <c r="Y4719" s="47"/>
      <c r="Z4719" s="47"/>
      <c r="AA4719" s="47"/>
      <c r="AB4719" s="47"/>
      <c r="AC4719" s="47"/>
      <c r="AD4719" s="47"/>
      <c r="AE4719" s="47"/>
      <c r="AF4719" s="47"/>
      <c r="AG4719" s="47"/>
      <c r="AH4719" s="47"/>
      <c r="AI4719" s="47"/>
      <c r="AJ4719" s="47"/>
      <c r="AK4719" s="47"/>
      <c r="AL4719" s="47"/>
      <c r="AM4719" s="47"/>
      <c r="AN4719" s="47"/>
      <c r="AO4719" s="47"/>
      <c r="AP4719" s="47"/>
      <c r="AQ4719" s="47"/>
      <c r="AR4719" s="47"/>
      <c r="AS4719" s="47"/>
      <c r="AT4719" s="47"/>
      <c r="AU4719" s="47"/>
      <c r="AV4719" s="47"/>
      <c r="AW4719" s="47"/>
      <c r="AX4719" s="47"/>
      <c r="AY4719" s="47"/>
      <c r="AZ4719" s="47"/>
      <c r="BA4719" s="47"/>
      <c r="BB4719" s="47"/>
      <c r="BC4719" s="47"/>
      <c r="BD4719" s="47"/>
      <c r="BE4719" s="47"/>
      <c r="BF4719" s="47"/>
      <c r="BG4719" s="47"/>
      <c r="BH4719" s="47"/>
      <c r="BI4719" s="47"/>
      <c r="BJ4719" s="47"/>
      <c r="BK4719" s="47"/>
      <c r="BL4719" s="47"/>
      <c r="BM4719" s="47"/>
      <c r="BN4719" s="47"/>
      <c r="BO4719" s="47"/>
      <c r="BP4719" s="47"/>
      <c r="BQ4719" s="47"/>
      <c r="BR4719" s="47"/>
      <c r="BS4719" s="47"/>
      <c r="BT4719" s="47"/>
      <c r="BU4719" s="47"/>
      <c r="BV4719" s="47"/>
      <c r="BW4719" s="47"/>
      <c r="BX4719" s="47"/>
      <c r="BY4719" s="47"/>
    </row>
    <row r="4720" spans="1:77" x14ac:dyDescent="0.35">
      <c r="A4720" s="45" t="s">
        <v>330</v>
      </c>
      <c r="B4720" s="46">
        <v>42309</v>
      </c>
      <c r="C4720" s="47" t="s">
        <v>325</v>
      </c>
      <c r="D4720" s="47"/>
      <c r="E4720" s="47">
        <v>494.19468749999999</v>
      </c>
      <c r="F4720" s="47">
        <v>0.16241875</v>
      </c>
      <c r="G4720" s="47">
        <v>0.21614999999999998</v>
      </c>
      <c r="H4720" s="47">
        <v>0.27415624999999999</v>
      </c>
      <c r="I4720" s="47">
        <v>0.25183124999999995</v>
      </c>
      <c r="J4720" s="47">
        <v>0.29278124999999999</v>
      </c>
      <c r="K4720" s="47">
        <v>0.33711249999999998</v>
      </c>
      <c r="L4720" s="47">
        <v>0.30215000000000003</v>
      </c>
      <c r="M4720" s="47"/>
      <c r="N4720" s="47"/>
      <c r="O4720" s="47"/>
      <c r="P4720" s="47"/>
      <c r="Q4720" s="47"/>
      <c r="R4720" s="47"/>
      <c r="S4720" s="47"/>
      <c r="T4720" s="47"/>
      <c r="U4720" s="47"/>
      <c r="V4720" s="47"/>
      <c r="W4720" s="47"/>
      <c r="X4720" s="47"/>
      <c r="Y4720" s="47"/>
      <c r="Z4720" s="47"/>
      <c r="AA4720" s="47"/>
      <c r="AB4720" s="47"/>
      <c r="AC4720" s="47"/>
      <c r="AD4720" s="47"/>
      <c r="AE4720" s="47"/>
      <c r="AF4720" s="47"/>
      <c r="AG4720" s="47"/>
      <c r="AH4720" s="47"/>
      <c r="AI4720" s="47"/>
      <c r="AJ4720" s="47"/>
      <c r="AK4720" s="47"/>
      <c r="AL4720" s="47"/>
      <c r="AM4720" s="47"/>
      <c r="AN4720" s="47"/>
      <c r="AO4720" s="47"/>
      <c r="AP4720" s="47"/>
      <c r="AQ4720" s="47"/>
      <c r="AR4720" s="47"/>
      <c r="AS4720" s="47"/>
      <c r="AT4720" s="47"/>
      <c r="AU4720" s="47"/>
      <c r="AV4720" s="47"/>
      <c r="AW4720" s="47"/>
      <c r="AX4720" s="47"/>
      <c r="AY4720" s="47"/>
      <c r="AZ4720" s="47"/>
      <c r="BA4720" s="47"/>
      <c r="BB4720" s="47"/>
      <c r="BC4720" s="47"/>
      <c r="BD4720" s="47"/>
      <c r="BE4720" s="47"/>
      <c r="BF4720" s="47"/>
      <c r="BG4720" s="47"/>
      <c r="BH4720" s="47"/>
      <c r="BI4720" s="47"/>
      <c r="BJ4720" s="47"/>
      <c r="BK4720" s="47"/>
      <c r="BL4720" s="47"/>
      <c r="BM4720" s="47"/>
      <c r="BN4720" s="47"/>
      <c r="BO4720" s="47"/>
      <c r="BP4720" s="47"/>
      <c r="BQ4720" s="47"/>
      <c r="BR4720" s="47"/>
      <c r="BS4720" s="47"/>
      <c r="BT4720" s="47"/>
      <c r="BU4720" s="47"/>
      <c r="BV4720" s="47"/>
      <c r="BW4720" s="47"/>
      <c r="BX4720" s="47"/>
      <c r="BY4720" s="47"/>
    </row>
    <row r="4721" spans="1:77" x14ac:dyDescent="0.35">
      <c r="A4721" s="45" t="s">
        <v>330</v>
      </c>
      <c r="B4721" s="46">
        <v>42310</v>
      </c>
      <c r="C4721" s="47" t="s">
        <v>325</v>
      </c>
      <c r="D4721" s="47"/>
      <c r="E4721" s="47">
        <v>495.86765624999998</v>
      </c>
      <c r="F4721" s="47">
        <v>0.17841562500000002</v>
      </c>
      <c r="G4721" s="47">
        <v>0.21363124999999999</v>
      </c>
      <c r="H4721" s="47">
        <v>0.27321249999999997</v>
      </c>
      <c r="I4721" s="47">
        <v>0.25163125000000003</v>
      </c>
      <c r="J4721" s="47">
        <v>0.29266249999999999</v>
      </c>
      <c r="K4721" s="47">
        <v>0.33711249999999998</v>
      </c>
      <c r="L4721" s="47">
        <v>0.30225000000000002</v>
      </c>
      <c r="M4721" s="47"/>
      <c r="N4721" s="47"/>
      <c r="O4721" s="47"/>
      <c r="P4721" s="47"/>
      <c r="Q4721" s="47"/>
      <c r="R4721" s="47"/>
      <c r="S4721" s="47"/>
      <c r="T4721" s="47"/>
      <c r="U4721" s="47"/>
      <c r="V4721" s="47"/>
      <c r="W4721" s="47"/>
      <c r="X4721" s="47"/>
      <c r="Y4721" s="47"/>
      <c r="Z4721" s="47"/>
      <c r="AA4721" s="47"/>
      <c r="AB4721" s="47"/>
      <c r="AC4721" s="47">
        <v>0.21787734314947743</v>
      </c>
      <c r="AD4721" s="47">
        <v>0.19758474648104429</v>
      </c>
      <c r="AE4721" s="47"/>
      <c r="AF4721" s="47"/>
      <c r="AG4721" s="47"/>
      <c r="AH4721" s="47"/>
      <c r="AI4721" s="47"/>
      <c r="AJ4721" s="47"/>
      <c r="AK4721" s="47"/>
      <c r="AL4721" s="47"/>
      <c r="AM4721" s="47"/>
      <c r="AN4721" s="47"/>
      <c r="AO4721" s="47"/>
      <c r="AP4721" s="47"/>
      <c r="AQ4721" s="47"/>
      <c r="AR4721" s="47"/>
      <c r="AS4721" s="47"/>
      <c r="AT4721" s="47"/>
      <c r="AU4721" s="47"/>
      <c r="AV4721" s="47"/>
      <c r="AW4721" s="47"/>
      <c r="AX4721" s="47"/>
      <c r="AY4721" s="47"/>
      <c r="AZ4721" s="47"/>
      <c r="BA4721" s="47"/>
      <c r="BB4721" s="47"/>
      <c r="BC4721" s="47"/>
      <c r="BD4721" s="47"/>
      <c r="BE4721" s="47"/>
      <c r="BF4721" s="47"/>
      <c r="BG4721" s="47"/>
      <c r="BH4721" s="47"/>
      <c r="BI4721" s="47"/>
      <c r="BJ4721" s="47"/>
      <c r="BK4721" s="47"/>
      <c r="BL4721" s="47"/>
      <c r="BM4721" s="47"/>
      <c r="BN4721" s="47"/>
      <c r="BO4721" s="47"/>
      <c r="BP4721" s="47"/>
      <c r="BQ4721" s="47"/>
      <c r="BR4721" s="47"/>
      <c r="BS4721" s="47"/>
      <c r="BT4721" s="47"/>
      <c r="BU4721" s="47"/>
      <c r="BV4721" s="47"/>
      <c r="BW4721" s="47"/>
      <c r="BX4721" s="47"/>
      <c r="BY4721" s="47"/>
    </row>
    <row r="4722" spans="1:77" x14ac:dyDescent="0.35">
      <c r="A4722" s="45" t="s">
        <v>330</v>
      </c>
      <c r="B4722" s="46">
        <v>42311</v>
      </c>
      <c r="C4722" s="47" t="s">
        <v>325</v>
      </c>
      <c r="D4722" s="47"/>
      <c r="E4722" s="47">
        <v>493.58531249999999</v>
      </c>
      <c r="F4722" s="47">
        <v>0.16801874999999999</v>
      </c>
      <c r="G4722" s="47">
        <v>0.21178750000000002</v>
      </c>
      <c r="H4722" s="47">
        <v>0.27165</v>
      </c>
      <c r="I4722" s="47">
        <v>0.25165625000000003</v>
      </c>
      <c r="J4722" s="47">
        <v>0.29266249999999999</v>
      </c>
      <c r="K4722" s="47">
        <v>0.33711249999999998</v>
      </c>
      <c r="L4722" s="47">
        <v>0.30230000000000001</v>
      </c>
      <c r="M4722" s="47"/>
      <c r="N4722" s="47"/>
      <c r="O4722" s="47"/>
      <c r="P4722" s="47"/>
      <c r="Q4722" s="47"/>
      <c r="R4722" s="47"/>
      <c r="S4722" s="47"/>
      <c r="T4722" s="47"/>
      <c r="U4722" s="47"/>
      <c r="V4722" s="47"/>
      <c r="W4722" s="47"/>
      <c r="X4722" s="47"/>
      <c r="Y4722" s="47"/>
      <c r="Z4722" s="47"/>
      <c r="AA4722" s="47"/>
      <c r="AB4722" s="47"/>
      <c r="AC4722" s="47"/>
      <c r="AD4722" s="47"/>
      <c r="AE4722" s="47"/>
      <c r="AF4722" s="47"/>
      <c r="AG4722" s="47"/>
      <c r="AH4722" s="47"/>
      <c r="AI4722" s="47"/>
      <c r="AJ4722" s="47"/>
      <c r="AK4722" s="47"/>
      <c r="AL4722" s="47"/>
      <c r="AM4722" s="47"/>
      <c r="AN4722" s="47"/>
      <c r="AO4722" s="47"/>
      <c r="AP4722" s="47"/>
      <c r="AQ4722" s="47"/>
      <c r="AR4722" s="47"/>
      <c r="AS4722" s="47"/>
      <c r="AT4722" s="47"/>
      <c r="AU4722" s="47"/>
      <c r="AV4722" s="47"/>
      <c r="AW4722" s="47"/>
      <c r="AX4722" s="47"/>
      <c r="AY4722" s="47"/>
      <c r="AZ4722" s="47"/>
      <c r="BA4722" s="47"/>
      <c r="BB4722" s="47"/>
      <c r="BC4722" s="47"/>
      <c r="BD4722" s="47"/>
      <c r="BE4722" s="47"/>
      <c r="BF4722" s="47"/>
      <c r="BG4722" s="47"/>
      <c r="BH4722" s="47"/>
      <c r="BI4722" s="47"/>
      <c r="BJ4722" s="47"/>
      <c r="BK4722" s="47"/>
      <c r="BL4722" s="47"/>
      <c r="BM4722" s="47"/>
      <c r="BN4722" s="47"/>
      <c r="BO4722" s="47"/>
      <c r="BP4722" s="47"/>
      <c r="BQ4722" s="47"/>
      <c r="BR4722" s="47"/>
      <c r="BS4722" s="47"/>
      <c r="BT4722" s="47"/>
      <c r="BU4722" s="47"/>
      <c r="BV4722" s="47"/>
      <c r="BW4722" s="47"/>
      <c r="BX4722" s="47"/>
      <c r="BY4722" s="47"/>
    </row>
    <row r="4723" spans="1:77" x14ac:dyDescent="0.35">
      <c r="A4723" s="45" t="s">
        <v>330</v>
      </c>
      <c r="B4723" s="46">
        <v>42312</v>
      </c>
      <c r="C4723" s="47" t="s">
        <v>325</v>
      </c>
      <c r="D4723" s="47"/>
      <c r="E4723" s="47">
        <v>492.00843750000001</v>
      </c>
      <c r="F4723" s="47">
        <v>0.16293750000000001</v>
      </c>
      <c r="G4723" s="47">
        <v>0.21053124999999998</v>
      </c>
      <c r="H4723" s="47">
        <v>0.27</v>
      </c>
      <c r="I4723" s="47">
        <v>0.25126875000000004</v>
      </c>
      <c r="J4723" s="47">
        <v>0.29265624999999995</v>
      </c>
      <c r="K4723" s="47">
        <v>0.33707500000000001</v>
      </c>
      <c r="L4723" s="47">
        <v>0.30229375000000003</v>
      </c>
      <c r="M4723" s="47"/>
      <c r="N4723" s="47"/>
      <c r="O4723" s="47"/>
      <c r="P4723" s="47"/>
      <c r="Q4723" s="47"/>
      <c r="R4723" s="47"/>
      <c r="S4723" s="47"/>
      <c r="T4723" s="47"/>
      <c r="U4723" s="47"/>
      <c r="V4723" s="47"/>
      <c r="W4723" s="47"/>
      <c r="X4723" s="47"/>
      <c r="Y4723" s="47"/>
      <c r="Z4723" s="47"/>
      <c r="AA4723" s="47"/>
      <c r="AB4723" s="47"/>
      <c r="AC4723" s="47"/>
      <c r="AD4723" s="47"/>
      <c r="AE4723" s="47"/>
      <c r="AF4723" s="47"/>
      <c r="AG4723" s="47"/>
      <c r="AH4723" s="47"/>
      <c r="AI4723" s="47"/>
      <c r="AJ4723" s="47"/>
      <c r="AK4723" s="47"/>
      <c r="AL4723" s="47"/>
      <c r="AM4723" s="47"/>
      <c r="AN4723" s="47"/>
      <c r="AO4723" s="47"/>
      <c r="AP4723" s="47"/>
      <c r="AQ4723" s="47"/>
      <c r="AR4723" s="47"/>
      <c r="AS4723" s="47"/>
      <c r="AT4723" s="47"/>
      <c r="AU4723" s="47"/>
      <c r="AV4723" s="47"/>
      <c r="AW4723" s="47"/>
      <c r="AX4723" s="47"/>
      <c r="AY4723" s="47"/>
      <c r="AZ4723" s="47"/>
      <c r="BA4723" s="47"/>
      <c r="BB4723" s="47"/>
      <c r="BC4723" s="47"/>
      <c r="BD4723" s="47"/>
      <c r="BE4723" s="47"/>
      <c r="BF4723" s="47"/>
      <c r="BG4723" s="47"/>
      <c r="BH4723" s="47"/>
      <c r="BI4723" s="47"/>
      <c r="BJ4723" s="47"/>
      <c r="BK4723" s="47"/>
      <c r="BL4723" s="47"/>
      <c r="BM4723" s="47"/>
      <c r="BN4723" s="47"/>
      <c r="BO4723" s="47"/>
      <c r="BP4723" s="47"/>
      <c r="BQ4723" s="47"/>
      <c r="BR4723" s="47"/>
      <c r="BS4723" s="47"/>
      <c r="BT4723" s="47"/>
      <c r="BU4723" s="47"/>
      <c r="BV4723" s="47"/>
      <c r="BW4723" s="47"/>
      <c r="BX4723" s="47"/>
      <c r="BY4723" s="47"/>
    </row>
    <row r="4724" spans="1:77" x14ac:dyDescent="0.35">
      <c r="A4724" s="45" t="s">
        <v>330</v>
      </c>
      <c r="B4724" s="46">
        <v>42313</v>
      </c>
      <c r="C4724" s="47" t="s">
        <v>325</v>
      </c>
      <c r="D4724" s="47"/>
      <c r="E4724" s="47">
        <v>490.31203125000002</v>
      </c>
      <c r="F4724" s="47">
        <v>0.15907812500000001</v>
      </c>
      <c r="G4724" s="47">
        <v>0.20873125000000001</v>
      </c>
      <c r="H4724" s="47">
        <v>0.26796874999999998</v>
      </c>
      <c r="I4724" s="47">
        <v>0.25056875000000001</v>
      </c>
      <c r="J4724" s="47">
        <v>0.29250624999999997</v>
      </c>
      <c r="K4724" s="47">
        <v>0.33715000000000001</v>
      </c>
      <c r="L4724" s="47">
        <v>0.30227499999999996</v>
      </c>
      <c r="M4724" s="47"/>
      <c r="N4724" s="47"/>
      <c r="O4724" s="47"/>
      <c r="P4724" s="47"/>
      <c r="Q4724" s="47"/>
      <c r="R4724" s="47"/>
      <c r="S4724" s="47"/>
      <c r="T4724" s="47"/>
      <c r="U4724" s="47"/>
      <c r="V4724" s="47"/>
      <c r="W4724" s="47"/>
      <c r="X4724" s="47"/>
      <c r="Y4724" s="47"/>
      <c r="Z4724" s="47"/>
      <c r="AA4724" s="47"/>
      <c r="AB4724" s="47"/>
      <c r="AC4724" s="47"/>
      <c r="AD4724" s="47">
        <v>6.9539899694075591E-2</v>
      </c>
      <c r="AE4724" s="47"/>
      <c r="AF4724" s="47"/>
      <c r="AG4724" s="47"/>
      <c r="AH4724" s="47"/>
      <c r="AI4724" s="47"/>
      <c r="AJ4724" s="47"/>
      <c r="AK4724" s="47"/>
      <c r="AL4724" s="47"/>
      <c r="AM4724" s="47"/>
      <c r="AN4724" s="47"/>
      <c r="AO4724" s="47"/>
      <c r="AP4724" s="47"/>
      <c r="AQ4724" s="47"/>
      <c r="AR4724" s="47"/>
      <c r="AS4724" s="47"/>
      <c r="AT4724" s="47"/>
      <c r="AU4724" s="47"/>
      <c r="AV4724" s="47"/>
      <c r="AW4724" s="47"/>
      <c r="AX4724" s="47"/>
      <c r="AY4724" s="47"/>
      <c r="AZ4724" s="47"/>
      <c r="BA4724" s="47"/>
      <c r="BB4724" s="47"/>
      <c r="BC4724" s="47"/>
      <c r="BD4724" s="47"/>
      <c r="BE4724" s="47"/>
      <c r="BF4724" s="47"/>
      <c r="BG4724" s="47"/>
      <c r="BH4724" s="47"/>
      <c r="BI4724" s="47"/>
      <c r="BJ4724" s="47"/>
      <c r="BK4724" s="47"/>
      <c r="BL4724" s="47"/>
      <c r="BM4724" s="47"/>
      <c r="BN4724" s="47"/>
      <c r="BO4724" s="47"/>
      <c r="BP4724" s="47"/>
      <c r="BQ4724" s="47"/>
      <c r="BR4724" s="47"/>
      <c r="BS4724" s="47"/>
      <c r="BT4724" s="47"/>
      <c r="BU4724" s="47"/>
      <c r="BV4724" s="47"/>
      <c r="BW4724" s="47"/>
      <c r="BX4724" s="47"/>
      <c r="BY4724" s="47"/>
    </row>
    <row r="4725" spans="1:77" x14ac:dyDescent="0.35">
      <c r="A4725" s="45" t="s">
        <v>330</v>
      </c>
      <c r="B4725" s="46">
        <v>42314</v>
      </c>
      <c r="C4725" s="47" t="s">
        <v>325</v>
      </c>
      <c r="D4725" s="47"/>
      <c r="E4725" s="47">
        <v>488.64093750000001</v>
      </c>
      <c r="F4725" s="47">
        <v>0.15445624999999999</v>
      </c>
      <c r="G4725" s="47">
        <v>0.20654999999999998</v>
      </c>
      <c r="H4725" s="47">
        <v>0.26644374999999998</v>
      </c>
      <c r="I4725" s="47">
        <v>0.25</v>
      </c>
      <c r="J4725" s="47">
        <v>0.29240625000000003</v>
      </c>
      <c r="K4725" s="47">
        <v>0.33713124999999999</v>
      </c>
      <c r="L4725" s="47">
        <v>0.30231874999999997</v>
      </c>
      <c r="M4725" s="47"/>
      <c r="N4725" s="47"/>
      <c r="O4725" s="47"/>
      <c r="P4725" s="47"/>
      <c r="Q4725" s="47"/>
      <c r="R4725" s="47"/>
      <c r="S4725" s="47"/>
      <c r="T4725" s="47"/>
      <c r="U4725" s="47"/>
      <c r="V4725" s="47"/>
      <c r="W4725" s="47"/>
      <c r="X4725" s="47"/>
      <c r="Y4725" s="47"/>
      <c r="Z4725" s="47"/>
      <c r="AA4725" s="47"/>
      <c r="AB4725" s="47"/>
      <c r="AC4725" s="47"/>
      <c r="AD4725" s="47"/>
      <c r="AE4725" s="47"/>
      <c r="AF4725" s="47"/>
      <c r="AG4725" s="47"/>
      <c r="AH4725" s="47"/>
      <c r="AI4725" s="47"/>
      <c r="AJ4725" s="47"/>
      <c r="AK4725" s="47"/>
      <c r="AL4725" s="47"/>
      <c r="AM4725" s="47"/>
      <c r="AN4725" s="47"/>
      <c r="AO4725" s="47"/>
      <c r="AP4725" s="47"/>
      <c r="AQ4725" s="47"/>
      <c r="AR4725" s="47"/>
      <c r="AS4725" s="47"/>
      <c r="AT4725" s="47"/>
      <c r="AU4725" s="47"/>
      <c r="AV4725" s="47"/>
      <c r="AW4725" s="47"/>
      <c r="AX4725" s="47"/>
      <c r="AY4725" s="47"/>
      <c r="AZ4725" s="47"/>
      <c r="BA4725" s="47"/>
      <c r="BB4725" s="47"/>
      <c r="BC4725" s="47"/>
      <c r="BD4725" s="47"/>
      <c r="BE4725" s="47"/>
      <c r="BF4725" s="47"/>
      <c r="BG4725" s="47"/>
      <c r="BH4725" s="47"/>
      <c r="BI4725" s="47"/>
      <c r="BJ4725" s="47"/>
      <c r="BK4725" s="47"/>
      <c r="BL4725" s="47"/>
      <c r="BM4725" s="47"/>
      <c r="BN4725" s="47"/>
      <c r="BO4725" s="47"/>
      <c r="BP4725" s="47"/>
      <c r="BQ4725" s="47"/>
      <c r="BR4725" s="47"/>
      <c r="BS4725" s="47"/>
      <c r="BT4725" s="47"/>
      <c r="BU4725" s="47"/>
      <c r="BV4725" s="47"/>
      <c r="BW4725" s="47"/>
      <c r="BX4725" s="47"/>
      <c r="BY4725" s="47"/>
    </row>
    <row r="4726" spans="1:77" x14ac:dyDescent="0.35">
      <c r="A4726" s="45" t="s">
        <v>330</v>
      </c>
      <c r="B4726" s="46">
        <v>42315</v>
      </c>
      <c r="C4726" s="47" t="s">
        <v>325</v>
      </c>
      <c r="D4726" s="47"/>
      <c r="E4726" s="47">
        <v>487.16015624999989</v>
      </c>
      <c r="F4726" s="47">
        <v>0.150521875</v>
      </c>
      <c r="G4726" s="47">
        <v>0.20428750000000001</v>
      </c>
      <c r="H4726" s="47">
        <v>0.2648625</v>
      </c>
      <c r="I4726" s="47">
        <v>0.2497875</v>
      </c>
      <c r="J4726" s="47">
        <v>0.29229375000000002</v>
      </c>
      <c r="K4726" s="47">
        <v>0.33711875000000002</v>
      </c>
      <c r="L4726" s="47">
        <v>0.3024</v>
      </c>
      <c r="M4726" s="47"/>
      <c r="N4726" s="47"/>
      <c r="O4726" s="47"/>
      <c r="P4726" s="47"/>
      <c r="Q4726" s="47"/>
      <c r="R4726" s="47"/>
      <c r="S4726" s="47"/>
      <c r="T4726" s="47"/>
      <c r="U4726" s="47"/>
      <c r="V4726" s="47"/>
      <c r="W4726" s="47"/>
      <c r="X4726" s="47"/>
      <c r="Y4726" s="47"/>
      <c r="Z4726" s="47"/>
      <c r="AA4726" s="47"/>
      <c r="AB4726" s="47"/>
      <c r="AC4726" s="47"/>
      <c r="AD4726" s="47"/>
      <c r="AE4726" s="47"/>
      <c r="AF4726" s="47"/>
      <c r="AG4726" s="47"/>
      <c r="AH4726" s="47"/>
      <c r="AI4726" s="47"/>
      <c r="AJ4726" s="47"/>
      <c r="AK4726" s="47"/>
      <c r="AL4726" s="47"/>
      <c r="AM4726" s="47"/>
      <c r="AN4726" s="47"/>
      <c r="AO4726" s="47"/>
      <c r="AP4726" s="47"/>
      <c r="AQ4726" s="47"/>
      <c r="AR4726" s="47"/>
      <c r="AS4726" s="47"/>
      <c r="AT4726" s="47"/>
      <c r="AU4726" s="47"/>
      <c r="AV4726" s="47"/>
      <c r="AW4726" s="47"/>
      <c r="AX4726" s="47"/>
      <c r="AY4726" s="47"/>
      <c r="AZ4726" s="47"/>
      <c r="BA4726" s="47"/>
      <c r="BB4726" s="47"/>
      <c r="BC4726" s="47"/>
      <c r="BD4726" s="47"/>
      <c r="BE4726" s="47"/>
      <c r="BF4726" s="47"/>
      <c r="BG4726" s="47"/>
      <c r="BH4726" s="47"/>
      <c r="BI4726" s="47"/>
      <c r="BJ4726" s="47"/>
      <c r="BK4726" s="47"/>
      <c r="BL4726" s="47"/>
      <c r="BM4726" s="47"/>
      <c r="BN4726" s="47"/>
      <c r="BO4726" s="47"/>
      <c r="BP4726" s="47"/>
      <c r="BQ4726" s="47"/>
      <c r="BR4726" s="47"/>
      <c r="BS4726" s="47"/>
      <c r="BT4726" s="47"/>
      <c r="BU4726" s="47"/>
      <c r="BV4726" s="47"/>
      <c r="BW4726" s="47"/>
      <c r="BX4726" s="47"/>
      <c r="BY4726" s="47"/>
    </row>
    <row r="4727" spans="1:77" x14ac:dyDescent="0.35">
      <c r="A4727" s="45" t="s">
        <v>330</v>
      </c>
      <c r="B4727" s="46">
        <v>42316</v>
      </c>
      <c r="C4727" s="47" t="s">
        <v>325</v>
      </c>
      <c r="D4727" s="47"/>
      <c r="E4727" s="47">
        <v>485.78390624999997</v>
      </c>
      <c r="F4727" s="47">
        <v>0.147209375</v>
      </c>
      <c r="G4727" s="47">
        <v>0.20224999999999999</v>
      </c>
      <c r="H4727" s="47">
        <v>0.26347500000000001</v>
      </c>
      <c r="I4727" s="47">
        <v>0.24945000000000001</v>
      </c>
      <c r="J4727" s="47">
        <v>0.29213750000000005</v>
      </c>
      <c r="K4727" s="47">
        <v>0.33714375000000002</v>
      </c>
      <c r="L4727" s="47">
        <v>0.30234375000000002</v>
      </c>
      <c r="M4727" s="47"/>
      <c r="N4727" s="47"/>
      <c r="O4727" s="47"/>
      <c r="P4727" s="47"/>
      <c r="Q4727" s="47"/>
      <c r="R4727" s="47"/>
      <c r="S4727" s="47"/>
      <c r="T4727" s="47"/>
      <c r="U4727" s="47"/>
      <c r="V4727" s="47"/>
      <c r="W4727" s="47"/>
      <c r="X4727" s="47"/>
      <c r="Y4727" s="47"/>
      <c r="Z4727" s="47"/>
      <c r="AA4727" s="47"/>
      <c r="AB4727" s="47"/>
      <c r="AC4727" s="47"/>
      <c r="AD4727" s="47"/>
      <c r="AE4727" s="47"/>
      <c r="AF4727" s="47"/>
      <c r="AG4727" s="47"/>
      <c r="AH4727" s="47"/>
      <c r="AI4727" s="47"/>
      <c r="AJ4727" s="47"/>
      <c r="AK4727" s="47"/>
      <c r="AL4727" s="47"/>
      <c r="AM4727" s="47"/>
      <c r="AN4727" s="47"/>
      <c r="AO4727" s="47"/>
      <c r="AP4727" s="47"/>
      <c r="AQ4727" s="47"/>
      <c r="AR4727" s="47"/>
      <c r="AS4727" s="47"/>
      <c r="AT4727" s="47"/>
      <c r="AU4727" s="47"/>
      <c r="AV4727" s="47"/>
      <c r="AW4727" s="47"/>
      <c r="AX4727" s="47"/>
      <c r="AY4727" s="47"/>
      <c r="AZ4727" s="47"/>
      <c r="BA4727" s="47"/>
      <c r="BB4727" s="47"/>
      <c r="BC4727" s="47"/>
      <c r="BD4727" s="47"/>
      <c r="BE4727" s="47"/>
      <c r="BF4727" s="47"/>
      <c r="BG4727" s="47"/>
      <c r="BH4727" s="47"/>
      <c r="BI4727" s="47"/>
      <c r="BJ4727" s="47"/>
      <c r="BK4727" s="47"/>
      <c r="BL4727" s="47"/>
      <c r="BM4727" s="47"/>
      <c r="BN4727" s="47"/>
      <c r="BO4727" s="47"/>
      <c r="BP4727" s="47"/>
      <c r="BQ4727" s="47"/>
      <c r="BR4727" s="47"/>
      <c r="BS4727" s="47"/>
      <c r="BT4727" s="47"/>
      <c r="BU4727" s="47"/>
      <c r="BV4727" s="47"/>
      <c r="BW4727" s="47"/>
      <c r="BX4727" s="47"/>
      <c r="BY4727" s="47"/>
    </row>
    <row r="4728" spans="1:77" x14ac:dyDescent="0.35">
      <c r="A4728" s="45" t="s">
        <v>330</v>
      </c>
      <c r="B4728" s="46">
        <v>42317</v>
      </c>
      <c r="C4728" s="47" t="s">
        <v>325</v>
      </c>
      <c r="D4728" s="47"/>
      <c r="E4728" s="47">
        <v>483.98953124999997</v>
      </c>
      <c r="F4728" s="47">
        <v>0.143115625</v>
      </c>
      <c r="G4728" s="47">
        <v>0.19901875000000002</v>
      </c>
      <c r="H4728" s="47">
        <v>0.26148749999999998</v>
      </c>
      <c r="I4728" s="47">
        <v>0.24918750000000001</v>
      </c>
      <c r="J4728" s="47">
        <v>0.29205000000000003</v>
      </c>
      <c r="K4728" s="47">
        <v>0.33718125000000004</v>
      </c>
      <c r="L4728" s="47">
        <v>0.30232500000000001</v>
      </c>
      <c r="M4728" s="47"/>
      <c r="N4728" s="47"/>
      <c r="O4728" s="47"/>
      <c r="P4728" s="47"/>
      <c r="Q4728" s="47"/>
      <c r="R4728" s="47"/>
      <c r="S4728" s="47"/>
      <c r="T4728" s="47"/>
      <c r="U4728" s="47"/>
      <c r="V4728" s="47"/>
      <c r="W4728" s="47"/>
      <c r="X4728" s="47"/>
      <c r="Y4728" s="47"/>
      <c r="Z4728" s="47"/>
      <c r="AA4728" s="47"/>
      <c r="AB4728" s="47"/>
      <c r="AC4728" s="47"/>
      <c r="AD4728" s="47"/>
      <c r="AE4728" s="47"/>
      <c r="AF4728" s="47"/>
      <c r="AG4728" s="47"/>
      <c r="AH4728" s="47"/>
      <c r="AI4728" s="47"/>
      <c r="AJ4728" s="47"/>
      <c r="AK4728" s="47"/>
      <c r="AL4728" s="47"/>
      <c r="AM4728" s="47"/>
      <c r="AN4728" s="47"/>
      <c r="AO4728" s="47"/>
      <c r="AP4728" s="47"/>
      <c r="AQ4728" s="47"/>
      <c r="AR4728" s="47"/>
      <c r="AS4728" s="47"/>
      <c r="AT4728" s="47"/>
      <c r="AU4728" s="47"/>
      <c r="AV4728" s="47"/>
      <c r="AW4728" s="47"/>
      <c r="AX4728" s="47"/>
      <c r="AY4728" s="47"/>
      <c r="AZ4728" s="47"/>
      <c r="BA4728" s="47"/>
      <c r="BB4728" s="47"/>
      <c r="BC4728" s="47"/>
      <c r="BD4728" s="47"/>
      <c r="BE4728" s="47"/>
      <c r="BF4728" s="47"/>
      <c r="BG4728" s="47"/>
      <c r="BH4728" s="47"/>
      <c r="BI4728" s="47"/>
      <c r="BJ4728" s="47"/>
      <c r="BK4728" s="47"/>
      <c r="BL4728" s="47"/>
      <c r="BM4728" s="47"/>
      <c r="BN4728" s="47"/>
      <c r="BO4728" s="47"/>
      <c r="BP4728" s="47"/>
      <c r="BQ4728" s="47"/>
      <c r="BR4728" s="47"/>
      <c r="BS4728" s="47"/>
      <c r="BT4728" s="47"/>
      <c r="BU4728" s="47"/>
      <c r="BV4728" s="47"/>
      <c r="BW4728" s="47"/>
      <c r="BX4728" s="47"/>
      <c r="BY4728" s="47"/>
    </row>
    <row r="4729" spans="1:77" x14ac:dyDescent="0.35">
      <c r="A4729" s="45" t="s">
        <v>330</v>
      </c>
      <c r="B4729" s="46">
        <v>42318</v>
      </c>
      <c r="C4729" s="47" t="s">
        <v>325</v>
      </c>
      <c r="D4729" s="47"/>
      <c r="E4729" s="47">
        <v>481.92515624999999</v>
      </c>
      <c r="F4729" s="47">
        <v>0.13854687500000001</v>
      </c>
      <c r="G4729" s="47">
        <v>0.19535000000000002</v>
      </c>
      <c r="H4729" s="47">
        <v>0.25900624999999999</v>
      </c>
      <c r="I4729" s="47">
        <v>0.24881249999999999</v>
      </c>
      <c r="J4729" s="47">
        <v>0.29206874999999999</v>
      </c>
      <c r="K4729" s="47">
        <v>0.33724375000000001</v>
      </c>
      <c r="L4729" s="47">
        <v>0.30233750000000004</v>
      </c>
      <c r="M4729" s="47"/>
      <c r="N4729" s="47"/>
      <c r="O4729" s="47"/>
      <c r="P4729" s="47"/>
      <c r="Q4729" s="47"/>
      <c r="R4729" s="47"/>
      <c r="S4729" s="47"/>
      <c r="T4729" s="47"/>
      <c r="U4729" s="47"/>
      <c r="V4729" s="47"/>
      <c r="W4729" s="47"/>
      <c r="X4729" s="47"/>
      <c r="Y4729" s="47"/>
      <c r="Z4729" s="47"/>
      <c r="AA4729" s="47"/>
      <c r="AB4729" s="47">
        <v>7.95</v>
      </c>
      <c r="AC4729" s="47">
        <v>0.29953727420542564</v>
      </c>
      <c r="AD4729" s="47">
        <v>0.2447101092547927</v>
      </c>
      <c r="AE4729" s="47"/>
      <c r="AF4729" s="47"/>
      <c r="AG4729" s="47"/>
      <c r="AH4729" s="47">
        <v>0.45</v>
      </c>
      <c r="AI4729" s="47">
        <v>6.95</v>
      </c>
      <c r="AJ4729" s="47"/>
      <c r="AK4729" s="47"/>
      <c r="AL4729" s="47"/>
      <c r="AM4729" s="47"/>
      <c r="AN4729" s="47"/>
      <c r="AO4729" s="47"/>
      <c r="AP4729" s="47"/>
      <c r="AQ4729" s="47"/>
      <c r="AR4729" s="47"/>
      <c r="AS4729" s="47"/>
      <c r="AT4729" s="47"/>
      <c r="AU4729" s="47"/>
      <c r="AV4729" s="47"/>
      <c r="AW4729" s="47"/>
      <c r="AX4729" s="47"/>
      <c r="AY4729" s="47"/>
      <c r="AZ4729" s="47"/>
      <c r="BA4729" s="47"/>
      <c r="BB4729" s="47"/>
      <c r="BC4729" s="47"/>
      <c r="BD4729" s="47"/>
      <c r="BE4729" s="47"/>
      <c r="BF4729" s="47"/>
      <c r="BG4729" s="47"/>
      <c r="BH4729" s="47"/>
      <c r="BI4729" s="47"/>
      <c r="BJ4729" s="47"/>
      <c r="BK4729" s="47"/>
      <c r="BL4729" s="47"/>
      <c r="BM4729" s="47"/>
      <c r="BN4729" s="47"/>
      <c r="BO4729" s="47"/>
      <c r="BP4729" s="47"/>
      <c r="BQ4729" s="47"/>
      <c r="BR4729" s="47"/>
      <c r="BS4729" s="47"/>
      <c r="BT4729" s="47"/>
      <c r="BU4729" s="47"/>
      <c r="BV4729" s="47"/>
      <c r="BW4729" s="47"/>
      <c r="BX4729" s="47"/>
      <c r="BY4729" s="47"/>
    </row>
    <row r="4730" spans="1:77" x14ac:dyDescent="0.35">
      <c r="A4730" s="45" t="s">
        <v>330</v>
      </c>
      <c r="B4730" s="46">
        <v>42319</v>
      </c>
      <c r="C4730" s="47" t="s">
        <v>325</v>
      </c>
      <c r="D4730" s="47"/>
      <c r="E4730" s="47">
        <v>480.26484375000001</v>
      </c>
      <c r="F4730" s="47">
        <v>0.134159375</v>
      </c>
      <c r="G4730" s="47">
        <v>0.19280625000000001</v>
      </c>
      <c r="H4730" s="47">
        <v>0.25710624999999998</v>
      </c>
      <c r="I4730" s="47">
        <v>0.24845000000000003</v>
      </c>
      <c r="J4730" s="47">
        <v>0.29209374999999999</v>
      </c>
      <c r="K4730" s="47">
        <v>0.33728750000000002</v>
      </c>
      <c r="L4730" s="47">
        <v>0.30246249999999997</v>
      </c>
      <c r="M4730" s="47"/>
      <c r="N4730" s="47"/>
      <c r="O4730" s="47"/>
      <c r="P4730" s="47"/>
      <c r="Q4730" s="47"/>
      <c r="R4730" s="47"/>
      <c r="S4730" s="47"/>
      <c r="T4730" s="47"/>
      <c r="U4730" s="47"/>
      <c r="V4730" s="47"/>
      <c r="W4730" s="47"/>
      <c r="X4730" s="47"/>
      <c r="Y4730" s="47"/>
      <c r="Z4730" s="47"/>
      <c r="AA4730" s="47"/>
      <c r="AB4730" s="47"/>
      <c r="AC4730" s="47"/>
      <c r="AD4730" s="47"/>
      <c r="AE4730" s="47"/>
      <c r="AF4730" s="47"/>
      <c r="AG4730" s="47"/>
      <c r="AH4730" s="47"/>
      <c r="AI4730" s="47"/>
      <c r="AJ4730" s="47"/>
      <c r="AK4730" s="47"/>
      <c r="AL4730" s="47"/>
      <c r="AM4730" s="47"/>
      <c r="AN4730" s="47"/>
      <c r="AO4730" s="47"/>
      <c r="AP4730" s="47"/>
      <c r="AQ4730" s="47"/>
      <c r="AR4730" s="47"/>
      <c r="AS4730" s="47"/>
      <c r="AT4730" s="47"/>
      <c r="AU4730" s="47"/>
      <c r="AV4730" s="47"/>
      <c r="AW4730" s="47"/>
      <c r="AX4730" s="47"/>
      <c r="AY4730" s="47"/>
      <c r="AZ4730" s="47"/>
      <c r="BA4730" s="47"/>
      <c r="BB4730" s="47"/>
      <c r="BC4730" s="47"/>
      <c r="BD4730" s="47"/>
      <c r="BE4730" s="47"/>
      <c r="BF4730" s="47"/>
      <c r="BG4730" s="47"/>
      <c r="BH4730" s="47"/>
      <c r="BI4730" s="47"/>
      <c r="BJ4730" s="47"/>
      <c r="BK4730" s="47"/>
      <c r="BL4730" s="47"/>
      <c r="BM4730" s="47"/>
      <c r="BN4730" s="47"/>
      <c r="BO4730" s="47"/>
      <c r="BP4730" s="47"/>
      <c r="BQ4730" s="47"/>
      <c r="BR4730" s="47"/>
      <c r="BS4730" s="47"/>
      <c r="BT4730" s="47"/>
      <c r="BU4730" s="47"/>
      <c r="BV4730" s="47"/>
      <c r="BW4730" s="47"/>
      <c r="BX4730" s="47"/>
      <c r="BY4730" s="47"/>
    </row>
    <row r="4731" spans="1:77" x14ac:dyDescent="0.35">
      <c r="A4731" s="45" t="s">
        <v>330</v>
      </c>
      <c r="B4731" s="46">
        <v>42320</v>
      </c>
      <c r="C4731" s="47" t="s">
        <v>325</v>
      </c>
      <c r="D4731" s="47"/>
      <c r="E4731" s="47">
        <v>478.61390625000001</v>
      </c>
      <c r="F4731" s="47">
        <v>0.13241562499999998</v>
      </c>
      <c r="G4731" s="47">
        <v>0.19053124999999999</v>
      </c>
      <c r="H4731" s="47">
        <v>0.2542625</v>
      </c>
      <c r="I4731" s="47">
        <v>0.24788750000000001</v>
      </c>
      <c r="J4731" s="47">
        <v>0.29198125000000003</v>
      </c>
      <c r="K4731" s="47">
        <v>0.33732499999999999</v>
      </c>
      <c r="L4731" s="47">
        <v>0.30245</v>
      </c>
      <c r="M4731" s="47"/>
      <c r="N4731" s="47"/>
      <c r="O4731" s="47"/>
      <c r="P4731" s="47"/>
      <c r="Q4731" s="47"/>
      <c r="R4731" s="47"/>
      <c r="S4731" s="47"/>
      <c r="T4731" s="47"/>
      <c r="U4731" s="47"/>
      <c r="V4731" s="47"/>
      <c r="W4731" s="47"/>
      <c r="X4731" s="47"/>
      <c r="Y4731" s="47"/>
      <c r="Z4731" s="47"/>
      <c r="AA4731" s="47"/>
      <c r="AB4731" s="47"/>
      <c r="AC4731" s="47">
        <v>0.32994266572343167</v>
      </c>
      <c r="AD4731" s="47">
        <v>0.26802234542614645</v>
      </c>
      <c r="AE4731" s="47"/>
      <c r="AF4731" s="47"/>
      <c r="AG4731" s="47"/>
      <c r="AH4731" s="47"/>
      <c r="AI4731" s="47"/>
      <c r="AJ4731" s="47"/>
      <c r="AK4731" s="47"/>
      <c r="AL4731" s="47"/>
      <c r="AM4731" s="47"/>
      <c r="AN4731" s="47"/>
      <c r="AO4731" s="47"/>
      <c r="AP4731" s="47"/>
      <c r="AQ4731" s="47"/>
      <c r="AR4731" s="47"/>
      <c r="AS4731" s="47"/>
      <c r="AT4731" s="47"/>
      <c r="AU4731" s="47"/>
      <c r="AV4731" s="47"/>
      <c r="AW4731" s="47"/>
      <c r="AX4731" s="47"/>
      <c r="AY4731" s="47"/>
      <c r="AZ4731" s="47"/>
      <c r="BA4731" s="47"/>
      <c r="BB4731" s="47"/>
      <c r="BC4731" s="47"/>
      <c r="BD4731" s="47"/>
      <c r="BE4731" s="47"/>
      <c r="BF4731" s="47"/>
      <c r="BG4731" s="47"/>
      <c r="BH4731" s="47"/>
      <c r="BI4731" s="47"/>
      <c r="BJ4731" s="47"/>
      <c r="BK4731" s="47"/>
      <c r="BL4731" s="47"/>
      <c r="BM4731" s="47"/>
      <c r="BN4731" s="47"/>
      <c r="BO4731" s="47"/>
      <c r="BP4731" s="47"/>
      <c r="BQ4731" s="47"/>
      <c r="BR4731" s="47"/>
      <c r="BS4731" s="47"/>
      <c r="BT4731" s="47"/>
      <c r="BU4731" s="47"/>
      <c r="BV4731" s="47"/>
      <c r="BW4731" s="47"/>
      <c r="BX4731" s="47"/>
      <c r="BY4731" s="47"/>
    </row>
    <row r="4732" spans="1:77" x14ac:dyDescent="0.35">
      <c r="A4732" s="45" t="s">
        <v>330</v>
      </c>
      <c r="B4732" s="46">
        <v>42321</v>
      </c>
      <c r="C4732" s="47" t="s">
        <v>325</v>
      </c>
      <c r="D4732" s="47"/>
      <c r="E4732" s="47">
        <v>476.52468750000003</v>
      </c>
      <c r="F4732" s="47">
        <v>0.12999375000000002</v>
      </c>
      <c r="G4732" s="47">
        <v>0.1874875</v>
      </c>
      <c r="H4732" s="47">
        <v>0.25113125000000003</v>
      </c>
      <c r="I4732" s="47">
        <v>0.24688750000000004</v>
      </c>
      <c r="J4732" s="47">
        <v>0.29184375000000007</v>
      </c>
      <c r="K4732" s="47">
        <v>0.33729374999999995</v>
      </c>
      <c r="L4732" s="47">
        <v>0.30251875</v>
      </c>
      <c r="M4732" s="47"/>
      <c r="N4732" s="47"/>
      <c r="O4732" s="47"/>
      <c r="P4732" s="47"/>
      <c r="Q4732" s="47"/>
      <c r="R4732" s="47"/>
      <c r="S4732" s="47"/>
      <c r="T4732" s="47"/>
      <c r="U4732" s="47"/>
      <c r="V4732" s="47"/>
      <c r="W4732" s="47"/>
      <c r="X4732" s="47"/>
      <c r="Y4732" s="47"/>
      <c r="Z4732" s="47"/>
      <c r="AA4732" s="47"/>
      <c r="AB4732" s="47"/>
      <c r="AC4732" s="47"/>
      <c r="AD4732" s="47"/>
      <c r="AE4732" s="47"/>
      <c r="AF4732" s="47"/>
      <c r="AG4732" s="47"/>
      <c r="AH4732" s="47"/>
      <c r="AI4732" s="47"/>
      <c r="AJ4732" s="47"/>
      <c r="AK4732" s="47"/>
      <c r="AL4732" s="47"/>
      <c r="AM4732" s="47"/>
      <c r="AN4732" s="47"/>
      <c r="AO4732" s="47"/>
      <c r="AP4732" s="47"/>
      <c r="AQ4732" s="47"/>
      <c r="AR4732" s="47"/>
      <c r="AS4732" s="47"/>
      <c r="AT4732" s="47"/>
      <c r="AU4732" s="47"/>
      <c r="AV4732" s="47"/>
      <c r="AW4732" s="47"/>
      <c r="AX4732" s="47"/>
      <c r="AY4732" s="47"/>
      <c r="AZ4732" s="47"/>
      <c r="BA4732" s="47"/>
      <c r="BB4732" s="47"/>
      <c r="BC4732" s="47"/>
      <c r="BD4732" s="47"/>
      <c r="BE4732" s="47"/>
      <c r="BF4732" s="47"/>
      <c r="BG4732" s="47"/>
      <c r="BH4732" s="47"/>
      <c r="BI4732" s="47"/>
      <c r="BJ4732" s="47"/>
      <c r="BK4732" s="47"/>
      <c r="BL4732" s="47"/>
      <c r="BM4732" s="47"/>
      <c r="BN4732" s="47"/>
      <c r="BO4732" s="47"/>
      <c r="BP4732" s="47"/>
      <c r="BQ4732" s="47"/>
      <c r="BR4732" s="47"/>
      <c r="BS4732" s="47"/>
      <c r="BT4732" s="47"/>
      <c r="BU4732" s="47"/>
      <c r="BV4732" s="47"/>
      <c r="BW4732" s="47"/>
      <c r="BX4732" s="47"/>
      <c r="BY4732" s="47"/>
    </row>
    <row r="4733" spans="1:77" x14ac:dyDescent="0.35">
      <c r="A4733" s="45" t="s">
        <v>330</v>
      </c>
      <c r="B4733" s="46">
        <v>42322</v>
      </c>
      <c r="C4733" s="47" t="s">
        <v>325</v>
      </c>
      <c r="D4733" s="47"/>
      <c r="E4733" s="47">
        <v>474.33187499999991</v>
      </c>
      <c r="F4733" s="47">
        <v>0.12696874999999999</v>
      </c>
      <c r="G4733" s="47">
        <v>0.18441874999999999</v>
      </c>
      <c r="H4733" s="47">
        <v>0.24809999999999999</v>
      </c>
      <c r="I4733" s="47">
        <v>0.24590000000000001</v>
      </c>
      <c r="J4733" s="47">
        <v>0.29151874999999999</v>
      </c>
      <c r="K4733" s="47">
        <v>0.33733749999999996</v>
      </c>
      <c r="L4733" s="47">
        <v>0.30255624999999997</v>
      </c>
      <c r="M4733" s="47"/>
      <c r="N4733" s="47"/>
      <c r="O4733" s="47"/>
      <c r="P4733" s="47"/>
      <c r="Q4733" s="47"/>
      <c r="R4733" s="47"/>
      <c r="S4733" s="47"/>
      <c r="T4733" s="47"/>
      <c r="U4733" s="47"/>
      <c r="V4733" s="47"/>
      <c r="W4733" s="47"/>
      <c r="X4733" s="47"/>
      <c r="Y4733" s="47"/>
      <c r="Z4733" s="47"/>
      <c r="AA4733" s="47"/>
      <c r="AB4733" s="47"/>
      <c r="AC4733" s="47"/>
      <c r="AD4733" s="47"/>
      <c r="AE4733" s="47"/>
      <c r="AF4733" s="47"/>
      <c r="AG4733" s="47"/>
      <c r="AH4733" s="47"/>
      <c r="AI4733" s="47"/>
      <c r="AJ4733" s="47"/>
      <c r="AK4733" s="47"/>
      <c r="AL4733" s="47"/>
      <c r="AM4733" s="47"/>
      <c r="AN4733" s="47"/>
      <c r="AO4733" s="47"/>
      <c r="AP4733" s="47"/>
      <c r="AQ4733" s="47"/>
      <c r="AR4733" s="47"/>
      <c r="AS4733" s="47"/>
      <c r="AT4733" s="47"/>
      <c r="AU4733" s="47"/>
      <c r="AV4733" s="47"/>
      <c r="AW4733" s="47"/>
      <c r="AX4733" s="47"/>
      <c r="AY4733" s="47"/>
      <c r="AZ4733" s="47"/>
      <c r="BA4733" s="47"/>
      <c r="BB4733" s="47"/>
      <c r="BC4733" s="47"/>
      <c r="BD4733" s="47"/>
      <c r="BE4733" s="47"/>
      <c r="BF4733" s="47"/>
      <c r="BG4733" s="47"/>
      <c r="BH4733" s="47"/>
      <c r="BI4733" s="47"/>
      <c r="BJ4733" s="47"/>
      <c r="BK4733" s="47"/>
      <c r="BL4733" s="47"/>
      <c r="BM4733" s="47"/>
      <c r="BN4733" s="47"/>
      <c r="BO4733" s="47"/>
      <c r="BP4733" s="47"/>
      <c r="BQ4733" s="47"/>
      <c r="BR4733" s="47"/>
      <c r="BS4733" s="47"/>
      <c r="BT4733" s="47"/>
      <c r="BU4733" s="47"/>
      <c r="BV4733" s="47"/>
      <c r="BW4733" s="47"/>
      <c r="BX4733" s="47"/>
      <c r="BY4733" s="47"/>
    </row>
    <row r="4734" spans="1:77" x14ac:dyDescent="0.35">
      <c r="A4734" s="45" t="s">
        <v>330</v>
      </c>
      <c r="B4734" s="46">
        <v>42323</v>
      </c>
      <c r="C4734" s="47" t="s">
        <v>325</v>
      </c>
      <c r="D4734" s="47"/>
      <c r="E4734" s="47">
        <v>472.56281249999995</v>
      </c>
      <c r="F4734" s="47">
        <v>0.1245125</v>
      </c>
      <c r="G4734" s="47">
        <v>0.18211875000000002</v>
      </c>
      <c r="H4734" s="47">
        <v>0.24559375</v>
      </c>
      <c r="I4734" s="47">
        <v>0.24504999999999999</v>
      </c>
      <c r="J4734" s="47">
        <v>0.29133125000000004</v>
      </c>
      <c r="K4734" s="47">
        <v>0.33736875</v>
      </c>
      <c r="L4734" s="47">
        <v>0.30254999999999999</v>
      </c>
      <c r="M4734" s="47"/>
      <c r="N4734" s="47"/>
      <c r="O4734" s="47"/>
      <c r="P4734" s="47"/>
      <c r="Q4734" s="47"/>
      <c r="R4734" s="47"/>
      <c r="S4734" s="47"/>
      <c r="T4734" s="47"/>
      <c r="U4734" s="47"/>
      <c r="V4734" s="47"/>
      <c r="W4734" s="47"/>
      <c r="X4734" s="47"/>
      <c r="Y4734" s="47"/>
      <c r="Z4734" s="47"/>
      <c r="AA4734" s="47"/>
      <c r="AB4734" s="47"/>
      <c r="AC4734" s="47"/>
      <c r="AD4734" s="47"/>
      <c r="AE4734" s="47"/>
      <c r="AF4734" s="47"/>
      <c r="AG4734" s="47"/>
      <c r="AH4734" s="47"/>
      <c r="AI4734" s="47"/>
      <c r="AJ4734" s="47"/>
      <c r="AK4734" s="47"/>
      <c r="AL4734" s="47"/>
      <c r="AM4734" s="47"/>
      <c r="AN4734" s="47"/>
      <c r="AO4734" s="47"/>
      <c r="AP4734" s="47"/>
      <c r="AQ4734" s="47"/>
      <c r="AR4734" s="47"/>
      <c r="AS4734" s="47"/>
      <c r="AT4734" s="47"/>
      <c r="AU4734" s="47"/>
      <c r="AV4734" s="47"/>
      <c r="AW4734" s="47"/>
      <c r="AX4734" s="47"/>
      <c r="AY4734" s="47"/>
      <c r="AZ4734" s="47"/>
      <c r="BA4734" s="47"/>
      <c r="BB4734" s="47"/>
      <c r="BC4734" s="47"/>
      <c r="BD4734" s="47"/>
      <c r="BE4734" s="47"/>
      <c r="BF4734" s="47"/>
      <c r="BG4734" s="47"/>
      <c r="BH4734" s="47"/>
      <c r="BI4734" s="47"/>
      <c r="BJ4734" s="47"/>
      <c r="BK4734" s="47"/>
      <c r="BL4734" s="47"/>
      <c r="BM4734" s="47"/>
      <c r="BN4734" s="47"/>
      <c r="BO4734" s="47"/>
      <c r="BP4734" s="47"/>
      <c r="BQ4734" s="47"/>
      <c r="BR4734" s="47"/>
      <c r="BS4734" s="47"/>
      <c r="BT4734" s="47"/>
      <c r="BU4734" s="47"/>
      <c r="BV4734" s="47"/>
      <c r="BW4734" s="47"/>
      <c r="BX4734" s="47"/>
      <c r="BY4734" s="47"/>
    </row>
    <row r="4735" spans="1:77" x14ac:dyDescent="0.35">
      <c r="A4735" s="45" t="s">
        <v>330</v>
      </c>
      <c r="B4735" s="46">
        <v>42324</v>
      </c>
      <c r="C4735" s="47" t="s">
        <v>325</v>
      </c>
      <c r="D4735" s="47"/>
      <c r="E4735" s="47">
        <v>469.33875</v>
      </c>
      <c r="F4735" s="47">
        <v>0.1151875</v>
      </c>
      <c r="G4735" s="47">
        <v>0.17925000000000002</v>
      </c>
      <c r="H4735" s="47">
        <v>0.24241874999999999</v>
      </c>
      <c r="I4735" s="47">
        <v>0.24393749999999997</v>
      </c>
      <c r="J4735" s="47">
        <v>0.29104374999999999</v>
      </c>
      <c r="K4735" s="47">
        <v>0.33730624999999997</v>
      </c>
      <c r="L4735" s="47">
        <v>0.30253750000000001</v>
      </c>
      <c r="M4735" s="47"/>
      <c r="N4735" s="47"/>
      <c r="O4735" s="47"/>
      <c r="P4735" s="47"/>
      <c r="Q4735" s="47"/>
      <c r="R4735" s="47"/>
      <c r="S4735" s="47"/>
      <c r="T4735" s="47"/>
      <c r="U4735" s="47"/>
      <c r="V4735" s="47"/>
      <c r="W4735" s="47"/>
      <c r="X4735" s="47"/>
      <c r="Y4735" s="47"/>
      <c r="Z4735" s="47"/>
      <c r="AA4735" s="47"/>
      <c r="AB4735" s="47"/>
      <c r="AC4735" s="47"/>
      <c r="AD4735" s="47"/>
      <c r="AE4735" s="47"/>
      <c r="AF4735" s="47"/>
      <c r="AG4735" s="47"/>
      <c r="AH4735" s="47"/>
      <c r="AI4735" s="47"/>
      <c r="AJ4735" s="47"/>
      <c r="AK4735" s="47"/>
      <c r="AL4735" s="47"/>
      <c r="AM4735" s="47"/>
      <c r="AN4735" s="47"/>
      <c r="AO4735" s="47"/>
      <c r="AP4735" s="47"/>
      <c r="AQ4735" s="47"/>
      <c r="AR4735" s="47"/>
      <c r="AS4735" s="47"/>
      <c r="AT4735" s="47"/>
      <c r="AU4735" s="47"/>
      <c r="AV4735" s="47"/>
      <c r="AW4735" s="47"/>
      <c r="AX4735" s="47"/>
      <c r="AY4735" s="47"/>
      <c r="AZ4735" s="47"/>
      <c r="BA4735" s="47"/>
      <c r="BB4735" s="47"/>
      <c r="BC4735" s="47"/>
      <c r="BD4735" s="47"/>
      <c r="BE4735" s="47"/>
      <c r="BF4735" s="47"/>
      <c r="BG4735" s="47"/>
      <c r="BH4735" s="47"/>
      <c r="BI4735" s="47"/>
      <c r="BJ4735" s="47"/>
      <c r="BK4735" s="47"/>
      <c r="BL4735" s="47"/>
      <c r="BM4735" s="47"/>
      <c r="BN4735" s="47"/>
      <c r="BO4735" s="47"/>
      <c r="BP4735" s="47"/>
      <c r="BQ4735" s="47"/>
      <c r="BR4735" s="47"/>
      <c r="BS4735" s="47"/>
      <c r="BT4735" s="47"/>
      <c r="BU4735" s="47"/>
      <c r="BV4735" s="47"/>
      <c r="BW4735" s="47"/>
      <c r="BX4735" s="47"/>
      <c r="BY4735" s="47"/>
    </row>
    <row r="4736" spans="1:77" x14ac:dyDescent="0.35">
      <c r="A4736" s="45" t="s">
        <v>330</v>
      </c>
      <c r="B4736" s="46">
        <v>42325</v>
      </c>
      <c r="C4736" s="47" t="s">
        <v>325</v>
      </c>
      <c r="D4736" s="47"/>
      <c r="E4736" s="47">
        <v>467.63296875000003</v>
      </c>
      <c r="F4736" s="47">
        <v>0.11307187499999999</v>
      </c>
      <c r="G4736" s="47">
        <v>0.17708124999999997</v>
      </c>
      <c r="H4736" s="47">
        <v>0.24011250000000003</v>
      </c>
      <c r="I4736" s="47">
        <v>0.24301874999999998</v>
      </c>
      <c r="J4736" s="47">
        <v>0.29073750000000004</v>
      </c>
      <c r="K4736" s="47">
        <v>0.33730000000000004</v>
      </c>
      <c r="L4736" s="47">
        <v>0.30253124999999997</v>
      </c>
      <c r="M4736" s="47"/>
      <c r="N4736" s="47"/>
      <c r="O4736" s="47"/>
      <c r="P4736" s="47"/>
      <c r="Q4736" s="47"/>
      <c r="R4736" s="47"/>
      <c r="S4736" s="47"/>
      <c r="T4736" s="47"/>
      <c r="U4736" s="47"/>
      <c r="V4736" s="47"/>
      <c r="W4736" s="47"/>
      <c r="X4736" s="47"/>
      <c r="Y4736" s="47"/>
      <c r="Z4736" s="47"/>
      <c r="AA4736" s="47"/>
      <c r="AB4736" s="47"/>
      <c r="AC4736" s="47">
        <v>0.45735576311053655</v>
      </c>
      <c r="AD4736" s="47">
        <v>0.27016894817552672</v>
      </c>
      <c r="AE4736" s="47"/>
      <c r="AF4736" s="47"/>
      <c r="AG4736" s="47"/>
      <c r="AH4736" s="47"/>
      <c r="AI4736" s="47"/>
      <c r="AJ4736" s="47"/>
      <c r="AK4736" s="47"/>
      <c r="AL4736" s="47"/>
      <c r="AM4736" s="47"/>
      <c r="AN4736" s="47"/>
      <c r="AO4736" s="47"/>
      <c r="AP4736" s="47"/>
      <c r="AQ4736" s="47"/>
      <c r="AR4736" s="47"/>
      <c r="AS4736" s="47"/>
      <c r="AT4736" s="47"/>
      <c r="AU4736" s="47"/>
      <c r="AV4736" s="47"/>
      <c r="AW4736" s="47"/>
      <c r="AX4736" s="47"/>
      <c r="AY4736" s="47"/>
      <c r="AZ4736" s="47"/>
      <c r="BA4736" s="47"/>
      <c r="BB4736" s="47"/>
      <c r="BC4736" s="47"/>
      <c r="BD4736" s="47"/>
      <c r="BE4736" s="47"/>
      <c r="BF4736" s="47"/>
      <c r="BG4736" s="47"/>
      <c r="BH4736" s="47"/>
      <c r="BI4736" s="47"/>
      <c r="BJ4736" s="47"/>
      <c r="BK4736" s="47"/>
      <c r="BL4736" s="47"/>
      <c r="BM4736" s="47"/>
      <c r="BN4736" s="47"/>
      <c r="BO4736" s="47"/>
      <c r="BP4736" s="47"/>
      <c r="BQ4736" s="47"/>
      <c r="BR4736" s="47"/>
      <c r="BS4736" s="47"/>
      <c r="BT4736" s="47"/>
      <c r="BU4736" s="47"/>
      <c r="BV4736" s="47"/>
      <c r="BW4736" s="47"/>
      <c r="BX4736" s="47"/>
      <c r="BY4736" s="47"/>
    </row>
    <row r="4737" spans="1:77" x14ac:dyDescent="0.35">
      <c r="A4737" s="45" t="s">
        <v>330</v>
      </c>
      <c r="B4737" s="46">
        <v>42326</v>
      </c>
      <c r="C4737" s="47" t="s">
        <v>325</v>
      </c>
      <c r="D4737" s="47"/>
      <c r="E4737" s="47">
        <v>465.70921874999999</v>
      </c>
      <c r="F4737" s="47">
        <v>0.11060937500000001</v>
      </c>
      <c r="G4737" s="47">
        <v>0.17486875000000002</v>
      </c>
      <c r="H4737" s="47">
        <v>0.23739374999999999</v>
      </c>
      <c r="I4737" s="47">
        <v>0.24199375000000001</v>
      </c>
      <c r="J4737" s="47">
        <v>0.29041875</v>
      </c>
      <c r="K4737" s="47">
        <v>0.33729374999999995</v>
      </c>
      <c r="L4737" s="47">
        <v>0.30252499999999999</v>
      </c>
      <c r="M4737" s="47"/>
      <c r="N4737" s="47"/>
      <c r="O4737" s="47"/>
      <c r="P4737" s="47"/>
      <c r="Q4737" s="47"/>
      <c r="R4737" s="47"/>
      <c r="S4737" s="47"/>
      <c r="T4737" s="47"/>
      <c r="U4737" s="47"/>
      <c r="V4737" s="47"/>
      <c r="W4737" s="47"/>
      <c r="X4737" s="47"/>
      <c r="Y4737" s="47"/>
      <c r="Z4737" s="47"/>
      <c r="AA4737" s="47"/>
      <c r="AB4737" s="47"/>
      <c r="AC4737" s="47"/>
      <c r="AD4737" s="47"/>
      <c r="AE4737" s="47"/>
      <c r="AF4737" s="47"/>
      <c r="AG4737" s="47"/>
      <c r="AH4737" s="47"/>
      <c r="AI4737" s="47"/>
      <c r="AJ4737" s="47"/>
      <c r="AK4737" s="47"/>
      <c r="AL4737" s="47"/>
      <c r="AM4737" s="47"/>
      <c r="AN4737" s="47"/>
      <c r="AO4737" s="47"/>
      <c r="AP4737" s="47"/>
      <c r="AQ4737" s="47"/>
      <c r="AR4737" s="47"/>
      <c r="AS4737" s="47"/>
      <c r="AT4737" s="47"/>
      <c r="AU4737" s="47"/>
      <c r="AV4737" s="47"/>
      <c r="AW4737" s="47"/>
      <c r="AX4737" s="47"/>
      <c r="AY4737" s="47"/>
      <c r="AZ4737" s="47"/>
      <c r="BA4737" s="47"/>
      <c r="BB4737" s="47"/>
      <c r="BC4737" s="47"/>
      <c r="BD4737" s="47"/>
      <c r="BE4737" s="47"/>
      <c r="BF4737" s="47"/>
      <c r="BG4737" s="47"/>
      <c r="BH4737" s="47"/>
      <c r="BI4737" s="47"/>
      <c r="BJ4737" s="47"/>
      <c r="BK4737" s="47"/>
      <c r="BL4737" s="47"/>
      <c r="BM4737" s="47"/>
      <c r="BN4737" s="47"/>
      <c r="BO4737" s="47"/>
      <c r="BP4737" s="47"/>
      <c r="BQ4737" s="47"/>
      <c r="BR4737" s="47"/>
      <c r="BS4737" s="47"/>
      <c r="BT4737" s="47"/>
      <c r="BU4737" s="47"/>
      <c r="BV4737" s="47"/>
      <c r="BW4737" s="47"/>
      <c r="BX4737" s="47"/>
      <c r="BY4737" s="47"/>
    </row>
    <row r="4738" spans="1:77" x14ac:dyDescent="0.35">
      <c r="A4738" s="45" t="s">
        <v>330</v>
      </c>
      <c r="B4738" s="46">
        <v>42327</v>
      </c>
      <c r="C4738" s="47" t="s">
        <v>325</v>
      </c>
      <c r="D4738" s="47"/>
      <c r="E4738" s="47">
        <v>487.45687499999997</v>
      </c>
      <c r="F4738" s="47">
        <v>0.24026875</v>
      </c>
      <c r="G4738" s="47">
        <v>0.18384375</v>
      </c>
      <c r="H4738" s="47">
        <v>0.24209999999999998</v>
      </c>
      <c r="I4738" s="47">
        <v>0.24088124999999999</v>
      </c>
      <c r="J4738" s="47">
        <v>0.29007499999999997</v>
      </c>
      <c r="K4738" s="47">
        <v>0.33713750000000003</v>
      </c>
      <c r="L4738" s="47">
        <v>0.30260624999999997</v>
      </c>
      <c r="M4738" s="47"/>
      <c r="N4738" s="47"/>
      <c r="O4738" s="47"/>
      <c r="P4738" s="47"/>
      <c r="Q4738" s="47">
        <v>3.5484979250000004</v>
      </c>
      <c r="R4738" s="47">
        <v>190.89499999999998</v>
      </c>
      <c r="S4738" s="47">
        <v>0</v>
      </c>
      <c r="T4738" s="47"/>
      <c r="U4738" s="47"/>
      <c r="V4738" s="47"/>
      <c r="W4738" s="47"/>
      <c r="X4738" s="47"/>
      <c r="Y4738" s="47"/>
      <c r="Z4738" s="47"/>
      <c r="AA4738" s="47">
        <v>0</v>
      </c>
      <c r="AB4738" s="47"/>
      <c r="AC4738" s="47"/>
      <c r="AD4738" s="47"/>
      <c r="AE4738" s="47"/>
      <c r="AF4738" s="47"/>
      <c r="AG4738" s="47">
        <v>0.91799999999999993</v>
      </c>
      <c r="AH4738" s="47"/>
      <c r="AI4738" s="47"/>
      <c r="AJ4738" s="47">
        <v>1.0175000000000001</v>
      </c>
      <c r="AK4738" s="47">
        <v>3.3795741445450951E-2</v>
      </c>
      <c r="AL4738" s="47">
        <v>2.2002464000000002</v>
      </c>
      <c r="AM4738" s="47">
        <v>65.104250000000008</v>
      </c>
      <c r="AN4738" s="47"/>
      <c r="AO4738" s="47"/>
      <c r="AP4738" s="47"/>
      <c r="AQ4738" s="47"/>
      <c r="AR4738" s="47"/>
      <c r="AS4738" s="47"/>
      <c r="AT4738" s="47"/>
      <c r="AU4738" s="47"/>
      <c r="AV4738" s="47"/>
      <c r="AW4738" s="47"/>
      <c r="AX4738" s="47"/>
      <c r="AY4738" s="47">
        <v>0</v>
      </c>
      <c r="AZ4738" s="47"/>
      <c r="BA4738" s="47">
        <v>1.0797003549613507E-2</v>
      </c>
      <c r="BB4738" s="47">
        <v>1.348251525</v>
      </c>
      <c r="BC4738" s="47"/>
      <c r="BD4738" s="47">
        <v>124.87275</v>
      </c>
      <c r="BE4738" s="47"/>
      <c r="BF4738" s="47"/>
      <c r="BG4738" s="47"/>
      <c r="BH4738" s="47"/>
      <c r="BI4738" s="47"/>
      <c r="BJ4738" s="47"/>
      <c r="BK4738" s="47"/>
      <c r="BL4738" s="47"/>
      <c r="BM4738" s="47"/>
      <c r="BN4738" s="47"/>
      <c r="BO4738" s="47"/>
      <c r="BP4738" s="47"/>
      <c r="BQ4738" s="47"/>
      <c r="BR4738" s="47"/>
      <c r="BS4738" s="47"/>
      <c r="BT4738" s="47"/>
      <c r="BU4738" s="47"/>
      <c r="BV4738" s="47"/>
      <c r="BW4738" s="47"/>
      <c r="BX4738" s="47"/>
      <c r="BY4738" s="47"/>
    </row>
    <row r="4739" spans="1:77" x14ac:dyDescent="0.35">
      <c r="A4739" s="45" t="s">
        <v>330</v>
      </c>
      <c r="B4739" s="46">
        <v>42328</v>
      </c>
      <c r="C4739" s="47" t="s">
        <v>325</v>
      </c>
      <c r="D4739" s="47"/>
      <c r="E4739" s="47">
        <v>482.15203125000005</v>
      </c>
      <c r="F4739" s="47">
        <v>0.211640625</v>
      </c>
      <c r="G4739" s="47">
        <v>0.18476874999999998</v>
      </c>
      <c r="H4739" s="47">
        <v>0.23954999999999999</v>
      </c>
      <c r="I4739" s="47">
        <v>0.23993750000000003</v>
      </c>
      <c r="J4739" s="47">
        <v>0.28992499999999999</v>
      </c>
      <c r="K4739" s="47">
        <v>0.33708749999999998</v>
      </c>
      <c r="L4739" s="47">
        <v>0.30246874999999995</v>
      </c>
      <c r="M4739" s="47"/>
      <c r="N4739" s="47"/>
      <c r="O4739" s="47"/>
      <c r="P4739" s="47">
        <v>2.25</v>
      </c>
      <c r="Q4739" s="47"/>
      <c r="R4739" s="47"/>
      <c r="S4739" s="47"/>
      <c r="T4739" s="47"/>
      <c r="U4739" s="47"/>
      <c r="V4739" s="47"/>
      <c r="W4739" s="47"/>
      <c r="X4739" s="47"/>
      <c r="Y4739" s="47"/>
      <c r="Z4739" s="47"/>
      <c r="AA4739" s="47"/>
      <c r="AB4739" s="47">
        <v>8.5500000000000007</v>
      </c>
      <c r="AC4739" s="47"/>
      <c r="AD4739" s="47">
        <v>0.46377921843124975</v>
      </c>
      <c r="AE4739" s="47"/>
      <c r="AF4739" s="47"/>
      <c r="AG4739" s="47"/>
      <c r="AH4739" s="47">
        <v>1.35</v>
      </c>
      <c r="AI4739" s="47">
        <v>8.15</v>
      </c>
      <c r="AJ4739" s="47"/>
      <c r="AK4739" s="47"/>
      <c r="AL4739" s="47"/>
      <c r="AM4739" s="47"/>
      <c r="AN4739" s="47"/>
      <c r="AO4739" s="47"/>
      <c r="AP4739" s="47"/>
      <c r="AQ4739" s="47"/>
      <c r="AR4739" s="47"/>
      <c r="AS4739" s="47"/>
      <c r="AT4739" s="47"/>
      <c r="AU4739" s="47"/>
      <c r="AV4739" s="47"/>
      <c r="AW4739" s="47"/>
      <c r="AX4739" s="47"/>
      <c r="AY4739" s="47"/>
      <c r="AZ4739" s="47"/>
      <c r="BA4739" s="47"/>
      <c r="BB4739" s="47"/>
      <c r="BC4739" s="47"/>
      <c r="BD4739" s="47"/>
      <c r="BE4739" s="47"/>
      <c r="BF4739" s="47"/>
      <c r="BG4739" s="47"/>
      <c r="BH4739" s="47"/>
      <c r="BI4739" s="47"/>
      <c r="BJ4739" s="47"/>
      <c r="BK4739" s="47"/>
      <c r="BL4739" s="47"/>
      <c r="BM4739" s="47"/>
      <c r="BN4739" s="47"/>
      <c r="BO4739" s="47"/>
      <c r="BP4739" s="47"/>
      <c r="BQ4739" s="47"/>
      <c r="BR4739" s="47"/>
      <c r="BS4739" s="47"/>
      <c r="BT4739" s="47"/>
      <c r="BU4739" s="47"/>
      <c r="BV4739" s="47"/>
      <c r="BW4739" s="47"/>
      <c r="BX4739" s="47"/>
      <c r="BY4739" s="47"/>
    </row>
    <row r="4740" spans="1:77" x14ac:dyDescent="0.35">
      <c r="A4740" s="45" t="s">
        <v>330</v>
      </c>
      <c r="B4740" s="46">
        <v>42329</v>
      </c>
      <c r="C4740" s="47" t="s">
        <v>325</v>
      </c>
      <c r="D4740" s="47"/>
      <c r="E4740" s="47">
        <v>479.00625000000002</v>
      </c>
      <c r="F4740" s="47">
        <v>0.1928125</v>
      </c>
      <c r="G4740" s="47">
        <v>0.18513750000000001</v>
      </c>
      <c r="H4740" s="47">
        <v>0.23907500000000001</v>
      </c>
      <c r="I4740" s="47">
        <v>0.23940624999999999</v>
      </c>
      <c r="J4740" s="47">
        <v>0.28965625</v>
      </c>
      <c r="K4740" s="47">
        <v>0.33710000000000001</v>
      </c>
      <c r="L4740" s="47">
        <v>0.30247499999999999</v>
      </c>
      <c r="M4740" s="47"/>
      <c r="N4740" s="47"/>
      <c r="O4740" s="47"/>
      <c r="P4740" s="47"/>
      <c r="Q4740" s="47"/>
      <c r="R4740" s="47"/>
      <c r="S4740" s="47"/>
      <c r="T4740" s="47"/>
      <c r="U4740" s="47"/>
      <c r="V4740" s="47"/>
      <c r="W4740" s="47"/>
      <c r="X4740" s="47"/>
      <c r="Y4740" s="47"/>
      <c r="Z4740" s="47"/>
      <c r="AA4740" s="47"/>
      <c r="AB4740" s="47"/>
      <c r="AC4740" s="47"/>
      <c r="AD4740" s="47"/>
      <c r="AE4740" s="47"/>
      <c r="AF4740" s="47"/>
      <c r="AG4740" s="47"/>
      <c r="AH4740" s="47"/>
      <c r="AI4740" s="47"/>
      <c r="AJ4740" s="47"/>
      <c r="AK4740" s="47"/>
      <c r="AL4740" s="47"/>
      <c r="AM4740" s="47"/>
      <c r="AN4740" s="47"/>
      <c r="AO4740" s="47"/>
      <c r="AP4740" s="47"/>
      <c r="AQ4740" s="47"/>
      <c r="AR4740" s="47"/>
      <c r="AS4740" s="47"/>
      <c r="AT4740" s="47"/>
      <c r="AU4740" s="47"/>
      <c r="AV4740" s="47"/>
      <c r="AW4740" s="47"/>
      <c r="AX4740" s="47"/>
      <c r="AY4740" s="47"/>
      <c r="AZ4740" s="47"/>
      <c r="BA4740" s="47"/>
      <c r="BB4740" s="47"/>
      <c r="BC4740" s="47"/>
      <c r="BD4740" s="47"/>
      <c r="BE4740" s="47"/>
      <c r="BF4740" s="47"/>
      <c r="BG4740" s="47"/>
      <c r="BH4740" s="47"/>
      <c r="BI4740" s="47"/>
      <c r="BJ4740" s="47"/>
      <c r="BK4740" s="47"/>
      <c r="BL4740" s="47"/>
      <c r="BM4740" s="47"/>
      <c r="BN4740" s="47"/>
      <c r="BO4740" s="47"/>
      <c r="BP4740" s="47"/>
      <c r="BQ4740" s="47"/>
      <c r="BR4740" s="47"/>
      <c r="BS4740" s="47"/>
      <c r="BT4740" s="47"/>
      <c r="BU4740" s="47"/>
      <c r="BV4740" s="47"/>
      <c r="BW4740" s="47"/>
      <c r="BX4740" s="47"/>
      <c r="BY4740" s="47"/>
    </row>
    <row r="4741" spans="1:77" x14ac:dyDescent="0.35">
      <c r="A4741" s="45" t="s">
        <v>330</v>
      </c>
      <c r="B4741" s="46">
        <v>42330</v>
      </c>
      <c r="C4741" s="47" t="s">
        <v>325</v>
      </c>
      <c r="D4741" s="47"/>
      <c r="E4741" s="47">
        <v>476.31515625000003</v>
      </c>
      <c r="F4741" s="47">
        <v>0.17738437499999998</v>
      </c>
      <c r="G4741" s="47">
        <v>0.18531250000000002</v>
      </c>
      <c r="H4741" s="47">
        <v>0.23858750000000001</v>
      </c>
      <c r="I4741" s="47">
        <v>0.23888124999999999</v>
      </c>
      <c r="J4741" s="47">
        <v>0.28939375000000001</v>
      </c>
      <c r="K4741" s="47">
        <v>0.33703125</v>
      </c>
      <c r="L4741" s="47">
        <v>0.30247499999999999</v>
      </c>
      <c r="M4741" s="47"/>
      <c r="N4741" s="47"/>
      <c r="O4741" s="47"/>
      <c r="P4741" s="47"/>
      <c r="Q4741" s="47"/>
      <c r="R4741" s="47"/>
      <c r="S4741" s="47"/>
      <c r="T4741" s="47"/>
      <c r="U4741" s="47"/>
      <c r="V4741" s="47"/>
      <c r="W4741" s="47"/>
      <c r="X4741" s="47"/>
      <c r="Y4741" s="47"/>
      <c r="Z4741" s="47"/>
      <c r="AA4741" s="47"/>
      <c r="AB4741" s="47"/>
      <c r="AC4741" s="47"/>
      <c r="AD4741" s="47"/>
      <c r="AE4741" s="47"/>
      <c r="AF4741" s="47"/>
      <c r="AG4741" s="47"/>
      <c r="AH4741" s="47"/>
      <c r="AI4741" s="47"/>
      <c r="AJ4741" s="47"/>
      <c r="AK4741" s="47"/>
      <c r="AL4741" s="47"/>
      <c r="AM4741" s="47"/>
      <c r="AN4741" s="47"/>
      <c r="AO4741" s="47"/>
      <c r="AP4741" s="47"/>
      <c r="AQ4741" s="47"/>
      <c r="AR4741" s="47"/>
      <c r="AS4741" s="47"/>
      <c r="AT4741" s="47"/>
      <c r="AU4741" s="47"/>
      <c r="AV4741" s="47"/>
      <c r="AW4741" s="47"/>
      <c r="AX4741" s="47"/>
      <c r="AY4741" s="47"/>
      <c r="AZ4741" s="47"/>
      <c r="BA4741" s="47"/>
      <c r="BB4741" s="47"/>
      <c r="BC4741" s="47"/>
      <c r="BD4741" s="47"/>
      <c r="BE4741" s="47"/>
      <c r="BF4741" s="47"/>
      <c r="BG4741" s="47"/>
      <c r="BH4741" s="47"/>
      <c r="BI4741" s="47"/>
      <c r="BJ4741" s="47"/>
      <c r="BK4741" s="47"/>
      <c r="BL4741" s="47"/>
      <c r="BM4741" s="47"/>
      <c r="BN4741" s="47"/>
      <c r="BO4741" s="47"/>
      <c r="BP4741" s="47"/>
      <c r="BQ4741" s="47"/>
      <c r="BR4741" s="47"/>
      <c r="BS4741" s="47"/>
      <c r="BT4741" s="47"/>
      <c r="BU4741" s="47"/>
      <c r="BV4741" s="47"/>
      <c r="BW4741" s="47"/>
      <c r="BX4741" s="47"/>
      <c r="BY4741" s="47"/>
    </row>
    <row r="4742" spans="1:77" x14ac:dyDescent="0.35">
      <c r="A4742" s="45" t="s">
        <v>330</v>
      </c>
      <c r="B4742" s="46">
        <v>42331</v>
      </c>
      <c r="C4742" s="47" t="s">
        <v>325</v>
      </c>
      <c r="D4742" s="47"/>
      <c r="E4742" s="47">
        <v>473.16703125000004</v>
      </c>
      <c r="F4742" s="47">
        <v>0.16167187499999999</v>
      </c>
      <c r="G4742" s="47">
        <v>0.1842125</v>
      </c>
      <c r="H4742" s="47">
        <v>0.23754375000000003</v>
      </c>
      <c r="I4742" s="47">
        <v>0.23826249999999999</v>
      </c>
      <c r="J4742" s="47">
        <v>0.28906875000000004</v>
      </c>
      <c r="K4742" s="47">
        <v>0.33701250000000005</v>
      </c>
      <c r="L4742" s="47">
        <v>0.30239375000000002</v>
      </c>
      <c r="M4742" s="47"/>
      <c r="N4742" s="47"/>
      <c r="O4742" s="47"/>
      <c r="P4742" s="47"/>
      <c r="Q4742" s="47"/>
      <c r="R4742" s="47"/>
      <c r="S4742" s="47"/>
      <c r="T4742" s="47"/>
      <c r="U4742" s="47"/>
      <c r="V4742" s="47"/>
      <c r="W4742" s="47"/>
      <c r="X4742" s="47"/>
      <c r="Y4742" s="47"/>
      <c r="Z4742" s="47"/>
      <c r="AA4742" s="47"/>
      <c r="AB4742" s="47"/>
      <c r="AC4742" s="47">
        <v>0.4208805393894004</v>
      </c>
      <c r="AD4742" s="47">
        <v>0.27767593049018635</v>
      </c>
      <c r="AE4742" s="47"/>
      <c r="AF4742" s="47"/>
      <c r="AG4742" s="47"/>
      <c r="AH4742" s="47"/>
      <c r="AI4742" s="47"/>
      <c r="AJ4742" s="47"/>
      <c r="AK4742" s="47"/>
      <c r="AL4742" s="47"/>
      <c r="AM4742" s="47"/>
      <c r="AN4742" s="47"/>
      <c r="AO4742" s="47"/>
      <c r="AP4742" s="47"/>
      <c r="AQ4742" s="47"/>
      <c r="AR4742" s="47"/>
      <c r="AS4742" s="47"/>
      <c r="AT4742" s="47"/>
      <c r="AU4742" s="47"/>
      <c r="AV4742" s="47"/>
      <c r="AW4742" s="47"/>
      <c r="AX4742" s="47"/>
      <c r="AY4742" s="47"/>
      <c r="AZ4742" s="47"/>
      <c r="BA4742" s="47"/>
      <c r="BB4742" s="47"/>
      <c r="BC4742" s="47"/>
      <c r="BD4742" s="47"/>
      <c r="BE4742" s="47"/>
      <c r="BF4742" s="47"/>
      <c r="BG4742" s="47"/>
      <c r="BH4742" s="47"/>
      <c r="BI4742" s="47"/>
      <c r="BJ4742" s="47"/>
      <c r="BK4742" s="47"/>
      <c r="BL4742" s="47"/>
      <c r="BM4742" s="47"/>
      <c r="BN4742" s="47"/>
      <c r="BO4742" s="47"/>
      <c r="BP4742" s="47"/>
      <c r="BQ4742" s="47"/>
      <c r="BR4742" s="47"/>
      <c r="BS4742" s="47"/>
      <c r="BT4742" s="47"/>
      <c r="BU4742" s="47"/>
      <c r="BV4742" s="47"/>
      <c r="BW4742" s="47"/>
      <c r="BX4742" s="47"/>
      <c r="BY4742" s="47"/>
    </row>
    <row r="4743" spans="1:77" x14ac:dyDescent="0.35">
      <c r="A4743" s="45" t="s">
        <v>330</v>
      </c>
      <c r="B4743" s="46">
        <v>42332</v>
      </c>
      <c r="C4743" s="47" t="s">
        <v>325</v>
      </c>
      <c r="D4743" s="47"/>
      <c r="E4743" s="47">
        <v>469.85296874999995</v>
      </c>
      <c r="F4743" s="47">
        <v>0.14625937499999997</v>
      </c>
      <c r="G4743" s="47">
        <v>0.18256875</v>
      </c>
      <c r="H4743" s="47">
        <v>0.23628750000000001</v>
      </c>
      <c r="I4743" s="47">
        <v>0.23760625000000002</v>
      </c>
      <c r="J4743" s="47">
        <v>0.28868749999999999</v>
      </c>
      <c r="K4743" s="47">
        <v>0.33684999999999998</v>
      </c>
      <c r="L4743" s="47">
        <v>0.30233125</v>
      </c>
      <c r="M4743" s="47"/>
      <c r="N4743" s="47"/>
      <c r="O4743" s="47"/>
      <c r="P4743" s="47"/>
      <c r="Q4743" s="47"/>
      <c r="R4743" s="47"/>
      <c r="S4743" s="47"/>
      <c r="T4743" s="47"/>
      <c r="U4743" s="47"/>
      <c r="V4743" s="47"/>
      <c r="W4743" s="47"/>
      <c r="X4743" s="47"/>
      <c r="Y4743" s="47"/>
      <c r="Z4743" s="47"/>
      <c r="AA4743" s="47"/>
      <c r="AB4743" s="47"/>
      <c r="AC4743" s="47"/>
      <c r="AD4743" s="47"/>
      <c r="AE4743" s="47"/>
      <c r="AF4743" s="47"/>
      <c r="AG4743" s="47"/>
      <c r="AH4743" s="47"/>
      <c r="AI4743" s="47"/>
      <c r="AJ4743" s="47"/>
      <c r="AK4743" s="47"/>
      <c r="AL4743" s="47"/>
      <c r="AM4743" s="47"/>
      <c r="AN4743" s="47"/>
      <c r="AO4743" s="47"/>
      <c r="AP4743" s="47"/>
      <c r="AQ4743" s="47"/>
      <c r="AR4743" s="47"/>
      <c r="AS4743" s="47"/>
      <c r="AT4743" s="47"/>
      <c r="AU4743" s="47"/>
      <c r="AV4743" s="47"/>
      <c r="AW4743" s="47"/>
      <c r="AX4743" s="47"/>
      <c r="AY4743" s="47"/>
      <c r="AZ4743" s="47"/>
      <c r="BA4743" s="47"/>
      <c r="BB4743" s="47"/>
      <c r="BC4743" s="47"/>
      <c r="BD4743" s="47"/>
      <c r="BE4743" s="47"/>
      <c r="BF4743" s="47"/>
      <c r="BG4743" s="47"/>
      <c r="BH4743" s="47"/>
      <c r="BI4743" s="47"/>
      <c r="BJ4743" s="47"/>
      <c r="BK4743" s="47"/>
      <c r="BL4743" s="47"/>
      <c r="BM4743" s="47"/>
      <c r="BN4743" s="47"/>
      <c r="BO4743" s="47"/>
      <c r="BP4743" s="47"/>
      <c r="BQ4743" s="47"/>
      <c r="BR4743" s="47"/>
      <c r="BS4743" s="47"/>
      <c r="BT4743" s="47"/>
      <c r="BU4743" s="47"/>
      <c r="BV4743" s="47"/>
      <c r="BW4743" s="47"/>
      <c r="BX4743" s="47"/>
      <c r="BY4743" s="47"/>
    </row>
    <row r="4744" spans="1:77" x14ac:dyDescent="0.35">
      <c r="A4744" s="45" t="s">
        <v>330</v>
      </c>
      <c r="B4744" s="46">
        <v>42333</v>
      </c>
      <c r="C4744" s="47" t="s">
        <v>325</v>
      </c>
      <c r="D4744" s="47"/>
      <c r="E4744" s="47">
        <v>466.41750000000002</v>
      </c>
      <c r="F4744" s="47">
        <v>0.13231874999999998</v>
      </c>
      <c r="G4744" s="47">
        <v>0.17954374999999997</v>
      </c>
      <c r="H4744" s="47">
        <v>0.23430000000000001</v>
      </c>
      <c r="I4744" s="47">
        <v>0.23696875000000001</v>
      </c>
      <c r="J4744" s="47">
        <v>0.28842500000000004</v>
      </c>
      <c r="K4744" s="47">
        <v>0.33682500000000004</v>
      </c>
      <c r="L4744" s="47">
        <v>0.30227499999999996</v>
      </c>
      <c r="M4744" s="47"/>
      <c r="N4744" s="47"/>
      <c r="O4744" s="47"/>
      <c r="P4744" s="47"/>
      <c r="Q4744" s="47"/>
      <c r="R4744" s="47"/>
      <c r="S4744" s="47"/>
      <c r="T4744" s="47"/>
      <c r="U4744" s="47"/>
      <c r="V4744" s="47"/>
      <c r="W4744" s="47"/>
      <c r="X4744" s="47"/>
      <c r="Y4744" s="47"/>
      <c r="Z4744" s="47"/>
      <c r="AA4744" s="47"/>
      <c r="AB4744" s="47">
        <v>8.5500000000000007</v>
      </c>
      <c r="AC4744" s="47"/>
      <c r="AD4744" s="47"/>
      <c r="AE4744" s="47"/>
      <c r="AF4744" s="47"/>
      <c r="AG4744" s="47"/>
      <c r="AH4744" s="47">
        <v>1.4</v>
      </c>
      <c r="AI4744" s="47">
        <v>8.5500000000000007</v>
      </c>
      <c r="AJ4744" s="47"/>
      <c r="AK4744" s="47"/>
      <c r="AL4744" s="47"/>
      <c r="AM4744" s="47"/>
      <c r="AN4744" s="47"/>
      <c r="AO4744" s="47"/>
      <c r="AP4744" s="47"/>
      <c r="AQ4744" s="47"/>
      <c r="AR4744" s="47"/>
      <c r="AS4744" s="47"/>
      <c r="AT4744" s="47"/>
      <c r="AU4744" s="47"/>
      <c r="AV4744" s="47"/>
      <c r="AW4744" s="47"/>
      <c r="AX4744" s="47"/>
      <c r="AY4744" s="47"/>
      <c r="AZ4744" s="47"/>
      <c r="BA4744" s="47"/>
      <c r="BB4744" s="47"/>
      <c r="BC4744" s="47"/>
      <c r="BD4744" s="47"/>
      <c r="BE4744" s="47"/>
      <c r="BF4744" s="47"/>
      <c r="BG4744" s="47"/>
      <c r="BH4744" s="47"/>
      <c r="BI4744" s="47"/>
      <c r="BJ4744" s="47"/>
      <c r="BK4744" s="47"/>
      <c r="BL4744" s="47"/>
      <c r="BM4744" s="47"/>
      <c r="BN4744" s="47"/>
      <c r="BO4744" s="47"/>
      <c r="BP4744" s="47"/>
      <c r="BQ4744" s="47"/>
      <c r="BR4744" s="47"/>
      <c r="BS4744" s="47"/>
      <c r="BT4744" s="47"/>
      <c r="BU4744" s="47"/>
      <c r="BV4744" s="47"/>
      <c r="BW4744" s="47"/>
      <c r="BX4744" s="47"/>
      <c r="BY4744" s="47"/>
    </row>
    <row r="4745" spans="1:77" x14ac:dyDescent="0.35">
      <c r="A4745" s="45" t="s">
        <v>330</v>
      </c>
      <c r="B4745" s="46">
        <v>42334</v>
      </c>
      <c r="C4745" s="47" t="s">
        <v>325</v>
      </c>
      <c r="D4745" s="47"/>
      <c r="E4745" s="47">
        <v>462.77906250000001</v>
      </c>
      <c r="F4745" s="47">
        <v>0.12089999999999999</v>
      </c>
      <c r="G4745" s="47">
        <v>0.17531875</v>
      </c>
      <c r="H4745" s="47">
        <v>0.2311375</v>
      </c>
      <c r="I4745" s="47">
        <v>0.23635624999999999</v>
      </c>
      <c r="J4745" s="47">
        <v>0.28809999999999997</v>
      </c>
      <c r="K4745" s="47">
        <v>0.33663750000000003</v>
      </c>
      <c r="L4745" s="47">
        <v>0.30225625</v>
      </c>
      <c r="M4745" s="47"/>
      <c r="N4745" s="47"/>
      <c r="O4745" s="47"/>
      <c r="P4745" s="47"/>
      <c r="Q4745" s="47"/>
      <c r="R4745" s="47"/>
      <c r="S4745" s="47"/>
      <c r="T4745" s="47"/>
      <c r="U4745" s="47"/>
      <c r="V4745" s="47"/>
      <c r="W4745" s="47"/>
      <c r="X4745" s="47"/>
      <c r="Y4745" s="47"/>
      <c r="Z4745" s="47"/>
      <c r="AA4745" s="47"/>
      <c r="AB4745" s="47"/>
      <c r="AC4745" s="47"/>
      <c r="AD4745" s="47"/>
      <c r="AE4745" s="47"/>
      <c r="AF4745" s="47"/>
      <c r="AG4745" s="47"/>
      <c r="AH4745" s="47"/>
      <c r="AI4745" s="47"/>
      <c r="AJ4745" s="47"/>
      <c r="AK4745" s="47"/>
      <c r="AL4745" s="47"/>
      <c r="AM4745" s="47"/>
      <c r="AN4745" s="47"/>
      <c r="AO4745" s="47"/>
      <c r="AP4745" s="47"/>
      <c r="AQ4745" s="47"/>
      <c r="AR4745" s="47"/>
      <c r="AS4745" s="47"/>
      <c r="AT4745" s="47"/>
      <c r="AU4745" s="47"/>
      <c r="AV4745" s="47"/>
      <c r="AW4745" s="47"/>
      <c r="AX4745" s="47"/>
      <c r="AY4745" s="47"/>
      <c r="AZ4745" s="47"/>
      <c r="BA4745" s="47"/>
      <c r="BB4745" s="47"/>
      <c r="BC4745" s="47"/>
      <c r="BD4745" s="47"/>
      <c r="BE4745" s="47"/>
      <c r="BF4745" s="47"/>
      <c r="BG4745" s="47"/>
      <c r="BH4745" s="47"/>
      <c r="BI4745" s="47"/>
      <c r="BJ4745" s="47"/>
      <c r="BK4745" s="47"/>
      <c r="BL4745" s="47"/>
      <c r="BM4745" s="47"/>
      <c r="BN4745" s="47"/>
      <c r="BO4745" s="47"/>
      <c r="BP4745" s="47"/>
      <c r="BQ4745" s="47"/>
      <c r="BR4745" s="47"/>
      <c r="BS4745" s="47"/>
      <c r="BT4745" s="47"/>
      <c r="BU4745" s="47"/>
      <c r="BV4745" s="47"/>
      <c r="BW4745" s="47"/>
      <c r="BX4745" s="47"/>
      <c r="BY4745" s="47"/>
    </row>
    <row r="4746" spans="1:77" x14ac:dyDescent="0.35">
      <c r="A4746" s="45" t="s">
        <v>330</v>
      </c>
      <c r="B4746" s="46">
        <v>42335</v>
      </c>
      <c r="C4746" s="47" t="s">
        <v>325</v>
      </c>
      <c r="D4746" s="47"/>
      <c r="E4746" s="47">
        <v>460.12031250000001</v>
      </c>
      <c r="F4746" s="47">
        <v>0.11375625</v>
      </c>
      <c r="G4746" s="47">
        <v>0.1721375</v>
      </c>
      <c r="H4746" s="47">
        <v>0.22854374999999999</v>
      </c>
      <c r="I4746" s="47">
        <v>0.23565</v>
      </c>
      <c r="J4746" s="47">
        <v>0.28776875000000002</v>
      </c>
      <c r="K4746" s="47">
        <v>0.33665</v>
      </c>
      <c r="L4746" s="47">
        <v>0.30217499999999997</v>
      </c>
      <c r="M4746" s="47"/>
      <c r="N4746" s="47"/>
      <c r="O4746" s="47"/>
      <c r="P4746" s="47"/>
      <c r="Q4746" s="47"/>
      <c r="R4746" s="47"/>
      <c r="S4746" s="47"/>
      <c r="T4746" s="47"/>
      <c r="U4746" s="47"/>
      <c r="V4746" s="47"/>
      <c r="W4746" s="47"/>
      <c r="X4746" s="47"/>
      <c r="Y4746" s="47"/>
      <c r="Z4746" s="47"/>
      <c r="AA4746" s="47"/>
      <c r="AB4746" s="47"/>
      <c r="AC4746" s="47"/>
      <c r="AD4746" s="47"/>
      <c r="AE4746" s="47"/>
      <c r="AF4746" s="47"/>
      <c r="AG4746" s="47"/>
      <c r="AH4746" s="47"/>
      <c r="AI4746" s="47"/>
      <c r="AJ4746" s="47"/>
      <c r="AK4746" s="47"/>
      <c r="AL4746" s="47"/>
      <c r="AM4746" s="47"/>
      <c r="AN4746" s="47"/>
      <c r="AO4746" s="47"/>
      <c r="AP4746" s="47"/>
      <c r="AQ4746" s="47"/>
      <c r="AR4746" s="47"/>
      <c r="AS4746" s="47"/>
      <c r="AT4746" s="47"/>
      <c r="AU4746" s="47"/>
      <c r="AV4746" s="47"/>
      <c r="AW4746" s="47"/>
      <c r="AX4746" s="47"/>
      <c r="AY4746" s="47"/>
      <c r="AZ4746" s="47"/>
      <c r="BA4746" s="47"/>
      <c r="BB4746" s="47"/>
      <c r="BC4746" s="47"/>
      <c r="BD4746" s="47"/>
      <c r="BE4746" s="47"/>
      <c r="BF4746" s="47"/>
      <c r="BG4746" s="47"/>
      <c r="BH4746" s="47"/>
      <c r="BI4746" s="47"/>
      <c r="BJ4746" s="47"/>
      <c r="BK4746" s="47"/>
      <c r="BL4746" s="47"/>
      <c r="BM4746" s="47"/>
      <c r="BN4746" s="47"/>
      <c r="BO4746" s="47"/>
      <c r="BP4746" s="47"/>
      <c r="BQ4746" s="47"/>
      <c r="BR4746" s="47"/>
      <c r="BS4746" s="47"/>
      <c r="BT4746" s="47"/>
      <c r="BU4746" s="47"/>
      <c r="BV4746" s="47"/>
      <c r="BW4746" s="47"/>
      <c r="BX4746" s="47"/>
      <c r="BY4746" s="47"/>
    </row>
    <row r="4747" spans="1:77" x14ac:dyDescent="0.35">
      <c r="A4747" s="45" t="s">
        <v>330</v>
      </c>
      <c r="B4747" s="46">
        <v>42336</v>
      </c>
      <c r="C4747" s="47" t="s">
        <v>325</v>
      </c>
      <c r="D4747" s="47"/>
      <c r="E4747" s="47">
        <v>456.51046874999997</v>
      </c>
      <c r="F4747" s="47">
        <v>0.10770312499999998</v>
      </c>
      <c r="G4747" s="47">
        <v>0.16715000000000002</v>
      </c>
      <c r="H4747" s="47">
        <v>0.22369375</v>
      </c>
      <c r="I4747" s="47">
        <v>0.23433124999999999</v>
      </c>
      <c r="J4747" s="47">
        <v>0.28727499999999995</v>
      </c>
      <c r="K4747" s="47">
        <v>0.33668750000000003</v>
      </c>
      <c r="L4747" s="47">
        <v>0.30228750000000004</v>
      </c>
      <c r="M4747" s="47"/>
      <c r="N4747" s="47"/>
      <c r="O4747" s="47"/>
      <c r="P4747" s="47"/>
      <c r="Q4747" s="47"/>
      <c r="R4747" s="47"/>
      <c r="S4747" s="47"/>
      <c r="T4747" s="47"/>
      <c r="U4747" s="47"/>
      <c r="V4747" s="47"/>
      <c r="W4747" s="47"/>
      <c r="X4747" s="47"/>
      <c r="Y4747" s="47"/>
      <c r="Z4747" s="47"/>
      <c r="AA4747" s="47"/>
      <c r="AB4747" s="47"/>
      <c r="AC4747" s="47"/>
      <c r="AD4747" s="47"/>
      <c r="AE4747" s="47"/>
      <c r="AF4747" s="47"/>
      <c r="AG4747" s="47"/>
      <c r="AH4747" s="47"/>
      <c r="AI4747" s="47"/>
      <c r="AJ4747" s="47"/>
      <c r="AK4747" s="47"/>
      <c r="AL4747" s="47"/>
      <c r="AM4747" s="47"/>
      <c r="AN4747" s="47"/>
      <c r="AO4747" s="47"/>
      <c r="AP4747" s="47"/>
      <c r="AQ4747" s="47"/>
      <c r="AR4747" s="47"/>
      <c r="AS4747" s="47"/>
      <c r="AT4747" s="47"/>
      <c r="AU4747" s="47"/>
      <c r="AV4747" s="47"/>
      <c r="AW4747" s="47"/>
      <c r="AX4747" s="47"/>
      <c r="AY4747" s="47"/>
      <c r="AZ4747" s="47"/>
      <c r="BA4747" s="47"/>
      <c r="BB4747" s="47"/>
      <c r="BC4747" s="47"/>
      <c r="BD4747" s="47"/>
      <c r="BE4747" s="47"/>
      <c r="BF4747" s="47"/>
      <c r="BG4747" s="47"/>
      <c r="BH4747" s="47"/>
      <c r="BI4747" s="47"/>
      <c r="BJ4747" s="47"/>
      <c r="BK4747" s="47"/>
      <c r="BL4747" s="47"/>
      <c r="BM4747" s="47"/>
      <c r="BN4747" s="47"/>
      <c r="BO4747" s="47"/>
      <c r="BP4747" s="47"/>
      <c r="BQ4747" s="47"/>
      <c r="BR4747" s="47"/>
      <c r="BS4747" s="47"/>
      <c r="BT4747" s="47"/>
      <c r="BU4747" s="47"/>
      <c r="BV4747" s="47"/>
      <c r="BW4747" s="47"/>
      <c r="BX4747" s="47"/>
      <c r="BY4747" s="47"/>
    </row>
    <row r="4748" spans="1:77" x14ac:dyDescent="0.35">
      <c r="A4748" s="45" t="s">
        <v>330</v>
      </c>
      <c r="B4748" s="46">
        <v>42337</v>
      </c>
      <c r="C4748" s="47" t="s">
        <v>325</v>
      </c>
      <c r="D4748" s="47"/>
      <c r="E4748" s="47">
        <v>454.08046875000002</v>
      </c>
      <c r="F4748" s="47">
        <v>0.10344062499999999</v>
      </c>
      <c r="G4748" s="47">
        <v>0.1638</v>
      </c>
      <c r="H4748" s="47">
        <v>0.22070624999999999</v>
      </c>
      <c r="I4748" s="47">
        <v>0.23335</v>
      </c>
      <c r="J4748" s="47">
        <v>0.28699374999999999</v>
      </c>
      <c r="K4748" s="47">
        <v>0.33668124999999999</v>
      </c>
      <c r="L4748" s="47">
        <v>0.30225000000000002</v>
      </c>
      <c r="M4748" s="47"/>
      <c r="N4748" s="47"/>
      <c r="O4748" s="47"/>
      <c r="P4748" s="47"/>
      <c r="Q4748" s="47"/>
      <c r="R4748" s="47"/>
      <c r="S4748" s="47"/>
      <c r="T4748" s="47"/>
      <c r="U4748" s="47"/>
      <c r="V4748" s="47"/>
      <c r="W4748" s="47"/>
      <c r="X4748" s="47"/>
      <c r="Y4748" s="47"/>
      <c r="Z4748" s="47"/>
      <c r="AA4748" s="47"/>
      <c r="AB4748" s="47"/>
      <c r="AC4748" s="47"/>
      <c r="AD4748" s="47"/>
      <c r="AE4748" s="47"/>
      <c r="AF4748" s="47"/>
      <c r="AG4748" s="47"/>
      <c r="AH4748" s="47"/>
      <c r="AI4748" s="47"/>
      <c r="AJ4748" s="47"/>
      <c r="AK4748" s="47"/>
      <c r="AL4748" s="47"/>
      <c r="AM4748" s="47"/>
      <c r="AN4748" s="47"/>
      <c r="AO4748" s="47"/>
      <c r="AP4748" s="47"/>
      <c r="AQ4748" s="47"/>
      <c r="AR4748" s="47"/>
      <c r="AS4748" s="47"/>
      <c r="AT4748" s="47"/>
      <c r="AU4748" s="47"/>
      <c r="AV4748" s="47"/>
      <c r="AW4748" s="47"/>
      <c r="AX4748" s="47"/>
      <c r="AY4748" s="47"/>
      <c r="AZ4748" s="47"/>
      <c r="BA4748" s="47"/>
      <c r="BB4748" s="47"/>
      <c r="BC4748" s="47"/>
      <c r="BD4748" s="47"/>
      <c r="BE4748" s="47"/>
      <c r="BF4748" s="47"/>
      <c r="BG4748" s="47"/>
      <c r="BH4748" s="47"/>
      <c r="BI4748" s="47"/>
      <c r="BJ4748" s="47"/>
      <c r="BK4748" s="47"/>
      <c r="BL4748" s="47"/>
      <c r="BM4748" s="47"/>
      <c r="BN4748" s="47"/>
      <c r="BO4748" s="47"/>
      <c r="BP4748" s="47"/>
      <c r="BQ4748" s="47"/>
      <c r="BR4748" s="47"/>
      <c r="BS4748" s="47"/>
      <c r="BT4748" s="47"/>
      <c r="BU4748" s="47"/>
      <c r="BV4748" s="47"/>
      <c r="BW4748" s="47"/>
      <c r="BX4748" s="47"/>
      <c r="BY4748" s="47"/>
    </row>
    <row r="4749" spans="1:77" x14ac:dyDescent="0.35">
      <c r="A4749" s="45" t="s">
        <v>330</v>
      </c>
      <c r="B4749" s="46">
        <v>42338</v>
      </c>
      <c r="C4749" s="47" t="s">
        <v>325</v>
      </c>
      <c r="D4749" s="47"/>
      <c r="E4749" s="47">
        <v>451.92937499999999</v>
      </c>
      <c r="F4749" s="47">
        <v>0.10129374999999999</v>
      </c>
      <c r="G4749" s="47">
        <v>0.16138125</v>
      </c>
      <c r="H4749" s="47">
        <v>0.21746875000000002</v>
      </c>
      <c r="I4749" s="47">
        <v>0.23200000000000001</v>
      </c>
      <c r="J4749" s="47">
        <v>0.28665000000000002</v>
      </c>
      <c r="K4749" s="47">
        <v>0.33673124999999998</v>
      </c>
      <c r="L4749" s="47">
        <v>0.30224375000000003</v>
      </c>
      <c r="M4749" s="47"/>
      <c r="N4749" s="47"/>
      <c r="O4749" s="47"/>
      <c r="P4749" s="47"/>
      <c r="Q4749" s="47"/>
      <c r="R4749" s="47"/>
      <c r="S4749" s="47"/>
      <c r="T4749" s="47"/>
      <c r="U4749" s="47"/>
      <c r="V4749" s="47"/>
      <c r="W4749" s="47"/>
      <c r="X4749" s="47"/>
      <c r="Y4749" s="47"/>
      <c r="Z4749" s="47"/>
      <c r="AA4749" s="47"/>
      <c r="AB4749" s="47"/>
      <c r="AC4749" s="47">
        <v>0.42312306686448614</v>
      </c>
      <c r="AD4749" s="47">
        <v>0.30186309810305528</v>
      </c>
      <c r="AE4749" s="47"/>
      <c r="AF4749" s="47"/>
      <c r="AG4749" s="47"/>
      <c r="AH4749" s="47"/>
      <c r="AI4749" s="47"/>
      <c r="AJ4749" s="47"/>
      <c r="AK4749" s="47"/>
      <c r="AL4749" s="47"/>
      <c r="AM4749" s="47"/>
      <c r="AN4749" s="47"/>
      <c r="AO4749" s="47"/>
      <c r="AP4749" s="47"/>
      <c r="AQ4749" s="47"/>
      <c r="AR4749" s="47"/>
      <c r="AS4749" s="47"/>
      <c r="AT4749" s="47"/>
      <c r="AU4749" s="47"/>
      <c r="AV4749" s="47"/>
      <c r="AW4749" s="47"/>
      <c r="AX4749" s="47"/>
      <c r="AY4749" s="47"/>
      <c r="AZ4749" s="47"/>
      <c r="BA4749" s="47"/>
      <c r="BB4749" s="47"/>
      <c r="BC4749" s="47"/>
      <c r="BD4749" s="47"/>
      <c r="BE4749" s="47"/>
      <c r="BF4749" s="47"/>
      <c r="BG4749" s="47"/>
      <c r="BH4749" s="47"/>
      <c r="BI4749" s="47"/>
      <c r="BJ4749" s="47"/>
      <c r="BK4749" s="47"/>
      <c r="BL4749" s="47"/>
      <c r="BM4749" s="47"/>
      <c r="BN4749" s="47"/>
      <c r="BO4749" s="47"/>
      <c r="BP4749" s="47"/>
      <c r="BQ4749" s="47"/>
      <c r="BR4749" s="47"/>
      <c r="BS4749" s="47"/>
      <c r="BT4749" s="47"/>
      <c r="BU4749" s="47"/>
      <c r="BV4749" s="47"/>
      <c r="BW4749" s="47"/>
      <c r="BX4749" s="47"/>
      <c r="BY4749" s="47"/>
    </row>
    <row r="4750" spans="1:77" x14ac:dyDescent="0.35">
      <c r="A4750" s="45" t="s">
        <v>330</v>
      </c>
      <c r="B4750" s="46">
        <v>42339</v>
      </c>
      <c r="C4750" s="47" t="s">
        <v>325</v>
      </c>
      <c r="D4750" s="47"/>
      <c r="E4750" s="47">
        <v>449.90671875000004</v>
      </c>
      <c r="F4750" s="47">
        <v>9.9246875000000012E-2</v>
      </c>
      <c r="G4750" s="47">
        <v>0.15926875000000001</v>
      </c>
      <c r="H4750" s="47">
        <v>0.21489374999999999</v>
      </c>
      <c r="I4750" s="47">
        <v>0.23066249999999999</v>
      </c>
      <c r="J4750" s="47">
        <v>0.28620000000000001</v>
      </c>
      <c r="K4750" s="47">
        <v>0.33660000000000001</v>
      </c>
      <c r="L4750" s="47">
        <v>0.30207499999999998</v>
      </c>
      <c r="M4750" s="47"/>
      <c r="N4750" s="47"/>
      <c r="O4750" s="47"/>
      <c r="P4750" s="47"/>
      <c r="Q4750" s="47"/>
      <c r="R4750" s="47"/>
      <c r="S4750" s="47"/>
      <c r="T4750" s="47"/>
      <c r="U4750" s="47"/>
      <c r="V4750" s="47"/>
      <c r="W4750" s="47"/>
      <c r="X4750" s="47"/>
      <c r="Y4750" s="47"/>
      <c r="Z4750" s="47"/>
      <c r="AA4750" s="47"/>
      <c r="AB4750" s="47"/>
      <c r="AC4750" s="47"/>
      <c r="AD4750" s="47"/>
      <c r="AE4750" s="47"/>
      <c r="AF4750" s="47"/>
      <c r="AG4750" s="47"/>
      <c r="AH4750" s="47"/>
      <c r="AI4750" s="47"/>
      <c r="AJ4750" s="47"/>
      <c r="AK4750" s="47"/>
      <c r="AL4750" s="47"/>
      <c r="AM4750" s="47"/>
      <c r="AN4750" s="47"/>
      <c r="AO4750" s="47"/>
      <c r="AP4750" s="47"/>
      <c r="AQ4750" s="47"/>
      <c r="AR4750" s="47"/>
      <c r="AS4750" s="47"/>
      <c r="AT4750" s="47"/>
      <c r="AU4750" s="47"/>
      <c r="AV4750" s="47"/>
      <c r="AW4750" s="47"/>
      <c r="AX4750" s="47"/>
      <c r="AY4750" s="47"/>
      <c r="AZ4750" s="47"/>
      <c r="BA4750" s="47"/>
      <c r="BB4750" s="47"/>
      <c r="BC4750" s="47"/>
      <c r="BD4750" s="47"/>
      <c r="BE4750" s="47"/>
      <c r="BF4750" s="47"/>
      <c r="BG4750" s="47"/>
      <c r="BH4750" s="47"/>
      <c r="BI4750" s="47"/>
      <c r="BJ4750" s="47"/>
      <c r="BK4750" s="47"/>
      <c r="BL4750" s="47"/>
      <c r="BM4750" s="47"/>
      <c r="BN4750" s="47"/>
      <c r="BO4750" s="47"/>
      <c r="BP4750" s="47"/>
      <c r="BQ4750" s="47"/>
      <c r="BR4750" s="47"/>
      <c r="BS4750" s="47"/>
      <c r="BT4750" s="47"/>
      <c r="BU4750" s="47"/>
      <c r="BV4750" s="47"/>
      <c r="BW4750" s="47"/>
      <c r="BX4750" s="47"/>
      <c r="BY4750" s="47"/>
    </row>
    <row r="4751" spans="1:77" x14ac:dyDescent="0.35">
      <c r="A4751" s="45" t="s">
        <v>330</v>
      </c>
      <c r="B4751" s="46">
        <v>42340</v>
      </c>
      <c r="C4751" s="47" t="s">
        <v>325</v>
      </c>
      <c r="D4751" s="47"/>
      <c r="E4751" s="47">
        <v>446.11734375000003</v>
      </c>
      <c r="F4751" s="47">
        <v>9.5109374999999996E-2</v>
      </c>
      <c r="G4751" s="47">
        <v>0.15510625</v>
      </c>
      <c r="H4751" s="47">
        <v>0.2101625</v>
      </c>
      <c r="I4751" s="47">
        <v>0.22824375</v>
      </c>
      <c r="J4751" s="47">
        <v>0.28491875</v>
      </c>
      <c r="K4751" s="47">
        <v>0.33653749999999999</v>
      </c>
      <c r="L4751" s="47">
        <v>0.30208749999999995</v>
      </c>
      <c r="M4751" s="47"/>
      <c r="N4751" s="47"/>
      <c r="O4751" s="47"/>
      <c r="P4751" s="47"/>
      <c r="Q4751" s="47"/>
      <c r="R4751" s="47"/>
      <c r="S4751" s="47"/>
      <c r="T4751" s="47"/>
      <c r="U4751" s="47"/>
      <c r="V4751" s="47"/>
      <c r="W4751" s="47"/>
      <c r="X4751" s="47"/>
      <c r="Y4751" s="47"/>
      <c r="Z4751" s="47"/>
      <c r="AA4751" s="47"/>
      <c r="AB4751" s="47">
        <v>8.5500000000000007</v>
      </c>
      <c r="AC4751" s="47"/>
      <c r="AD4751" s="47"/>
      <c r="AE4751" s="47"/>
      <c r="AF4751" s="47"/>
      <c r="AG4751" s="47"/>
      <c r="AH4751" s="47">
        <v>1.7</v>
      </c>
      <c r="AI4751" s="47">
        <v>8.5500000000000007</v>
      </c>
      <c r="AJ4751" s="47"/>
      <c r="AK4751" s="47"/>
      <c r="AL4751" s="47"/>
      <c r="AM4751" s="47"/>
      <c r="AN4751" s="47"/>
      <c r="AO4751" s="47"/>
      <c r="AP4751" s="47"/>
      <c r="AQ4751" s="47"/>
      <c r="AR4751" s="47"/>
      <c r="AS4751" s="47"/>
      <c r="AT4751" s="47"/>
      <c r="AU4751" s="47"/>
      <c r="AV4751" s="47"/>
      <c r="AW4751" s="47"/>
      <c r="AX4751" s="47"/>
      <c r="AY4751" s="47"/>
      <c r="AZ4751" s="47"/>
      <c r="BA4751" s="47"/>
      <c r="BB4751" s="47"/>
      <c r="BC4751" s="47"/>
      <c r="BD4751" s="47"/>
      <c r="BE4751" s="47"/>
      <c r="BF4751" s="47"/>
      <c r="BG4751" s="47"/>
      <c r="BH4751" s="47"/>
      <c r="BI4751" s="47"/>
      <c r="BJ4751" s="47"/>
      <c r="BK4751" s="47"/>
      <c r="BL4751" s="47"/>
      <c r="BM4751" s="47"/>
      <c r="BN4751" s="47"/>
      <c r="BO4751" s="47"/>
      <c r="BP4751" s="47"/>
      <c r="BQ4751" s="47"/>
      <c r="BR4751" s="47"/>
      <c r="BS4751" s="47"/>
      <c r="BT4751" s="47"/>
      <c r="BU4751" s="47"/>
      <c r="BV4751" s="47"/>
      <c r="BW4751" s="47"/>
      <c r="BX4751" s="47"/>
      <c r="BY4751" s="47"/>
    </row>
    <row r="4752" spans="1:77" x14ac:dyDescent="0.35">
      <c r="A4752" s="45" t="s">
        <v>330</v>
      </c>
      <c r="B4752" s="46">
        <v>42341</v>
      </c>
      <c r="C4752" s="47" t="s">
        <v>325</v>
      </c>
      <c r="D4752" s="47"/>
      <c r="E4752" s="47">
        <v>444.268125</v>
      </c>
      <c r="F4752" s="47">
        <v>9.1131249999999997E-2</v>
      </c>
      <c r="G4752" s="47">
        <v>0.15286875</v>
      </c>
      <c r="H4752" s="47">
        <v>0.20823125000000001</v>
      </c>
      <c r="I4752" s="47">
        <v>0.22746875000000003</v>
      </c>
      <c r="J4752" s="47">
        <v>0.28472500000000001</v>
      </c>
      <c r="K4752" s="47">
        <v>0.3364375</v>
      </c>
      <c r="L4752" s="47">
        <v>0.30203124999999997</v>
      </c>
      <c r="M4752" s="47"/>
      <c r="N4752" s="47"/>
      <c r="O4752" s="47"/>
      <c r="P4752" s="47"/>
      <c r="Q4752" s="47">
        <v>6.2899016249999997</v>
      </c>
      <c r="R4752" s="47">
        <v>347.90100000000001</v>
      </c>
      <c r="S4752" s="47">
        <v>103.46925000000002</v>
      </c>
      <c r="T4752" s="47"/>
      <c r="U4752" s="47"/>
      <c r="V4752" s="47"/>
      <c r="W4752" s="47"/>
      <c r="X4752" s="47"/>
      <c r="Y4752" s="47"/>
      <c r="Z4752" s="47"/>
      <c r="AA4752" s="47">
        <v>0</v>
      </c>
      <c r="AB4752" s="47"/>
      <c r="AC4752" s="47"/>
      <c r="AD4752" s="47"/>
      <c r="AE4752" s="47"/>
      <c r="AF4752" s="47"/>
      <c r="AG4752" s="47">
        <v>1.2819999999999998</v>
      </c>
      <c r="AH4752" s="47"/>
      <c r="AI4752" s="47"/>
      <c r="AJ4752" s="47">
        <v>0.89</v>
      </c>
      <c r="AK4752" s="47">
        <v>3.8321735952213096E-2</v>
      </c>
      <c r="AL4752" s="47">
        <v>2.2149292750000003</v>
      </c>
      <c r="AM4752" s="47">
        <v>57.798249999999996</v>
      </c>
      <c r="AN4752" s="47"/>
      <c r="AO4752" s="47"/>
      <c r="AP4752" s="47"/>
      <c r="AQ4752" s="47"/>
      <c r="AR4752" s="47"/>
      <c r="AS4752" s="47"/>
      <c r="AT4752" s="47"/>
      <c r="AU4752" s="47"/>
      <c r="AV4752" s="47"/>
      <c r="AW4752" s="47">
        <v>1.9048385499999998</v>
      </c>
      <c r="AX4752" s="47"/>
      <c r="AY4752" s="47">
        <v>103.46925000000002</v>
      </c>
      <c r="AZ4752" s="47">
        <v>1.840970674862338E-2</v>
      </c>
      <c r="BA4752" s="47">
        <v>1.1708207378952963E-2</v>
      </c>
      <c r="BB4752" s="47">
        <v>2.1701337999999999</v>
      </c>
      <c r="BC4752" s="47"/>
      <c r="BD4752" s="47">
        <v>185.35149999999999</v>
      </c>
      <c r="BE4752" s="47"/>
      <c r="BF4752" s="47"/>
      <c r="BG4752" s="47"/>
      <c r="BH4752" s="47"/>
      <c r="BI4752" s="47"/>
      <c r="BJ4752" s="47"/>
      <c r="BK4752" s="47"/>
      <c r="BL4752" s="47"/>
      <c r="BM4752" s="47"/>
      <c r="BN4752" s="47"/>
      <c r="BO4752" s="47"/>
      <c r="BP4752" s="47"/>
      <c r="BQ4752" s="47"/>
      <c r="BR4752" s="47"/>
      <c r="BS4752" s="47"/>
      <c r="BT4752" s="47"/>
      <c r="BU4752" s="47"/>
      <c r="BV4752" s="47"/>
      <c r="BW4752" s="47"/>
      <c r="BX4752" s="47"/>
      <c r="BY4752" s="47"/>
    </row>
    <row r="4753" spans="1:77" x14ac:dyDescent="0.35">
      <c r="A4753" s="45" t="s">
        <v>330</v>
      </c>
      <c r="B4753" s="46">
        <v>42342</v>
      </c>
      <c r="C4753" s="47" t="s">
        <v>325</v>
      </c>
      <c r="D4753" s="47"/>
      <c r="E4753" s="47">
        <v>441.40265625000001</v>
      </c>
      <c r="F4753" s="47">
        <v>8.8746874999999989E-2</v>
      </c>
      <c r="G4753" s="47">
        <v>0.149925</v>
      </c>
      <c r="H4753" s="47">
        <v>0.20416875000000001</v>
      </c>
      <c r="I4753" s="47">
        <v>0.22541874999999997</v>
      </c>
      <c r="J4753" s="47">
        <v>0.28394999999999998</v>
      </c>
      <c r="K4753" s="47">
        <v>0.33638750000000001</v>
      </c>
      <c r="L4753" s="47">
        <v>0.30208125000000002</v>
      </c>
      <c r="M4753" s="47"/>
      <c r="N4753" s="47"/>
      <c r="O4753" s="47"/>
      <c r="P4753" s="47"/>
      <c r="Q4753" s="47"/>
      <c r="R4753" s="47"/>
      <c r="S4753" s="47"/>
      <c r="T4753" s="47"/>
      <c r="U4753" s="47"/>
      <c r="V4753" s="47"/>
      <c r="W4753" s="47"/>
      <c r="X4753" s="47"/>
      <c r="Y4753" s="47"/>
      <c r="Z4753" s="47"/>
      <c r="AA4753" s="47"/>
      <c r="AB4753" s="47"/>
      <c r="AC4753" s="47">
        <v>0.4728352681143177</v>
      </c>
      <c r="AD4753" s="47">
        <v>0.25306999359592225</v>
      </c>
      <c r="AE4753" s="47"/>
      <c r="AF4753" s="47"/>
      <c r="AG4753" s="47"/>
      <c r="AH4753" s="47"/>
      <c r="AI4753" s="47"/>
      <c r="AJ4753" s="47"/>
      <c r="AK4753" s="47"/>
      <c r="AL4753" s="47"/>
      <c r="AM4753" s="47"/>
      <c r="AN4753" s="47"/>
      <c r="AO4753" s="47"/>
      <c r="AP4753" s="47"/>
      <c r="AQ4753" s="47"/>
      <c r="AR4753" s="47"/>
      <c r="AS4753" s="47"/>
      <c r="AT4753" s="47"/>
      <c r="AU4753" s="47"/>
      <c r="AV4753" s="47"/>
      <c r="AW4753" s="47"/>
      <c r="AX4753" s="47"/>
      <c r="AY4753" s="47"/>
      <c r="AZ4753" s="47"/>
      <c r="BA4753" s="47"/>
      <c r="BB4753" s="47"/>
      <c r="BC4753" s="47"/>
      <c r="BD4753" s="47"/>
      <c r="BE4753" s="47"/>
      <c r="BF4753" s="47"/>
      <c r="BG4753" s="47"/>
      <c r="BH4753" s="47"/>
      <c r="BI4753" s="47"/>
      <c r="BJ4753" s="47"/>
      <c r="BK4753" s="47"/>
      <c r="BL4753" s="47"/>
      <c r="BM4753" s="47"/>
      <c r="BN4753" s="47"/>
      <c r="BO4753" s="47"/>
      <c r="BP4753" s="47"/>
      <c r="BQ4753" s="47"/>
      <c r="BR4753" s="47"/>
      <c r="BS4753" s="47"/>
      <c r="BT4753" s="47"/>
      <c r="BU4753" s="47"/>
      <c r="BV4753" s="47"/>
      <c r="BW4753" s="47"/>
      <c r="BX4753" s="47"/>
      <c r="BY4753" s="47"/>
    </row>
    <row r="4754" spans="1:77" x14ac:dyDescent="0.35">
      <c r="A4754" s="45" t="s">
        <v>330</v>
      </c>
      <c r="B4754" s="46">
        <v>42343</v>
      </c>
      <c r="C4754" s="47" t="s">
        <v>325</v>
      </c>
      <c r="D4754" s="47"/>
      <c r="E4754" s="47">
        <v>439.23515625000005</v>
      </c>
      <c r="F4754" s="47">
        <v>8.6096875000000003E-2</v>
      </c>
      <c r="G4754" s="47">
        <v>0.14766249999999997</v>
      </c>
      <c r="H4754" s="47">
        <v>0.20169999999999999</v>
      </c>
      <c r="I4754" s="47">
        <v>0.22405625000000001</v>
      </c>
      <c r="J4754" s="47">
        <v>0.28329375000000001</v>
      </c>
      <c r="K4754" s="47">
        <v>0.33618749999999997</v>
      </c>
      <c r="L4754" s="47">
        <v>0.30200000000000005</v>
      </c>
      <c r="M4754" s="47"/>
      <c r="N4754" s="47"/>
      <c r="O4754" s="47"/>
      <c r="P4754" s="47"/>
      <c r="Q4754" s="47"/>
      <c r="R4754" s="47"/>
      <c r="S4754" s="47"/>
      <c r="T4754" s="47"/>
      <c r="U4754" s="47"/>
      <c r="V4754" s="47"/>
      <c r="W4754" s="47"/>
      <c r="X4754" s="47"/>
      <c r="Y4754" s="47"/>
      <c r="Z4754" s="47"/>
      <c r="AA4754" s="47"/>
      <c r="AB4754" s="47"/>
      <c r="AC4754" s="47"/>
      <c r="AD4754" s="47"/>
      <c r="AE4754" s="47"/>
      <c r="AF4754" s="47"/>
      <c r="AG4754" s="47"/>
      <c r="AH4754" s="47"/>
      <c r="AI4754" s="47"/>
      <c r="AJ4754" s="47"/>
      <c r="AK4754" s="47"/>
      <c r="AL4754" s="47"/>
      <c r="AM4754" s="47"/>
      <c r="AN4754" s="47"/>
      <c r="AO4754" s="47"/>
      <c r="AP4754" s="47"/>
      <c r="AQ4754" s="47"/>
      <c r="AR4754" s="47"/>
      <c r="AS4754" s="47"/>
      <c r="AT4754" s="47"/>
      <c r="AU4754" s="47"/>
      <c r="AV4754" s="47"/>
      <c r="AW4754" s="47"/>
      <c r="AX4754" s="47"/>
      <c r="AY4754" s="47"/>
      <c r="AZ4754" s="47"/>
      <c r="BA4754" s="47"/>
      <c r="BB4754" s="47"/>
      <c r="BC4754" s="47"/>
      <c r="BD4754" s="47"/>
      <c r="BE4754" s="47"/>
      <c r="BF4754" s="47"/>
      <c r="BG4754" s="47"/>
      <c r="BH4754" s="47"/>
      <c r="BI4754" s="47"/>
      <c r="BJ4754" s="47"/>
      <c r="BK4754" s="47"/>
      <c r="BL4754" s="47"/>
      <c r="BM4754" s="47"/>
      <c r="BN4754" s="47"/>
      <c r="BO4754" s="47"/>
      <c r="BP4754" s="47"/>
      <c r="BQ4754" s="47"/>
      <c r="BR4754" s="47"/>
      <c r="BS4754" s="47"/>
      <c r="BT4754" s="47"/>
      <c r="BU4754" s="47"/>
      <c r="BV4754" s="47"/>
      <c r="BW4754" s="47"/>
      <c r="BX4754" s="47"/>
      <c r="BY4754" s="47"/>
    </row>
    <row r="4755" spans="1:77" x14ac:dyDescent="0.35">
      <c r="A4755" s="45" t="s">
        <v>330</v>
      </c>
      <c r="B4755" s="46">
        <v>42344</v>
      </c>
      <c r="C4755" s="47" t="s">
        <v>325</v>
      </c>
      <c r="D4755" s="47"/>
      <c r="E4755" s="47">
        <v>437.28234375</v>
      </c>
      <c r="F4755" s="47">
        <v>8.3228125E-2</v>
      </c>
      <c r="G4755" s="47">
        <v>0.145425</v>
      </c>
      <c r="H4755" s="47">
        <v>0.19938750000000002</v>
      </c>
      <c r="I4755" s="47">
        <v>0.22287499999999996</v>
      </c>
      <c r="J4755" s="47">
        <v>0.28298125000000002</v>
      </c>
      <c r="K4755" s="47">
        <v>0.33609375000000002</v>
      </c>
      <c r="L4755" s="47">
        <v>0.30194375000000001</v>
      </c>
      <c r="M4755" s="47"/>
      <c r="N4755" s="47"/>
      <c r="O4755" s="47"/>
      <c r="P4755" s="47"/>
      <c r="Q4755" s="47"/>
      <c r="R4755" s="47"/>
      <c r="S4755" s="47"/>
      <c r="T4755" s="47"/>
      <c r="U4755" s="47"/>
      <c r="V4755" s="47"/>
      <c r="W4755" s="47"/>
      <c r="X4755" s="47"/>
      <c r="Y4755" s="47"/>
      <c r="Z4755" s="47"/>
      <c r="AA4755" s="47"/>
      <c r="AB4755" s="47"/>
      <c r="AC4755" s="47"/>
      <c r="AD4755" s="47"/>
      <c r="AE4755" s="47"/>
      <c r="AF4755" s="47"/>
      <c r="AG4755" s="47"/>
      <c r="AH4755" s="47"/>
      <c r="AI4755" s="47"/>
      <c r="AJ4755" s="47"/>
      <c r="AK4755" s="47"/>
      <c r="AL4755" s="47"/>
      <c r="AM4755" s="47"/>
      <c r="AN4755" s="47"/>
      <c r="AO4755" s="47"/>
      <c r="AP4755" s="47"/>
      <c r="AQ4755" s="47"/>
      <c r="AR4755" s="47"/>
      <c r="AS4755" s="47"/>
      <c r="AT4755" s="47"/>
      <c r="AU4755" s="47"/>
      <c r="AV4755" s="47"/>
      <c r="AW4755" s="47"/>
      <c r="AX4755" s="47"/>
      <c r="AY4755" s="47"/>
      <c r="AZ4755" s="47"/>
      <c r="BA4755" s="47"/>
      <c r="BB4755" s="47"/>
      <c r="BC4755" s="47"/>
      <c r="BD4755" s="47"/>
      <c r="BE4755" s="47"/>
      <c r="BF4755" s="47"/>
      <c r="BG4755" s="47"/>
      <c r="BH4755" s="47"/>
      <c r="BI4755" s="47"/>
      <c r="BJ4755" s="47"/>
      <c r="BK4755" s="47"/>
      <c r="BL4755" s="47"/>
      <c r="BM4755" s="47"/>
      <c r="BN4755" s="47"/>
      <c r="BO4755" s="47"/>
      <c r="BP4755" s="47"/>
      <c r="BQ4755" s="47"/>
      <c r="BR4755" s="47"/>
      <c r="BS4755" s="47"/>
      <c r="BT4755" s="47"/>
      <c r="BU4755" s="47"/>
      <c r="BV4755" s="47"/>
      <c r="BW4755" s="47"/>
      <c r="BX4755" s="47"/>
      <c r="BY4755" s="47"/>
    </row>
    <row r="4756" spans="1:77" x14ac:dyDescent="0.35">
      <c r="A4756" s="45" t="s">
        <v>330</v>
      </c>
      <c r="B4756" s="46">
        <v>42345</v>
      </c>
      <c r="C4756" s="47" t="s">
        <v>325</v>
      </c>
      <c r="D4756" s="47"/>
      <c r="E4756" s="47">
        <v>435.35109374999996</v>
      </c>
      <c r="F4756" s="47">
        <v>8.2015625000000009E-2</v>
      </c>
      <c r="G4756" s="47">
        <v>0.1436125</v>
      </c>
      <c r="H4756" s="47">
        <v>0.19668749999999999</v>
      </c>
      <c r="I4756" s="47">
        <v>0.22133750000000002</v>
      </c>
      <c r="J4756" s="47">
        <v>0.28238750000000001</v>
      </c>
      <c r="K4756" s="47">
        <v>0.33606875000000003</v>
      </c>
      <c r="L4756" s="47">
        <v>0.301875</v>
      </c>
      <c r="M4756" s="47"/>
      <c r="N4756" s="47"/>
      <c r="O4756" s="47"/>
      <c r="P4756" s="47"/>
      <c r="Q4756" s="47"/>
      <c r="R4756" s="47"/>
      <c r="S4756" s="47"/>
      <c r="T4756" s="47"/>
      <c r="U4756" s="47"/>
      <c r="V4756" s="47"/>
      <c r="W4756" s="47"/>
      <c r="X4756" s="47"/>
      <c r="Y4756" s="47"/>
      <c r="Z4756" s="47"/>
      <c r="AA4756" s="47"/>
      <c r="AB4756" s="47"/>
      <c r="AC4756" s="47">
        <v>0.37218996858855713</v>
      </c>
      <c r="AD4756" s="47">
        <v>0.22718414200767204</v>
      </c>
      <c r="AE4756" s="47"/>
      <c r="AF4756" s="47"/>
      <c r="AG4756" s="47"/>
      <c r="AH4756" s="47"/>
      <c r="AI4756" s="47"/>
      <c r="AJ4756" s="47"/>
      <c r="AK4756" s="47"/>
      <c r="AL4756" s="47"/>
      <c r="AM4756" s="47"/>
      <c r="AN4756" s="47"/>
      <c r="AO4756" s="47"/>
      <c r="AP4756" s="47"/>
      <c r="AQ4756" s="47"/>
      <c r="AR4756" s="47"/>
      <c r="AS4756" s="47"/>
      <c r="AT4756" s="47"/>
      <c r="AU4756" s="47"/>
      <c r="AV4756" s="47"/>
      <c r="AW4756" s="47"/>
      <c r="AX4756" s="47"/>
      <c r="AY4756" s="47"/>
      <c r="AZ4756" s="47"/>
      <c r="BA4756" s="47"/>
      <c r="BB4756" s="47"/>
      <c r="BC4756" s="47"/>
      <c r="BD4756" s="47"/>
      <c r="BE4756" s="47"/>
      <c r="BF4756" s="47"/>
      <c r="BG4756" s="47"/>
      <c r="BH4756" s="47"/>
      <c r="BI4756" s="47"/>
      <c r="BJ4756" s="47"/>
      <c r="BK4756" s="47"/>
      <c r="BL4756" s="47"/>
      <c r="BM4756" s="47"/>
      <c r="BN4756" s="47"/>
      <c r="BO4756" s="47"/>
      <c r="BP4756" s="47"/>
      <c r="BQ4756" s="47"/>
      <c r="BR4756" s="47"/>
      <c r="BS4756" s="47"/>
      <c r="BT4756" s="47"/>
      <c r="BU4756" s="47"/>
      <c r="BV4756" s="47"/>
      <c r="BW4756" s="47"/>
      <c r="BX4756" s="47"/>
      <c r="BY4756" s="47"/>
    </row>
    <row r="4757" spans="1:77" x14ac:dyDescent="0.35">
      <c r="A4757" s="45" t="s">
        <v>330</v>
      </c>
      <c r="B4757" s="46">
        <v>42346</v>
      </c>
      <c r="C4757" s="47" t="s">
        <v>325</v>
      </c>
      <c r="D4757" s="47"/>
      <c r="E4757" s="47">
        <v>433.05703125000002</v>
      </c>
      <c r="F4757" s="47">
        <v>8.0496875000000009E-2</v>
      </c>
      <c r="G4757" s="47">
        <v>0.14178750000000001</v>
      </c>
      <c r="H4757" s="47">
        <v>0.19390625</v>
      </c>
      <c r="I4757" s="47">
        <v>0.21943124999999999</v>
      </c>
      <c r="J4757" s="47">
        <v>0.28143124999999997</v>
      </c>
      <c r="K4757" s="47">
        <v>0.33582499999999998</v>
      </c>
      <c r="L4757" s="47">
        <v>0.30178749999999999</v>
      </c>
      <c r="M4757" s="47"/>
      <c r="N4757" s="47"/>
      <c r="O4757" s="47"/>
      <c r="P4757" s="47"/>
      <c r="Q4757" s="47"/>
      <c r="R4757" s="47"/>
      <c r="S4757" s="47"/>
      <c r="T4757" s="47"/>
      <c r="U4757" s="47"/>
      <c r="V4757" s="47"/>
      <c r="W4757" s="47"/>
      <c r="X4757" s="47"/>
      <c r="Y4757" s="47"/>
      <c r="Z4757" s="47"/>
      <c r="AA4757" s="47"/>
      <c r="AB4757" s="47">
        <v>8.5500000000000007</v>
      </c>
      <c r="AC4757" s="47"/>
      <c r="AD4757" s="47"/>
      <c r="AE4757" s="47"/>
      <c r="AF4757" s="47"/>
      <c r="AG4757" s="47"/>
      <c r="AH4757" s="47">
        <v>3.85</v>
      </c>
      <c r="AI4757" s="47">
        <v>8.5500000000000007</v>
      </c>
      <c r="AJ4757" s="47"/>
      <c r="AK4757" s="47"/>
      <c r="AL4757" s="47"/>
      <c r="AM4757" s="47"/>
      <c r="AN4757" s="47"/>
      <c r="AO4757" s="47"/>
      <c r="AP4757" s="47"/>
      <c r="AQ4757" s="47"/>
      <c r="AR4757" s="47"/>
      <c r="AS4757" s="47"/>
      <c r="AT4757" s="47"/>
      <c r="AU4757" s="47"/>
      <c r="AV4757" s="47"/>
      <c r="AW4757" s="47"/>
      <c r="AX4757" s="47"/>
      <c r="AY4757" s="47"/>
      <c r="AZ4757" s="47"/>
      <c r="BA4757" s="47"/>
      <c r="BB4757" s="47"/>
      <c r="BC4757" s="47"/>
      <c r="BD4757" s="47"/>
      <c r="BE4757" s="47"/>
      <c r="BF4757" s="47"/>
      <c r="BG4757" s="47"/>
      <c r="BH4757" s="47"/>
      <c r="BI4757" s="47"/>
      <c r="BJ4757" s="47"/>
      <c r="BK4757" s="47"/>
      <c r="BL4757" s="47"/>
      <c r="BM4757" s="47"/>
      <c r="BN4757" s="47"/>
      <c r="BO4757" s="47"/>
      <c r="BP4757" s="47"/>
      <c r="BQ4757" s="47"/>
      <c r="BR4757" s="47"/>
      <c r="BS4757" s="47"/>
      <c r="BT4757" s="47"/>
      <c r="BU4757" s="47"/>
      <c r="BV4757" s="47"/>
      <c r="BW4757" s="47"/>
      <c r="BX4757" s="47"/>
      <c r="BY4757" s="47"/>
    </row>
    <row r="4758" spans="1:77" x14ac:dyDescent="0.35">
      <c r="A4758" s="45" t="s">
        <v>330</v>
      </c>
      <c r="B4758" s="46">
        <v>42347</v>
      </c>
      <c r="C4758" s="47" t="s">
        <v>325</v>
      </c>
      <c r="D4758" s="47"/>
      <c r="E4758" s="47">
        <v>431.16046874999995</v>
      </c>
      <c r="F4758" s="47">
        <v>7.8415624999999989E-2</v>
      </c>
      <c r="G4758" s="47">
        <v>0.140125</v>
      </c>
      <c r="H4758" s="47">
        <v>0.19198124999999999</v>
      </c>
      <c r="I4758" s="47">
        <v>0.21783125000000003</v>
      </c>
      <c r="J4758" s="47">
        <v>0.28081875000000001</v>
      </c>
      <c r="K4758" s="47">
        <v>0.33559375000000002</v>
      </c>
      <c r="L4758" s="47">
        <v>0.30170625000000001</v>
      </c>
      <c r="M4758" s="47"/>
      <c r="N4758" s="47"/>
      <c r="O4758" s="47"/>
      <c r="P4758" s="47"/>
      <c r="Q4758" s="47"/>
      <c r="R4758" s="47"/>
      <c r="S4758" s="47"/>
      <c r="T4758" s="47"/>
      <c r="U4758" s="47"/>
      <c r="V4758" s="47"/>
      <c r="W4758" s="47"/>
      <c r="X4758" s="47"/>
      <c r="Y4758" s="47"/>
      <c r="Z4758" s="47"/>
      <c r="AA4758" s="47"/>
      <c r="AB4758" s="47"/>
      <c r="AC4758" s="47"/>
      <c r="AD4758" s="47"/>
      <c r="AE4758" s="47"/>
      <c r="AF4758" s="47"/>
      <c r="AG4758" s="47"/>
      <c r="AH4758" s="47"/>
      <c r="AI4758" s="47"/>
      <c r="AJ4758" s="47"/>
      <c r="AK4758" s="47"/>
      <c r="AL4758" s="47"/>
      <c r="AM4758" s="47"/>
      <c r="AN4758" s="47"/>
      <c r="AO4758" s="47"/>
      <c r="AP4758" s="47"/>
      <c r="AQ4758" s="47"/>
      <c r="AR4758" s="47"/>
      <c r="AS4758" s="47"/>
      <c r="AT4758" s="47"/>
      <c r="AU4758" s="47"/>
      <c r="AV4758" s="47"/>
      <c r="AW4758" s="47"/>
      <c r="AX4758" s="47"/>
      <c r="AY4758" s="47"/>
      <c r="AZ4758" s="47"/>
      <c r="BA4758" s="47"/>
      <c r="BB4758" s="47"/>
      <c r="BC4758" s="47"/>
      <c r="BD4758" s="47"/>
      <c r="BE4758" s="47"/>
      <c r="BF4758" s="47"/>
      <c r="BG4758" s="47"/>
      <c r="BH4758" s="47"/>
      <c r="BI4758" s="47"/>
      <c r="BJ4758" s="47"/>
      <c r="BK4758" s="47"/>
      <c r="BL4758" s="47"/>
      <c r="BM4758" s="47"/>
      <c r="BN4758" s="47"/>
      <c r="BO4758" s="47"/>
      <c r="BP4758" s="47"/>
      <c r="BQ4758" s="47"/>
      <c r="BR4758" s="47"/>
      <c r="BS4758" s="47"/>
      <c r="BT4758" s="47"/>
      <c r="BU4758" s="47"/>
      <c r="BV4758" s="47"/>
      <c r="BW4758" s="47"/>
      <c r="BX4758" s="47"/>
      <c r="BY4758" s="47"/>
    </row>
    <row r="4759" spans="1:77" x14ac:dyDescent="0.35">
      <c r="A4759" s="45" t="s">
        <v>330</v>
      </c>
      <c r="B4759" s="46">
        <v>42348</v>
      </c>
      <c r="C4759" s="47" t="s">
        <v>325</v>
      </c>
      <c r="D4759" s="47"/>
      <c r="E4759" s="47">
        <v>428.60625000000005</v>
      </c>
      <c r="F4759" s="47">
        <v>7.708124999999999E-2</v>
      </c>
      <c r="G4759" s="47">
        <v>0.13785625000000001</v>
      </c>
      <c r="H4759" s="47">
        <v>0.18886875</v>
      </c>
      <c r="I4759" s="47">
        <v>0.21560000000000001</v>
      </c>
      <c r="J4759" s="47">
        <v>0.279725</v>
      </c>
      <c r="K4759" s="47">
        <v>0.33539374999999999</v>
      </c>
      <c r="L4759" s="47">
        <v>0.30163124999999996</v>
      </c>
      <c r="M4759" s="47"/>
      <c r="N4759" s="47"/>
      <c r="O4759" s="47"/>
      <c r="P4759" s="47"/>
      <c r="Q4759" s="47"/>
      <c r="R4759" s="47"/>
      <c r="S4759" s="47"/>
      <c r="T4759" s="47"/>
      <c r="U4759" s="47"/>
      <c r="V4759" s="47"/>
      <c r="W4759" s="47"/>
      <c r="X4759" s="47"/>
      <c r="Y4759" s="47"/>
      <c r="Z4759" s="47"/>
      <c r="AA4759" s="47"/>
      <c r="AB4759" s="47"/>
      <c r="AC4759" s="47"/>
      <c r="AD4759" s="47"/>
      <c r="AE4759" s="47"/>
      <c r="AF4759" s="47"/>
      <c r="AG4759" s="47"/>
      <c r="AH4759" s="47"/>
      <c r="AI4759" s="47"/>
      <c r="AJ4759" s="47"/>
      <c r="AK4759" s="47"/>
      <c r="AL4759" s="47"/>
      <c r="AM4759" s="47"/>
      <c r="AN4759" s="47"/>
      <c r="AO4759" s="47"/>
      <c r="AP4759" s="47"/>
      <c r="AQ4759" s="47"/>
      <c r="AR4759" s="47"/>
      <c r="AS4759" s="47"/>
      <c r="AT4759" s="47"/>
      <c r="AU4759" s="47"/>
      <c r="AV4759" s="47"/>
      <c r="AW4759" s="47"/>
      <c r="AX4759" s="47"/>
      <c r="AY4759" s="47"/>
      <c r="AZ4759" s="47"/>
      <c r="BA4759" s="47"/>
      <c r="BB4759" s="47"/>
      <c r="BC4759" s="47"/>
      <c r="BD4759" s="47"/>
      <c r="BE4759" s="47"/>
      <c r="BF4759" s="47"/>
      <c r="BG4759" s="47"/>
      <c r="BH4759" s="47"/>
      <c r="BI4759" s="47"/>
      <c r="BJ4759" s="47"/>
      <c r="BK4759" s="47"/>
      <c r="BL4759" s="47"/>
      <c r="BM4759" s="47"/>
      <c r="BN4759" s="47"/>
      <c r="BO4759" s="47"/>
      <c r="BP4759" s="47"/>
      <c r="BQ4759" s="47"/>
      <c r="BR4759" s="47"/>
      <c r="BS4759" s="47"/>
      <c r="BT4759" s="47"/>
      <c r="BU4759" s="47"/>
      <c r="BV4759" s="47"/>
      <c r="BW4759" s="47"/>
      <c r="BX4759" s="47"/>
      <c r="BY4759" s="47"/>
    </row>
    <row r="4760" spans="1:77" x14ac:dyDescent="0.35">
      <c r="A4760" s="45" t="s">
        <v>330</v>
      </c>
      <c r="B4760" s="46">
        <v>42349</v>
      </c>
      <c r="C4760" s="47" t="s">
        <v>325</v>
      </c>
      <c r="D4760" s="47"/>
      <c r="E4760" s="47">
        <v>427.15921874999992</v>
      </c>
      <c r="F4760" s="47">
        <v>7.4584375000000008E-2</v>
      </c>
      <c r="G4760" s="47">
        <v>0.13630624999999999</v>
      </c>
      <c r="H4760" s="47">
        <v>0.18737500000000001</v>
      </c>
      <c r="I4760" s="47">
        <v>0.21489374999999999</v>
      </c>
      <c r="J4760" s="47">
        <v>0.27936874999999994</v>
      </c>
      <c r="K4760" s="47">
        <v>0.335175</v>
      </c>
      <c r="L4760" s="47">
        <v>0.30160624999999996</v>
      </c>
      <c r="M4760" s="47"/>
      <c r="N4760" s="47"/>
      <c r="O4760" s="47"/>
      <c r="P4760" s="47"/>
      <c r="Q4760" s="47"/>
      <c r="R4760" s="47"/>
      <c r="S4760" s="47"/>
      <c r="T4760" s="47"/>
      <c r="U4760" s="47"/>
      <c r="V4760" s="47"/>
      <c r="W4760" s="47"/>
      <c r="X4760" s="47"/>
      <c r="Y4760" s="47"/>
      <c r="Z4760" s="47"/>
      <c r="AA4760" s="47"/>
      <c r="AB4760" s="47"/>
      <c r="AC4760" s="47">
        <v>0.53924169928070953</v>
      </c>
      <c r="AD4760" s="47">
        <v>0.22180276874827964</v>
      </c>
      <c r="AE4760" s="47"/>
      <c r="AF4760" s="47"/>
      <c r="AG4760" s="47"/>
      <c r="AH4760" s="47"/>
      <c r="AI4760" s="47"/>
      <c r="AJ4760" s="47"/>
      <c r="AK4760" s="47"/>
      <c r="AL4760" s="47"/>
      <c r="AM4760" s="47"/>
      <c r="AN4760" s="47"/>
      <c r="AO4760" s="47"/>
      <c r="AP4760" s="47"/>
      <c r="AQ4760" s="47"/>
      <c r="AR4760" s="47"/>
      <c r="AS4760" s="47"/>
      <c r="AT4760" s="47"/>
      <c r="AU4760" s="47"/>
      <c r="AV4760" s="47"/>
      <c r="AW4760" s="47"/>
      <c r="AX4760" s="47"/>
      <c r="AY4760" s="47"/>
      <c r="AZ4760" s="47"/>
      <c r="BA4760" s="47"/>
      <c r="BB4760" s="47"/>
      <c r="BC4760" s="47"/>
      <c r="BD4760" s="47"/>
      <c r="BE4760" s="47"/>
      <c r="BF4760" s="47"/>
      <c r="BG4760" s="47"/>
      <c r="BH4760" s="47"/>
      <c r="BI4760" s="47"/>
      <c r="BJ4760" s="47"/>
      <c r="BK4760" s="47"/>
      <c r="BL4760" s="47"/>
      <c r="BM4760" s="47"/>
      <c r="BN4760" s="47"/>
      <c r="BO4760" s="47"/>
      <c r="BP4760" s="47"/>
      <c r="BQ4760" s="47"/>
      <c r="BR4760" s="47"/>
      <c r="BS4760" s="47"/>
      <c r="BT4760" s="47"/>
      <c r="BU4760" s="47"/>
      <c r="BV4760" s="47"/>
      <c r="BW4760" s="47"/>
      <c r="BX4760" s="47"/>
      <c r="BY4760" s="47"/>
    </row>
    <row r="4761" spans="1:77" x14ac:dyDescent="0.35">
      <c r="A4761" s="45" t="s">
        <v>330</v>
      </c>
      <c r="B4761" s="46">
        <v>42350</v>
      </c>
      <c r="C4761" s="47" t="s">
        <v>325</v>
      </c>
      <c r="D4761" s="47"/>
      <c r="E4761" s="47">
        <v>425.44218749999999</v>
      </c>
      <c r="F4761" s="47">
        <v>7.367499999999999E-2</v>
      </c>
      <c r="G4761" s="47">
        <v>0.13473125</v>
      </c>
      <c r="H4761" s="47">
        <v>0.18533125</v>
      </c>
      <c r="I4761" s="47">
        <v>0.213475</v>
      </c>
      <c r="J4761" s="47">
        <v>0.27858749999999999</v>
      </c>
      <c r="K4761" s="47">
        <v>0.33501874999999998</v>
      </c>
      <c r="L4761" s="47">
        <v>0.30152499999999999</v>
      </c>
      <c r="M4761" s="47"/>
      <c r="N4761" s="47"/>
      <c r="O4761" s="47"/>
      <c r="P4761" s="47"/>
      <c r="Q4761" s="47"/>
      <c r="R4761" s="47"/>
      <c r="S4761" s="47"/>
      <c r="T4761" s="47"/>
      <c r="U4761" s="47"/>
      <c r="V4761" s="47"/>
      <c r="W4761" s="47"/>
      <c r="X4761" s="47"/>
      <c r="Y4761" s="47"/>
      <c r="Z4761" s="47"/>
      <c r="AA4761" s="47"/>
      <c r="AB4761" s="47"/>
      <c r="AC4761" s="47"/>
      <c r="AD4761" s="47"/>
      <c r="AE4761" s="47"/>
      <c r="AF4761" s="47"/>
      <c r="AG4761" s="47"/>
      <c r="AH4761" s="47"/>
      <c r="AI4761" s="47"/>
      <c r="AJ4761" s="47"/>
      <c r="AK4761" s="47"/>
      <c r="AL4761" s="47"/>
      <c r="AM4761" s="47"/>
      <c r="AN4761" s="47"/>
      <c r="AO4761" s="47"/>
      <c r="AP4761" s="47"/>
      <c r="AQ4761" s="47"/>
      <c r="AR4761" s="47"/>
      <c r="AS4761" s="47"/>
      <c r="AT4761" s="47"/>
      <c r="AU4761" s="47"/>
      <c r="AV4761" s="47"/>
      <c r="AW4761" s="47"/>
      <c r="AX4761" s="47"/>
      <c r="AY4761" s="47"/>
      <c r="AZ4761" s="47"/>
      <c r="BA4761" s="47"/>
      <c r="BB4761" s="47"/>
      <c r="BC4761" s="47"/>
      <c r="BD4761" s="47"/>
      <c r="BE4761" s="47"/>
      <c r="BF4761" s="47"/>
      <c r="BG4761" s="47"/>
      <c r="BH4761" s="47"/>
      <c r="BI4761" s="47"/>
      <c r="BJ4761" s="47"/>
      <c r="BK4761" s="47"/>
      <c r="BL4761" s="47"/>
      <c r="BM4761" s="47"/>
      <c r="BN4761" s="47"/>
      <c r="BO4761" s="47"/>
      <c r="BP4761" s="47"/>
      <c r="BQ4761" s="47"/>
      <c r="BR4761" s="47"/>
      <c r="BS4761" s="47"/>
      <c r="BT4761" s="47"/>
      <c r="BU4761" s="47"/>
      <c r="BV4761" s="47"/>
      <c r="BW4761" s="47"/>
      <c r="BX4761" s="47"/>
      <c r="BY4761" s="47"/>
    </row>
    <row r="4762" spans="1:77" x14ac:dyDescent="0.35">
      <c r="A4762" s="45" t="s">
        <v>330</v>
      </c>
      <c r="B4762" s="46">
        <v>42351</v>
      </c>
      <c r="C4762" s="47" t="s">
        <v>325</v>
      </c>
      <c r="D4762" s="47"/>
      <c r="E4762" s="47">
        <v>424.12031249999995</v>
      </c>
      <c r="F4762" s="47">
        <v>7.1206249999999999E-2</v>
      </c>
      <c r="G4762" s="47">
        <v>0.13320000000000001</v>
      </c>
      <c r="H4762" s="47">
        <v>0.18403125000000001</v>
      </c>
      <c r="I4762" s="47">
        <v>0.2129125</v>
      </c>
      <c r="J4762" s="47">
        <v>0.27833125000000003</v>
      </c>
      <c r="K4762" s="47">
        <v>0.33486874999999999</v>
      </c>
      <c r="L4762" s="47">
        <v>0.30138750000000003</v>
      </c>
      <c r="M4762" s="47"/>
      <c r="N4762" s="47"/>
      <c r="O4762" s="47"/>
      <c r="P4762" s="47"/>
      <c r="Q4762" s="47"/>
      <c r="R4762" s="47"/>
      <c r="S4762" s="47"/>
      <c r="T4762" s="47"/>
      <c r="U4762" s="47"/>
      <c r="V4762" s="47"/>
      <c r="W4762" s="47"/>
      <c r="X4762" s="47"/>
      <c r="Y4762" s="47"/>
      <c r="Z4762" s="47"/>
      <c r="AA4762" s="47"/>
      <c r="AB4762" s="47"/>
      <c r="AC4762" s="47"/>
      <c r="AD4762" s="47"/>
      <c r="AE4762" s="47"/>
      <c r="AF4762" s="47"/>
      <c r="AG4762" s="47"/>
      <c r="AH4762" s="47"/>
      <c r="AI4762" s="47"/>
      <c r="AJ4762" s="47"/>
      <c r="AK4762" s="47"/>
      <c r="AL4762" s="47"/>
      <c r="AM4762" s="47"/>
      <c r="AN4762" s="47"/>
      <c r="AO4762" s="47"/>
      <c r="AP4762" s="47"/>
      <c r="AQ4762" s="47"/>
      <c r="AR4762" s="47"/>
      <c r="AS4762" s="47"/>
      <c r="AT4762" s="47"/>
      <c r="AU4762" s="47"/>
      <c r="AV4762" s="47"/>
      <c r="AW4762" s="47"/>
      <c r="AX4762" s="47"/>
      <c r="AY4762" s="47"/>
      <c r="AZ4762" s="47"/>
      <c r="BA4762" s="47"/>
      <c r="BB4762" s="47"/>
      <c r="BC4762" s="47"/>
      <c r="BD4762" s="47"/>
      <c r="BE4762" s="47"/>
      <c r="BF4762" s="47"/>
      <c r="BG4762" s="47"/>
      <c r="BH4762" s="47"/>
      <c r="BI4762" s="47"/>
      <c r="BJ4762" s="47"/>
      <c r="BK4762" s="47"/>
      <c r="BL4762" s="47"/>
      <c r="BM4762" s="47"/>
      <c r="BN4762" s="47"/>
      <c r="BO4762" s="47"/>
      <c r="BP4762" s="47"/>
      <c r="BQ4762" s="47"/>
      <c r="BR4762" s="47"/>
      <c r="BS4762" s="47"/>
      <c r="BT4762" s="47"/>
      <c r="BU4762" s="47"/>
      <c r="BV4762" s="47"/>
      <c r="BW4762" s="47"/>
      <c r="BX4762" s="47"/>
      <c r="BY4762" s="47"/>
    </row>
    <row r="4763" spans="1:77" x14ac:dyDescent="0.35">
      <c r="A4763" s="45" t="s">
        <v>330</v>
      </c>
      <c r="B4763" s="46">
        <v>42352</v>
      </c>
      <c r="C4763" s="47" t="s">
        <v>325</v>
      </c>
      <c r="D4763" s="47"/>
      <c r="E4763" s="47">
        <v>421.70765625000001</v>
      </c>
      <c r="F4763" s="47">
        <v>7.1196874999999993E-2</v>
      </c>
      <c r="G4763" s="47">
        <v>0.13166249999999999</v>
      </c>
      <c r="H4763" s="47">
        <v>0.18103125000000003</v>
      </c>
      <c r="I4763" s="47">
        <v>0.21063124999999999</v>
      </c>
      <c r="J4763" s="47">
        <v>0.27676875000000001</v>
      </c>
      <c r="K4763" s="47">
        <v>0.33451874999999998</v>
      </c>
      <c r="L4763" s="47">
        <v>0.30131249999999998</v>
      </c>
      <c r="M4763" s="47"/>
      <c r="N4763" s="47"/>
      <c r="O4763" s="47"/>
      <c r="P4763" s="47"/>
      <c r="Q4763" s="47"/>
      <c r="R4763" s="47"/>
      <c r="S4763" s="47"/>
      <c r="T4763" s="47"/>
      <c r="U4763" s="47"/>
      <c r="V4763" s="47"/>
      <c r="W4763" s="47"/>
      <c r="X4763" s="47"/>
      <c r="Y4763" s="47"/>
      <c r="Z4763" s="47"/>
      <c r="AA4763" s="47"/>
      <c r="AB4763" s="47"/>
      <c r="AC4763" s="47">
        <v>0.39027484197064655</v>
      </c>
      <c r="AD4763" s="47">
        <v>0.18319979347794024</v>
      </c>
      <c r="AE4763" s="47"/>
      <c r="AF4763" s="47"/>
      <c r="AG4763" s="47"/>
      <c r="AH4763" s="47"/>
      <c r="AI4763" s="47"/>
      <c r="AJ4763" s="47"/>
      <c r="AK4763" s="47"/>
      <c r="AL4763" s="47"/>
      <c r="AM4763" s="47"/>
      <c r="AN4763" s="47"/>
      <c r="AO4763" s="47"/>
      <c r="AP4763" s="47"/>
      <c r="AQ4763" s="47"/>
      <c r="AR4763" s="47"/>
      <c r="AS4763" s="47"/>
      <c r="AT4763" s="47"/>
      <c r="AU4763" s="47"/>
      <c r="AV4763" s="47"/>
      <c r="AW4763" s="47"/>
      <c r="AX4763" s="47"/>
      <c r="AY4763" s="47"/>
      <c r="AZ4763" s="47"/>
      <c r="BA4763" s="47"/>
      <c r="BB4763" s="47"/>
      <c r="BC4763" s="47"/>
      <c r="BD4763" s="47"/>
      <c r="BE4763" s="47"/>
      <c r="BF4763" s="47"/>
      <c r="BG4763" s="47"/>
      <c r="BH4763" s="47"/>
      <c r="BI4763" s="47"/>
      <c r="BJ4763" s="47"/>
      <c r="BK4763" s="47"/>
      <c r="BL4763" s="47"/>
      <c r="BM4763" s="47"/>
      <c r="BN4763" s="47"/>
      <c r="BO4763" s="47"/>
      <c r="BP4763" s="47"/>
      <c r="BQ4763" s="47"/>
      <c r="BR4763" s="47"/>
      <c r="BS4763" s="47"/>
      <c r="BT4763" s="47"/>
      <c r="BU4763" s="47"/>
      <c r="BV4763" s="47"/>
      <c r="BW4763" s="47"/>
      <c r="BX4763" s="47"/>
      <c r="BY4763" s="47"/>
    </row>
    <row r="4764" spans="1:77" x14ac:dyDescent="0.35">
      <c r="A4764" s="45" t="s">
        <v>330</v>
      </c>
      <c r="B4764" s="46">
        <v>42353</v>
      </c>
      <c r="C4764" s="47" t="s">
        <v>325</v>
      </c>
      <c r="D4764" s="47"/>
      <c r="E4764" s="47">
        <v>420.11765624999998</v>
      </c>
      <c r="F4764" s="47">
        <v>7.0015624999999998E-2</v>
      </c>
      <c r="G4764" s="47">
        <v>0.13076874999999999</v>
      </c>
      <c r="H4764" s="47">
        <v>0.17977499999999999</v>
      </c>
      <c r="I4764" s="47">
        <v>0.20918750000000003</v>
      </c>
      <c r="J4764" s="47">
        <v>0.27576249999999997</v>
      </c>
      <c r="K4764" s="47">
        <v>0.334175</v>
      </c>
      <c r="L4764" s="47">
        <v>0.30110000000000003</v>
      </c>
      <c r="M4764" s="47"/>
      <c r="N4764" s="47"/>
      <c r="O4764" s="47"/>
      <c r="P4764" s="47"/>
      <c r="Q4764" s="47">
        <v>6.9895788500000009</v>
      </c>
      <c r="R4764" s="47">
        <v>463.69774999999993</v>
      </c>
      <c r="S4764" s="47">
        <v>181.36199999999999</v>
      </c>
      <c r="T4764" s="47"/>
      <c r="U4764" s="47"/>
      <c r="V4764" s="47"/>
      <c r="W4764" s="47"/>
      <c r="X4764" s="47"/>
      <c r="Y4764" s="47"/>
      <c r="Z4764" s="47"/>
      <c r="AA4764" s="47">
        <v>0</v>
      </c>
      <c r="AB4764" s="47"/>
      <c r="AC4764" s="47"/>
      <c r="AD4764" s="47"/>
      <c r="AE4764" s="47"/>
      <c r="AF4764" s="47"/>
      <c r="AG4764" s="47">
        <v>4.4637500000000001</v>
      </c>
      <c r="AH4764" s="47"/>
      <c r="AI4764" s="47"/>
      <c r="AJ4764" s="47">
        <v>0.67249999999999999</v>
      </c>
      <c r="AK4764" s="47">
        <v>3.2161814757344982E-2</v>
      </c>
      <c r="AL4764" s="47">
        <v>1.5752535249999999</v>
      </c>
      <c r="AM4764" s="47">
        <v>48.978999999999999</v>
      </c>
      <c r="AN4764" s="47"/>
      <c r="AO4764" s="47"/>
      <c r="AP4764" s="47"/>
      <c r="AQ4764" s="47"/>
      <c r="AR4764" s="47"/>
      <c r="AS4764" s="47"/>
      <c r="AT4764" s="47"/>
      <c r="AU4764" s="47"/>
      <c r="AV4764" s="47"/>
      <c r="AW4764" s="47">
        <v>3.3905968250000003</v>
      </c>
      <c r="AX4764" s="47"/>
      <c r="AY4764" s="47">
        <v>181.36199999999999</v>
      </c>
      <c r="AZ4764" s="47">
        <v>1.8695188766114184E-2</v>
      </c>
      <c r="BA4764" s="47">
        <v>8.8413734801850649E-3</v>
      </c>
      <c r="BB4764" s="47">
        <v>2.0237284999999998</v>
      </c>
      <c r="BC4764" s="47"/>
      <c r="BD4764" s="47">
        <v>228.89299999999997</v>
      </c>
      <c r="BE4764" s="47"/>
      <c r="BF4764" s="47"/>
      <c r="BG4764" s="47"/>
      <c r="BH4764" s="47"/>
      <c r="BI4764" s="47"/>
      <c r="BJ4764" s="47"/>
      <c r="BK4764" s="47"/>
      <c r="BL4764" s="47"/>
      <c r="BM4764" s="47"/>
      <c r="BN4764" s="47"/>
      <c r="BO4764" s="47"/>
      <c r="BP4764" s="47"/>
      <c r="BQ4764" s="47"/>
      <c r="BR4764" s="47"/>
      <c r="BS4764" s="47"/>
      <c r="BT4764" s="47"/>
      <c r="BU4764" s="47"/>
      <c r="BV4764" s="47"/>
      <c r="BW4764" s="47"/>
      <c r="BX4764" s="47"/>
      <c r="BY4764" s="47"/>
    </row>
    <row r="4765" spans="1:77" x14ac:dyDescent="0.35">
      <c r="A4765" s="45" t="s">
        <v>330</v>
      </c>
      <c r="B4765" s="46">
        <v>42354</v>
      </c>
      <c r="C4765" s="47" t="s">
        <v>325</v>
      </c>
      <c r="D4765" s="47"/>
      <c r="E4765" s="47">
        <v>418.9715625</v>
      </c>
      <c r="F4765" s="47">
        <v>6.841875E-2</v>
      </c>
      <c r="G4765" s="47">
        <v>0.12943749999999998</v>
      </c>
      <c r="H4765" s="47">
        <v>0.17860625000000002</v>
      </c>
      <c r="I4765" s="47">
        <v>0.20873125000000001</v>
      </c>
      <c r="J4765" s="47">
        <v>0.27527500000000005</v>
      </c>
      <c r="K4765" s="47">
        <v>0.33405000000000001</v>
      </c>
      <c r="L4765" s="47">
        <v>0.30098124999999998</v>
      </c>
      <c r="M4765" s="47"/>
      <c r="N4765" s="47"/>
      <c r="O4765" s="47"/>
      <c r="P4765" s="47"/>
      <c r="Q4765" s="47"/>
      <c r="R4765" s="47"/>
      <c r="S4765" s="47"/>
      <c r="T4765" s="47"/>
      <c r="U4765" s="47"/>
      <c r="V4765" s="47"/>
      <c r="W4765" s="47"/>
      <c r="X4765" s="47"/>
      <c r="Y4765" s="47"/>
      <c r="Z4765" s="47"/>
      <c r="AA4765" s="47"/>
      <c r="AB4765" s="47">
        <v>8.5500000000000007</v>
      </c>
      <c r="AC4765" s="47"/>
      <c r="AD4765" s="47"/>
      <c r="AE4765" s="47"/>
      <c r="AF4765" s="47"/>
      <c r="AG4765" s="47"/>
      <c r="AH4765" s="47">
        <v>4.6500000000000004</v>
      </c>
      <c r="AI4765" s="47">
        <v>8.5500000000000007</v>
      </c>
      <c r="AJ4765" s="47"/>
      <c r="AK4765" s="47"/>
      <c r="AL4765" s="47"/>
      <c r="AM4765" s="47"/>
      <c r="AN4765" s="47"/>
      <c r="AO4765" s="47"/>
      <c r="AP4765" s="47"/>
      <c r="AQ4765" s="47"/>
      <c r="AR4765" s="47"/>
      <c r="AS4765" s="47"/>
      <c r="AT4765" s="47"/>
      <c r="AU4765" s="47"/>
      <c r="AV4765" s="47"/>
      <c r="AW4765" s="47"/>
      <c r="AX4765" s="47"/>
      <c r="AY4765" s="47"/>
      <c r="AZ4765" s="47"/>
      <c r="BA4765" s="47"/>
      <c r="BB4765" s="47"/>
      <c r="BC4765" s="47"/>
      <c r="BD4765" s="47"/>
      <c r="BE4765" s="47"/>
      <c r="BF4765" s="47"/>
      <c r="BG4765" s="47"/>
      <c r="BH4765" s="47"/>
      <c r="BI4765" s="47"/>
      <c r="BJ4765" s="47"/>
      <c r="BK4765" s="47"/>
      <c r="BL4765" s="47"/>
      <c r="BM4765" s="47"/>
      <c r="BN4765" s="47"/>
      <c r="BO4765" s="47"/>
      <c r="BP4765" s="47"/>
      <c r="BQ4765" s="47"/>
      <c r="BR4765" s="47"/>
      <c r="BS4765" s="47"/>
      <c r="BT4765" s="47"/>
      <c r="BU4765" s="47"/>
      <c r="BV4765" s="47"/>
      <c r="BW4765" s="47"/>
      <c r="BX4765" s="47"/>
      <c r="BY4765" s="47"/>
    </row>
    <row r="4766" spans="1:77" x14ac:dyDescent="0.35">
      <c r="A4766" s="45" t="s">
        <v>330</v>
      </c>
      <c r="B4766" s="46">
        <v>42355</v>
      </c>
      <c r="C4766" s="47" t="s">
        <v>325</v>
      </c>
      <c r="D4766" s="47"/>
      <c r="E4766" s="47">
        <v>417.84375</v>
      </c>
      <c r="F4766" s="47">
        <v>6.7475000000000007E-2</v>
      </c>
      <c r="G4766" s="47">
        <v>0.12845000000000001</v>
      </c>
      <c r="H4766" s="47">
        <v>0.17727500000000002</v>
      </c>
      <c r="I4766" s="47">
        <v>0.20818749999999997</v>
      </c>
      <c r="J4766" s="47">
        <v>0.27478750000000002</v>
      </c>
      <c r="K4766" s="47">
        <v>0.33377499999999999</v>
      </c>
      <c r="L4766" s="47">
        <v>0.30082500000000001</v>
      </c>
      <c r="M4766" s="47"/>
      <c r="N4766" s="47"/>
      <c r="O4766" s="47"/>
      <c r="P4766" s="47"/>
      <c r="Q4766" s="47"/>
      <c r="R4766" s="47"/>
      <c r="S4766" s="47"/>
      <c r="T4766" s="47"/>
      <c r="U4766" s="47"/>
      <c r="V4766" s="47"/>
      <c r="W4766" s="47"/>
      <c r="X4766" s="47"/>
      <c r="Y4766" s="47"/>
      <c r="Z4766" s="47"/>
      <c r="AA4766" s="47"/>
      <c r="AB4766" s="47"/>
      <c r="AC4766" s="47"/>
      <c r="AD4766" s="47"/>
      <c r="AE4766" s="47"/>
      <c r="AF4766" s="47"/>
      <c r="AG4766" s="47"/>
      <c r="AH4766" s="47"/>
      <c r="AI4766" s="47"/>
      <c r="AJ4766" s="47"/>
      <c r="AK4766" s="47"/>
      <c r="AL4766" s="47"/>
      <c r="AM4766" s="47"/>
      <c r="AN4766" s="47"/>
      <c r="AO4766" s="47"/>
      <c r="AP4766" s="47"/>
      <c r="AQ4766" s="47"/>
      <c r="AR4766" s="47"/>
      <c r="AS4766" s="47"/>
      <c r="AT4766" s="47"/>
      <c r="AU4766" s="47"/>
      <c r="AV4766" s="47"/>
      <c r="AW4766" s="47"/>
      <c r="AX4766" s="47"/>
      <c r="AY4766" s="47"/>
      <c r="AZ4766" s="47"/>
      <c r="BA4766" s="47"/>
      <c r="BB4766" s="47"/>
      <c r="BC4766" s="47"/>
      <c r="BD4766" s="47"/>
      <c r="BE4766" s="47"/>
      <c r="BF4766" s="47"/>
      <c r="BG4766" s="47"/>
      <c r="BH4766" s="47"/>
      <c r="BI4766" s="47"/>
      <c r="BJ4766" s="47"/>
      <c r="BK4766" s="47"/>
      <c r="BL4766" s="47"/>
      <c r="BM4766" s="47"/>
      <c r="BN4766" s="47"/>
      <c r="BO4766" s="47"/>
      <c r="BP4766" s="47"/>
      <c r="BQ4766" s="47"/>
      <c r="BR4766" s="47"/>
      <c r="BS4766" s="47"/>
      <c r="BT4766" s="47"/>
      <c r="BU4766" s="47"/>
      <c r="BV4766" s="47"/>
      <c r="BW4766" s="47"/>
      <c r="BX4766" s="47"/>
      <c r="BY4766" s="47"/>
    </row>
    <row r="4767" spans="1:77" x14ac:dyDescent="0.35">
      <c r="A4767" s="45" t="s">
        <v>330</v>
      </c>
      <c r="B4767" s="46">
        <v>42356</v>
      </c>
      <c r="C4767" s="47" t="s">
        <v>325</v>
      </c>
      <c r="D4767" s="47"/>
      <c r="E4767" s="47">
        <v>416.1121875</v>
      </c>
      <c r="F4767" s="47">
        <v>6.7218749999999994E-2</v>
      </c>
      <c r="G4767" s="47">
        <v>0.1275375</v>
      </c>
      <c r="H4767" s="47">
        <v>0.17558125000000002</v>
      </c>
      <c r="I4767" s="47">
        <v>0.20644999999999999</v>
      </c>
      <c r="J4767" s="47">
        <v>0.27353125</v>
      </c>
      <c r="K4767" s="47">
        <v>0.33340000000000003</v>
      </c>
      <c r="L4767" s="47">
        <v>0.30069999999999997</v>
      </c>
      <c r="M4767" s="47"/>
      <c r="N4767" s="47"/>
      <c r="O4767" s="47"/>
      <c r="P4767" s="47"/>
      <c r="Q4767" s="47"/>
      <c r="R4767" s="47"/>
      <c r="S4767" s="47"/>
      <c r="T4767" s="47"/>
      <c r="U4767" s="47"/>
      <c r="V4767" s="47"/>
      <c r="W4767" s="47"/>
      <c r="X4767" s="47"/>
      <c r="Y4767" s="47"/>
      <c r="Z4767" s="47"/>
      <c r="AA4767" s="47"/>
      <c r="AB4767" s="47"/>
      <c r="AC4767" s="47"/>
      <c r="AD4767" s="47"/>
      <c r="AE4767" s="47"/>
      <c r="AF4767" s="47"/>
      <c r="AG4767" s="47"/>
      <c r="AH4767" s="47"/>
      <c r="AI4767" s="47"/>
      <c r="AJ4767" s="47"/>
      <c r="AK4767" s="47"/>
      <c r="AL4767" s="47"/>
      <c r="AM4767" s="47"/>
      <c r="AN4767" s="47"/>
      <c r="AO4767" s="47"/>
      <c r="AP4767" s="47"/>
      <c r="AQ4767" s="47"/>
      <c r="AR4767" s="47"/>
      <c r="AS4767" s="47"/>
      <c r="AT4767" s="47"/>
      <c r="AU4767" s="47"/>
      <c r="AV4767" s="47"/>
      <c r="AW4767" s="47"/>
      <c r="AX4767" s="47"/>
      <c r="AY4767" s="47"/>
      <c r="AZ4767" s="47"/>
      <c r="BA4767" s="47"/>
      <c r="BB4767" s="47"/>
      <c r="BC4767" s="47"/>
      <c r="BD4767" s="47"/>
      <c r="BE4767" s="47"/>
      <c r="BF4767" s="47"/>
      <c r="BG4767" s="47"/>
      <c r="BH4767" s="47"/>
      <c r="BI4767" s="47"/>
      <c r="BJ4767" s="47"/>
      <c r="BK4767" s="47"/>
      <c r="BL4767" s="47"/>
      <c r="BM4767" s="47"/>
      <c r="BN4767" s="47"/>
      <c r="BO4767" s="47"/>
      <c r="BP4767" s="47"/>
      <c r="BQ4767" s="47"/>
      <c r="BR4767" s="47"/>
      <c r="BS4767" s="47"/>
      <c r="BT4767" s="47"/>
      <c r="BU4767" s="47"/>
      <c r="BV4767" s="47"/>
      <c r="BW4767" s="47"/>
      <c r="BX4767" s="47"/>
      <c r="BY4767" s="47"/>
    </row>
    <row r="4768" spans="1:77" x14ac:dyDescent="0.35">
      <c r="A4768" s="45" t="s">
        <v>330</v>
      </c>
      <c r="B4768" s="46">
        <v>42357</v>
      </c>
      <c r="C4768" s="47" t="s">
        <v>325</v>
      </c>
      <c r="D4768" s="47"/>
      <c r="E4768" s="47">
        <v>415.15593749999994</v>
      </c>
      <c r="F4768" s="47">
        <v>6.5762500000000002E-2</v>
      </c>
      <c r="G4768" s="47">
        <v>0.12661875</v>
      </c>
      <c r="H4768" s="47">
        <v>0.17490624999999999</v>
      </c>
      <c r="I4768" s="47">
        <v>0.20603125</v>
      </c>
      <c r="J4768" s="47">
        <v>0.27298749999999999</v>
      </c>
      <c r="K4768" s="47">
        <v>0.333175</v>
      </c>
      <c r="L4768" s="47">
        <v>0.30056249999999995</v>
      </c>
      <c r="M4768" s="47"/>
      <c r="N4768" s="47"/>
      <c r="O4768" s="47"/>
      <c r="P4768" s="47"/>
      <c r="Q4768" s="47"/>
      <c r="R4768" s="47"/>
      <c r="S4768" s="47"/>
      <c r="T4768" s="47"/>
      <c r="U4768" s="47"/>
      <c r="V4768" s="47"/>
      <c r="W4768" s="47"/>
      <c r="X4768" s="47"/>
      <c r="Y4768" s="47"/>
      <c r="Z4768" s="47"/>
      <c r="AA4768" s="47"/>
      <c r="AB4768" s="47"/>
      <c r="AC4768" s="47"/>
      <c r="AD4768" s="47"/>
      <c r="AE4768" s="47"/>
      <c r="AF4768" s="47"/>
      <c r="AG4768" s="47"/>
      <c r="AH4768" s="47"/>
      <c r="AI4768" s="47"/>
      <c r="AJ4768" s="47"/>
      <c r="AK4768" s="47"/>
      <c r="AL4768" s="47"/>
      <c r="AM4768" s="47"/>
      <c r="AN4768" s="47"/>
      <c r="AO4768" s="47"/>
      <c r="AP4768" s="47"/>
      <c r="AQ4768" s="47"/>
      <c r="AR4768" s="47"/>
      <c r="AS4768" s="47"/>
      <c r="AT4768" s="47"/>
      <c r="AU4768" s="47"/>
      <c r="AV4768" s="47"/>
      <c r="AW4768" s="47"/>
      <c r="AX4768" s="47"/>
      <c r="AY4768" s="47"/>
      <c r="AZ4768" s="47"/>
      <c r="BA4768" s="47"/>
      <c r="BB4768" s="47"/>
      <c r="BC4768" s="47"/>
      <c r="BD4768" s="47"/>
      <c r="BE4768" s="47"/>
      <c r="BF4768" s="47"/>
      <c r="BG4768" s="47"/>
      <c r="BH4768" s="47"/>
      <c r="BI4768" s="47"/>
      <c r="BJ4768" s="47"/>
      <c r="BK4768" s="47"/>
      <c r="BL4768" s="47"/>
      <c r="BM4768" s="47"/>
      <c r="BN4768" s="47"/>
      <c r="BO4768" s="47"/>
      <c r="BP4768" s="47"/>
      <c r="BQ4768" s="47"/>
      <c r="BR4768" s="47"/>
      <c r="BS4768" s="47"/>
      <c r="BT4768" s="47"/>
      <c r="BU4768" s="47"/>
      <c r="BV4768" s="47"/>
      <c r="BW4768" s="47"/>
      <c r="BX4768" s="47"/>
      <c r="BY4768" s="47"/>
    </row>
    <row r="4769" spans="1:77" x14ac:dyDescent="0.35">
      <c r="A4769" s="45" t="s">
        <v>330</v>
      </c>
      <c r="B4769" s="46">
        <v>42358</v>
      </c>
      <c r="C4769" s="47" t="s">
        <v>325</v>
      </c>
      <c r="D4769" s="47"/>
      <c r="E4769" s="47">
        <v>414.11765625000004</v>
      </c>
      <c r="F4769" s="47">
        <v>6.5284375000000006E-2</v>
      </c>
      <c r="G4769" s="47">
        <v>0.1258</v>
      </c>
      <c r="H4769" s="47">
        <v>0.17377500000000001</v>
      </c>
      <c r="I4769" s="47">
        <v>0.20543125000000001</v>
      </c>
      <c r="J4769" s="47">
        <v>0.27243125000000001</v>
      </c>
      <c r="K4769" s="47">
        <v>0.33279999999999998</v>
      </c>
      <c r="L4769" s="47">
        <v>0.30041249999999997</v>
      </c>
      <c r="M4769" s="47"/>
      <c r="N4769" s="47"/>
      <c r="O4769" s="47"/>
      <c r="P4769" s="47"/>
      <c r="Q4769" s="47"/>
      <c r="R4769" s="47"/>
      <c r="S4769" s="47"/>
      <c r="T4769" s="47"/>
      <c r="U4769" s="47"/>
      <c r="V4769" s="47"/>
      <c r="W4769" s="47"/>
      <c r="X4769" s="47"/>
      <c r="Y4769" s="47"/>
      <c r="Z4769" s="47"/>
      <c r="AA4769" s="47"/>
      <c r="AB4769" s="47"/>
      <c r="AC4769" s="47"/>
      <c r="AD4769" s="47"/>
      <c r="AE4769" s="47"/>
      <c r="AF4769" s="47"/>
      <c r="AG4769" s="47"/>
      <c r="AH4769" s="47"/>
      <c r="AI4769" s="47"/>
      <c r="AJ4769" s="47"/>
      <c r="AK4769" s="47"/>
      <c r="AL4769" s="47"/>
      <c r="AM4769" s="47"/>
      <c r="AN4769" s="47"/>
      <c r="AO4769" s="47"/>
      <c r="AP4769" s="47"/>
      <c r="AQ4769" s="47"/>
      <c r="AR4769" s="47"/>
      <c r="AS4769" s="47"/>
      <c r="AT4769" s="47"/>
      <c r="AU4769" s="47"/>
      <c r="AV4769" s="47"/>
      <c r="AW4769" s="47"/>
      <c r="AX4769" s="47"/>
      <c r="AY4769" s="47"/>
      <c r="AZ4769" s="47"/>
      <c r="BA4769" s="47"/>
      <c r="BB4769" s="47"/>
      <c r="BC4769" s="47"/>
      <c r="BD4769" s="47"/>
      <c r="BE4769" s="47"/>
      <c r="BF4769" s="47"/>
      <c r="BG4769" s="47"/>
      <c r="BH4769" s="47"/>
      <c r="BI4769" s="47"/>
      <c r="BJ4769" s="47"/>
      <c r="BK4769" s="47"/>
      <c r="BL4769" s="47"/>
      <c r="BM4769" s="47"/>
      <c r="BN4769" s="47"/>
      <c r="BO4769" s="47"/>
      <c r="BP4769" s="47"/>
      <c r="BQ4769" s="47"/>
      <c r="BR4769" s="47"/>
      <c r="BS4769" s="47"/>
      <c r="BT4769" s="47"/>
      <c r="BU4769" s="47"/>
      <c r="BV4769" s="47"/>
      <c r="BW4769" s="47"/>
      <c r="BX4769" s="47"/>
      <c r="BY4769" s="47"/>
    </row>
    <row r="4770" spans="1:77" x14ac:dyDescent="0.35">
      <c r="A4770" s="45" t="s">
        <v>330</v>
      </c>
      <c r="B4770" s="46">
        <v>42359</v>
      </c>
      <c r="C4770" s="47" t="s">
        <v>325</v>
      </c>
      <c r="D4770" s="47"/>
      <c r="E4770" s="47">
        <v>411.85125000000005</v>
      </c>
      <c r="F4770" s="47">
        <v>6.6018750000000001E-2</v>
      </c>
      <c r="G4770" s="47">
        <v>0.12555624999999998</v>
      </c>
      <c r="H4770" s="47">
        <v>0.17219375000000001</v>
      </c>
      <c r="I4770" s="47">
        <v>0.20238124999999998</v>
      </c>
      <c r="J4770" s="47">
        <v>0.27001249999999999</v>
      </c>
      <c r="K4770" s="47">
        <v>0.33231250000000001</v>
      </c>
      <c r="L4770" s="47">
        <v>0.30014999999999997</v>
      </c>
      <c r="M4770" s="47"/>
      <c r="N4770" s="47"/>
      <c r="O4770" s="47"/>
      <c r="P4770" s="47"/>
      <c r="Q4770" s="47"/>
      <c r="R4770" s="47"/>
      <c r="S4770" s="47"/>
      <c r="T4770" s="47"/>
      <c r="U4770" s="47"/>
      <c r="V4770" s="47"/>
      <c r="W4770" s="47"/>
      <c r="X4770" s="47"/>
      <c r="Y4770" s="47"/>
      <c r="Z4770" s="47"/>
      <c r="AA4770" s="47"/>
      <c r="AB4770" s="47"/>
      <c r="AC4770" s="47">
        <v>0.34352806807012859</v>
      </c>
      <c r="AD4770" s="47">
        <v>0.20092474560576995</v>
      </c>
      <c r="AE4770" s="47"/>
      <c r="AF4770" s="47"/>
      <c r="AG4770" s="47"/>
      <c r="AH4770" s="47"/>
      <c r="AI4770" s="47"/>
      <c r="AJ4770" s="47"/>
      <c r="AK4770" s="47"/>
      <c r="AL4770" s="47"/>
      <c r="AM4770" s="47"/>
      <c r="AN4770" s="47"/>
      <c r="AO4770" s="47"/>
      <c r="AP4770" s="47"/>
      <c r="AQ4770" s="47"/>
      <c r="AR4770" s="47"/>
      <c r="AS4770" s="47"/>
      <c r="AT4770" s="47"/>
      <c r="AU4770" s="47"/>
      <c r="AV4770" s="47"/>
      <c r="AW4770" s="47"/>
      <c r="AX4770" s="47"/>
      <c r="AY4770" s="47"/>
      <c r="AZ4770" s="47"/>
      <c r="BA4770" s="47"/>
      <c r="BB4770" s="47"/>
      <c r="BC4770" s="47"/>
      <c r="BD4770" s="47"/>
      <c r="BE4770" s="47"/>
      <c r="BF4770" s="47"/>
      <c r="BG4770" s="47"/>
      <c r="BH4770" s="47"/>
      <c r="BI4770" s="47"/>
      <c r="BJ4770" s="47"/>
      <c r="BK4770" s="47"/>
      <c r="BL4770" s="47"/>
      <c r="BM4770" s="47"/>
      <c r="BN4770" s="47"/>
      <c r="BO4770" s="47"/>
      <c r="BP4770" s="47"/>
      <c r="BQ4770" s="47"/>
      <c r="BR4770" s="47"/>
      <c r="BS4770" s="47"/>
      <c r="BT4770" s="47"/>
      <c r="BU4770" s="47"/>
      <c r="BV4770" s="47"/>
      <c r="BW4770" s="47"/>
      <c r="BX4770" s="47"/>
      <c r="BY4770" s="47"/>
    </row>
    <row r="4771" spans="1:77" x14ac:dyDescent="0.35">
      <c r="A4771" s="45" t="s">
        <v>330</v>
      </c>
      <c r="B4771" s="46">
        <v>42360</v>
      </c>
      <c r="C4771" s="47" t="s">
        <v>325</v>
      </c>
      <c r="D4771" s="47"/>
      <c r="E4771" s="47">
        <v>411.62109375</v>
      </c>
      <c r="F4771" s="47">
        <v>6.2640625000000005E-2</v>
      </c>
      <c r="G4771" s="47">
        <v>0.1245</v>
      </c>
      <c r="H4771" s="47">
        <v>0.17255624999999999</v>
      </c>
      <c r="I4771" s="47">
        <v>0.20353749999999998</v>
      </c>
      <c r="J4771" s="47">
        <v>0.27026249999999996</v>
      </c>
      <c r="K4771" s="47">
        <v>0.33210000000000001</v>
      </c>
      <c r="L4771" s="47">
        <v>0.30004374999999994</v>
      </c>
      <c r="M4771" s="47"/>
      <c r="N4771" s="47"/>
      <c r="O4771" s="47"/>
      <c r="P4771" s="47"/>
      <c r="Q4771" s="47"/>
      <c r="R4771" s="47"/>
      <c r="S4771" s="47"/>
      <c r="T4771" s="47"/>
      <c r="U4771" s="47"/>
      <c r="V4771" s="47"/>
      <c r="W4771" s="47"/>
      <c r="X4771" s="47"/>
      <c r="Y4771" s="47"/>
      <c r="Z4771" s="47"/>
      <c r="AA4771" s="47"/>
      <c r="AB4771" s="47">
        <v>8.5500000000000007</v>
      </c>
      <c r="AC4771" s="47"/>
      <c r="AD4771" s="47"/>
      <c r="AE4771" s="47"/>
      <c r="AF4771" s="47"/>
      <c r="AG4771" s="47"/>
      <c r="AH4771" s="47">
        <v>5.0999999999999996</v>
      </c>
      <c r="AI4771" s="47">
        <v>8.5500000000000007</v>
      </c>
      <c r="AJ4771" s="47"/>
      <c r="AK4771" s="47"/>
      <c r="AL4771" s="47"/>
      <c r="AM4771" s="47"/>
      <c r="AN4771" s="47"/>
      <c r="AO4771" s="47"/>
      <c r="AP4771" s="47"/>
      <c r="AQ4771" s="47"/>
      <c r="AR4771" s="47"/>
      <c r="AS4771" s="47"/>
      <c r="AT4771" s="47"/>
      <c r="AU4771" s="47"/>
      <c r="AV4771" s="47"/>
      <c r="AW4771" s="47"/>
      <c r="AX4771" s="47"/>
      <c r="AY4771" s="47"/>
      <c r="AZ4771" s="47"/>
      <c r="BA4771" s="47"/>
      <c r="BB4771" s="47"/>
      <c r="BC4771" s="47"/>
      <c r="BD4771" s="47"/>
      <c r="BE4771" s="47"/>
      <c r="BF4771" s="47"/>
      <c r="BG4771" s="47"/>
      <c r="BH4771" s="47"/>
      <c r="BI4771" s="47"/>
      <c r="BJ4771" s="47"/>
      <c r="BK4771" s="47"/>
      <c r="BL4771" s="47"/>
      <c r="BM4771" s="47"/>
      <c r="BN4771" s="47"/>
      <c r="BO4771" s="47"/>
      <c r="BP4771" s="47"/>
      <c r="BQ4771" s="47"/>
      <c r="BR4771" s="47"/>
      <c r="BS4771" s="47"/>
      <c r="BT4771" s="47"/>
      <c r="BU4771" s="47"/>
      <c r="BV4771" s="47"/>
      <c r="BW4771" s="47"/>
      <c r="BX4771" s="47"/>
      <c r="BY4771" s="47"/>
    </row>
    <row r="4772" spans="1:77" x14ac:dyDescent="0.35">
      <c r="A4772" s="45" t="s">
        <v>330</v>
      </c>
      <c r="B4772" s="46">
        <v>42361</v>
      </c>
      <c r="C4772" s="47" t="s">
        <v>325</v>
      </c>
      <c r="D4772" s="47"/>
      <c r="E4772" s="47">
        <v>410.2996875</v>
      </c>
      <c r="F4772" s="47">
        <v>6.2643749999999998E-2</v>
      </c>
      <c r="G4772" s="47">
        <v>0.1236375</v>
      </c>
      <c r="H4772" s="47">
        <v>0.17081875000000002</v>
      </c>
      <c r="I4772" s="47">
        <v>0.20256875000000002</v>
      </c>
      <c r="J4772" s="47">
        <v>0.26948749999999999</v>
      </c>
      <c r="K4772" s="47">
        <v>0.33174375</v>
      </c>
      <c r="L4772" s="47">
        <v>0.29990624999999999</v>
      </c>
      <c r="M4772" s="47"/>
      <c r="N4772" s="47"/>
      <c r="O4772" s="47"/>
      <c r="P4772" s="47"/>
      <c r="Q4772" s="47"/>
      <c r="R4772" s="47"/>
      <c r="S4772" s="47"/>
      <c r="T4772" s="47"/>
      <c r="U4772" s="47"/>
      <c r="V4772" s="47"/>
      <c r="W4772" s="47"/>
      <c r="X4772" s="47"/>
      <c r="Y4772" s="47"/>
      <c r="Z4772" s="47"/>
      <c r="AA4772" s="47"/>
      <c r="AB4772" s="47"/>
      <c r="AC4772" s="47"/>
      <c r="AD4772" s="47"/>
      <c r="AE4772" s="47"/>
      <c r="AF4772" s="47"/>
      <c r="AG4772" s="47"/>
      <c r="AH4772" s="47"/>
      <c r="AI4772" s="47"/>
      <c r="AJ4772" s="47"/>
      <c r="AK4772" s="47"/>
      <c r="AL4772" s="47"/>
      <c r="AM4772" s="47"/>
      <c r="AN4772" s="47"/>
      <c r="AO4772" s="47"/>
      <c r="AP4772" s="47"/>
      <c r="AQ4772" s="47"/>
      <c r="AR4772" s="47"/>
      <c r="AS4772" s="47"/>
      <c r="AT4772" s="47"/>
      <c r="AU4772" s="47"/>
      <c r="AV4772" s="47"/>
      <c r="AW4772" s="47"/>
      <c r="AX4772" s="47"/>
      <c r="AY4772" s="47"/>
      <c r="AZ4772" s="47"/>
      <c r="BA4772" s="47"/>
      <c r="BB4772" s="47"/>
      <c r="BC4772" s="47"/>
      <c r="BD4772" s="47"/>
      <c r="BE4772" s="47"/>
      <c r="BF4772" s="47"/>
      <c r="BG4772" s="47"/>
      <c r="BH4772" s="47"/>
      <c r="BI4772" s="47"/>
      <c r="BJ4772" s="47"/>
      <c r="BK4772" s="47"/>
      <c r="BL4772" s="47"/>
      <c r="BM4772" s="47"/>
      <c r="BN4772" s="47"/>
      <c r="BO4772" s="47"/>
      <c r="BP4772" s="47"/>
      <c r="BQ4772" s="47"/>
      <c r="BR4772" s="47"/>
      <c r="BS4772" s="47"/>
      <c r="BT4772" s="47"/>
      <c r="BU4772" s="47"/>
      <c r="BV4772" s="47"/>
      <c r="BW4772" s="47"/>
      <c r="BX4772" s="47"/>
      <c r="BY4772" s="47"/>
    </row>
    <row r="4773" spans="1:77" x14ac:dyDescent="0.35">
      <c r="A4773" s="45" t="s">
        <v>330</v>
      </c>
      <c r="B4773" s="46">
        <v>42362</v>
      </c>
      <c r="C4773" s="47" t="s">
        <v>325</v>
      </c>
      <c r="D4773" s="47"/>
      <c r="E4773" s="47">
        <v>423.50812500000001</v>
      </c>
      <c r="F4773" s="47">
        <v>0.15153125000000001</v>
      </c>
      <c r="G4773" s="47">
        <v>0.12539375</v>
      </c>
      <c r="H4773" s="47">
        <v>0.17094999999999999</v>
      </c>
      <c r="I4773" s="47">
        <v>0.20223750000000001</v>
      </c>
      <c r="J4773" s="47">
        <v>0.26889374999999999</v>
      </c>
      <c r="K4773" s="47">
        <v>0.33140000000000003</v>
      </c>
      <c r="L4773" s="47">
        <v>0.29974999999999996</v>
      </c>
      <c r="M4773" s="47"/>
      <c r="N4773" s="47"/>
      <c r="O4773" s="47"/>
      <c r="P4773" s="47"/>
      <c r="Q4773" s="47"/>
      <c r="R4773" s="47"/>
      <c r="S4773" s="47"/>
      <c r="T4773" s="47"/>
      <c r="U4773" s="47"/>
      <c r="V4773" s="47"/>
      <c r="W4773" s="47"/>
      <c r="X4773" s="47"/>
      <c r="Y4773" s="47"/>
      <c r="Z4773" s="47"/>
      <c r="AA4773" s="47"/>
      <c r="AB4773" s="47"/>
      <c r="AC4773" s="47"/>
      <c r="AD4773" s="47"/>
      <c r="AE4773" s="47"/>
      <c r="AF4773" s="47"/>
      <c r="AG4773" s="47"/>
      <c r="AH4773" s="47"/>
      <c r="AI4773" s="47"/>
      <c r="AJ4773" s="47"/>
      <c r="AK4773" s="47"/>
      <c r="AL4773" s="47"/>
      <c r="AM4773" s="47"/>
      <c r="AN4773" s="47"/>
      <c r="AO4773" s="47"/>
      <c r="AP4773" s="47"/>
      <c r="AQ4773" s="47"/>
      <c r="AR4773" s="47"/>
      <c r="AS4773" s="47"/>
      <c r="AT4773" s="47"/>
      <c r="AU4773" s="47"/>
      <c r="AV4773" s="47"/>
      <c r="AW4773" s="47"/>
      <c r="AX4773" s="47"/>
      <c r="AY4773" s="47"/>
      <c r="AZ4773" s="47"/>
      <c r="BA4773" s="47"/>
      <c r="BB4773" s="47"/>
      <c r="BC4773" s="47"/>
      <c r="BD4773" s="47"/>
      <c r="BE4773" s="47"/>
      <c r="BF4773" s="47"/>
      <c r="BG4773" s="47"/>
      <c r="BH4773" s="47"/>
      <c r="BI4773" s="47"/>
      <c r="BJ4773" s="47"/>
      <c r="BK4773" s="47"/>
      <c r="BL4773" s="47"/>
      <c r="BM4773" s="47"/>
      <c r="BN4773" s="47"/>
      <c r="BO4773" s="47"/>
      <c r="BP4773" s="47"/>
      <c r="BQ4773" s="47"/>
      <c r="BR4773" s="47"/>
      <c r="BS4773" s="47"/>
      <c r="BT4773" s="47"/>
      <c r="BU4773" s="47"/>
      <c r="BV4773" s="47"/>
      <c r="BW4773" s="47"/>
      <c r="BX4773" s="47"/>
      <c r="BY4773" s="47"/>
    </row>
    <row r="4774" spans="1:77" x14ac:dyDescent="0.35">
      <c r="A4774" s="45" t="s">
        <v>330</v>
      </c>
      <c r="B4774" s="46">
        <v>42363</v>
      </c>
      <c r="C4774" s="47" t="s">
        <v>325</v>
      </c>
      <c r="D4774" s="47"/>
      <c r="E4774" s="47">
        <v>420.82124999999996</v>
      </c>
      <c r="F4774" s="47">
        <v>0.132025</v>
      </c>
      <c r="G4774" s="47">
        <v>0.126725</v>
      </c>
      <c r="H4774" s="47">
        <v>0.17180000000000001</v>
      </c>
      <c r="I4774" s="47">
        <v>0.2024125</v>
      </c>
      <c r="J4774" s="47">
        <v>0.26851875000000003</v>
      </c>
      <c r="K4774" s="47">
        <v>0.33119375000000001</v>
      </c>
      <c r="L4774" s="47">
        <v>0.29943749999999997</v>
      </c>
      <c r="M4774" s="47"/>
      <c r="N4774" s="47"/>
      <c r="O4774" s="47"/>
      <c r="P4774" s="47"/>
      <c r="Q4774" s="47"/>
      <c r="R4774" s="47"/>
      <c r="S4774" s="47"/>
      <c r="T4774" s="47"/>
      <c r="U4774" s="47"/>
      <c r="V4774" s="47"/>
      <c r="W4774" s="47"/>
      <c r="X4774" s="47"/>
      <c r="Y4774" s="47"/>
      <c r="Z4774" s="47"/>
      <c r="AA4774" s="47"/>
      <c r="AB4774" s="47"/>
      <c r="AC4774" s="47"/>
      <c r="AD4774" s="47"/>
      <c r="AE4774" s="47"/>
      <c r="AF4774" s="47"/>
      <c r="AG4774" s="47"/>
      <c r="AH4774" s="47"/>
      <c r="AI4774" s="47"/>
      <c r="AJ4774" s="47"/>
      <c r="AK4774" s="47"/>
      <c r="AL4774" s="47"/>
      <c r="AM4774" s="47"/>
      <c r="AN4774" s="47"/>
      <c r="AO4774" s="47"/>
      <c r="AP4774" s="47"/>
      <c r="AQ4774" s="47"/>
      <c r="AR4774" s="47"/>
      <c r="AS4774" s="47"/>
      <c r="AT4774" s="47"/>
      <c r="AU4774" s="47"/>
      <c r="AV4774" s="47"/>
      <c r="AW4774" s="47"/>
      <c r="AX4774" s="47"/>
      <c r="AY4774" s="47"/>
      <c r="AZ4774" s="47"/>
      <c r="BA4774" s="47"/>
      <c r="BB4774" s="47"/>
      <c r="BC4774" s="47"/>
      <c r="BD4774" s="47"/>
      <c r="BE4774" s="47"/>
      <c r="BF4774" s="47"/>
      <c r="BG4774" s="47"/>
      <c r="BH4774" s="47"/>
      <c r="BI4774" s="47"/>
      <c r="BJ4774" s="47"/>
      <c r="BK4774" s="47"/>
      <c r="BL4774" s="47"/>
      <c r="BM4774" s="47"/>
      <c r="BN4774" s="47"/>
      <c r="BO4774" s="47"/>
      <c r="BP4774" s="47"/>
      <c r="BQ4774" s="47"/>
      <c r="BR4774" s="47"/>
      <c r="BS4774" s="47"/>
      <c r="BT4774" s="47"/>
      <c r="BU4774" s="47"/>
      <c r="BV4774" s="47"/>
      <c r="BW4774" s="47"/>
      <c r="BX4774" s="47"/>
      <c r="BY4774" s="47"/>
    </row>
    <row r="4775" spans="1:77" x14ac:dyDescent="0.35">
      <c r="A4775" s="45" t="s">
        <v>330</v>
      </c>
      <c r="B4775" s="46">
        <v>42364</v>
      </c>
      <c r="C4775" s="47" t="s">
        <v>325</v>
      </c>
      <c r="D4775" s="47"/>
      <c r="E4775" s="47">
        <v>419.36812500000002</v>
      </c>
      <c r="F4775" s="47">
        <v>0.12113125</v>
      </c>
      <c r="G4775" s="47">
        <v>0.12734374999999998</v>
      </c>
      <c r="H4775" s="47">
        <v>0.1724125</v>
      </c>
      <c r="I4775" s="47">
        <v>0.20271875</v>
      </c>
      <c r="J4775" s="47">
        <v>0.26823750000000002</v>
      </c>
      <c r="K4775" s="47">
        <v>0.33097500000000002</v>
      </c>
      <c r="L4775" s="47">
        <v>0.29931249999999998</v>
      </c>
      <c r="M4775" s="47"/>
      <c r="N4775" s="47"/>
      <c r="O4775" s="47"/>
      <c r="P4775" s="47"/>
      <c r="Q4775" s="47"/>
      <c r="R4775" s="47"/>
      <c r="S4775" s="47"/>
      <c r="T4775" s="47"/>
      <c r="U4775" s="47"/>
      <c r="V4775" s="47"/>
      <c r="W4775" s="47"/>
      <c r="X4775" s="47"/>
      <c r="Y4775" s="47"/>
      <c r="Z4775" s="47"/>
      <c r="AA4775" s="47"/>
      <c r="AB4775" s="47"/>
      <c r="AC4775" s="47"/>
      <c r="AD4775" s="47"/>
      <c r="AE4775" s="47"/>
      <c r="AF4775" s="47"/>
      <c r="AG4775" s="47"/>
      <c r="AH4775" s="47"/>
      <c r="AI4775" s="47"/>
      <c r="AJ4775" s="47"/>
      <c r="AK4775" s="47"/>
      <c r="AL4775" s="47"/>
      <c r="AM4775" s="47"/>
      <c r="AN4775" s="47"/>
      <c r="AO4775" s="47"/>
      <c r="AP4775" s="47"/>
      <c r="AQ4775" s="47"/>
      <c r="AR4775" s="47"/>
      <c r="AS4775" s="47"/>
      <c r="AT4775" s="47"/>
      <c r="AU4775" s="47"/>
      <c r="AV4775" s="47"/>
      <c r="AW4775" s="47"/>
      <c r="AX4775" s="47"/>
      <c r="AY4775" s="47"/>
      <c r="AZ4775" s="47"/>
      <c r="BA4775" s="47"/>
      <c r="BB4775" s="47"/>
      <c r="BC4775" s="47"/>
      <c r="BD4775" s="47"/>
      <c r="BE4775" s="47"/>
      <c r="BF4775" s="47"/>
      <c r="BG4775" s="47"/>
      <c r="BH4775" s="47"/>
      <c r="BI4775" s="47"/>
      <c r="BJ4775" s="47"/>
      <c r="BK4775" s="47"/>
      <c r="BL4775" s="47"/>
      <c r="BM4775" s="47"/>
      <c r="BN4775" s="47"/>
      <c r="BO4775" s="47"/>
      <c r="BP4775" s="47"/>
      <c r="BQ4775" s="47"/>
      <c r="BR4775" s="47"/>
      <c r="BS4775" s="47"/>
      <c r="BT4775" s="47"/>
      <c r="BU4775" s="47"/>
      <c r="BV4775" s="47"/>
      <c r="BW4775" s="47"/>
      <c r="BX4775" s="47"/>
      <c r="BY4775" s="47"/>
    </row>
    <row r="4776" spans="1:77" x14ac:dyDescent="0.35">
      <c r="A4776" s="45" t="s">
        <v>330</v>
      </c>
      <c r="B4776" s="46">
        <v>42365</v>
      </c>
      <c r="C4776" s="47" t="s">
        <v>325</v>
      </c>
      <c r="D4776" s="47"/>
      <c r="E4776" s="47">
        <v>418.12171875000001</v>
      </c>
      <c r="F4776" s="47">
        <v>0.11352187499999999</v>
      </c>
      <c r="G4776" s="47">
        <v>0.12788125</v>
      </c>
      <c r="H4776" s="47">
        <v>0.17284999999999998</v>
      </c>
      <c r="I4776" s="47">
        <v>0.20265625000000001</v>
      </c>
      <c r="J4776" s="47">
        <v>0.26777500000000004</v>
      </c>
      <c r="K4776" s="47">
        <v>0.33064375000000001</v>
      </c>
      <c r="L4776" s="47">
        <v>0.2991125</v>
      </c>
      <c r="M4776" s="47"/>
      <c r="N4776" s="47"/>
      <c r="O4776" s="47"/>
      <c r="P4776" s="47"/>
      <c r="Q4776" s="47"/>
      <c r="R4776" s="47"/>
      <c r="S4776" s="47"/>
      <c r="T4776" s="47"/>
      <c r="U4776" s="47"/>
      <c r="V4776" s="47"/>
      <c r="W4776" s="47"/>
      <c r="X4776" s="47"/>
      <c r="Y4776" s="47"/>
      <c r="Z4776" s="47"/>
      <c r="AA4776" s="47"/>
      <c r="AB4776" s="47"/>
      <c r="AC4776" s="47"/>
      <c r="AD4776" s="47"/>
      <c r="AE4776" s="47"/>
      <c r="AF4776" s="47"/>
      <c r="AG4776" s="47"/>
      <c r="AH4776" s="47"/>
      <c r="AI4776" s="47"/>
      <c r="AJ4776" s="47"/>
      <c r="AK4776" s="47"/>
      <c r="AL4776" s="47"/>
      <c r="AM4776" s="47"/>
      <c r="AN4776" s="47"/>
      <c r="AO4776" s="47"/>
      <c r="AP4776" s="47"/>
      <c r="AQ4776" s="47"/>
      <c r="AR4776" s="47"/>
      <c r="AS4776" s="47"/>
      <c r="AT4776" s="47"/>
      <c r="AU4776" s="47"/>
      <c r="AV4776" s="47"/>
      <c r="AW4776" s="47"/>
      <c r="AX4776" s="47"/>
      <c r="AY4776" s="47"/>
      <c r="AZ4776" s="47"/>
      <c r="BA4776" s="47"/>
      <c r="BB4776" s="47"/>
      <c r="BC4776" s="47"/>
      <c r="BD4776" s="47"/>
      <c r="BE4776" s="47"/>
      <c r="BF4776" s="47"/>
      <c r="BG4776" s="47"/>
      <c r="BH4776" s="47"/>
      <c r="BI4776" s="47"/>
      <c r="BJ4776" s="47"/>
      <c r="BK4776" s="47"/>
      <c r="BL4776" s="47"/>
      <c r="BM4776" s="47"/>
      <c r="BN4776" s="47"/>
      <c r="BO4776" s="47"/>
      <c r="BP4776" s="47"/>
      <c r="BQ4776" s="47"/>
      <c r="BR4776" s="47"/>
      <c r="BS4776" s="47"/>
      <c r="BT4776" s="47"/>
      <c r="BU4776" s="47"/>
      <c r="BV4776" s="47"/>
      <c r="BW4776" s="47"/>
      <c r="BX4776" s="47"/>
      <c r="BY4776" s="47"/>
    </row>
    <row r="4777" spans="1:77" x14ac:dyDescent="0.35">
      <c r="A4777" s="45" t="s">
        <v>330</v>
      </c>
      <c r="B4777" s="46">
        <v>42366</v>
      </c>
      <c r="C4777" s="47" t="s">
        <v>325</v>
      </c>
      <c r="D4777" s="47"/>
      <c r="E4777" s="47">
        <v>417.06984374999996</v>
      </c>
      <c r="F4777" s="47">
        <v>0.10697187499999999</v>
      </c>
      <c r="G4777" s="47">
        <v>0.12866875</v>
      </c>
      <c r="H4777" s="47">
        <v>0.17343749999999999</v>
      </c>
      <c r="I4777" s="47">
        <v>0.2024125</v>
      </c>
      <c r="J4777" s="47">
        <v>0.26728125000000003</v>
      </c>
      <c r="K4777" s="47">
        <v>0.3304125</v>
      </c>
      <c r="L4777" s="47">
        <v>0.29886875000000002</v>
      </c>
      <c r="M4777" s="47"/>
      <c r="N4777" s="47"/>
      <c r="O4777" s="47"/>
      <c r="P4777" s="47"/>
      <c r="Q4777" s="47"/>
      <c r="R4777" s="47"/>
      <c r="S4777" s="47"/>
      <c r="T4777" s="47"/>
      <c r="U4777" s="47"/>
      <c r="V4777" s="47"/>
      <c r="W4777" s="47"/>
      <c r="X4777" s="47"/>
      <c r="Y4777" s="47"/>
      <c r="Z4777" s="47"/>
      <c r="AA4777" s="47"/>
      <c r="AB4777" s="47"/>
      <c r="AC4777" s="47"/>
      <c r="AD4777" s="47"/>
      <c r="AE4777" s="47"/>
      <c r="AF4777" s="47"/>
      <c r="AG4777" s="47"/>
      <c r="AH4777" s="47"/>
      <c r="AI4777" s="47"/>
      <c r="AJ4777" s="47"/>
      <c r="AK4777" s="47"/>
      <c r="AL4777" s="47"/>
      <c r="AM4777" s="47"/>
      <c r="AN4777" s="47"/>
      <c r="AO4777" s="47"/>
      <c r="AP4777" s="47"/>
      <c r="AQ4777" s="47"/>
      <c r="AR4777" s="47"/>
      <c r="AS4777" s="47"/>
      <c r="AT4777" s="47"/>
      <c r="AU4777" s="47"/>
      <c r="AV4777" s="47"/>
      <c r="AW4777" s="47"/>
      <c r="AX4777" s="47"/>
      <c r="AY4777" s="47"/>
      <c r="AZ4777" s="47"/>
      <c r="BA4777" s="47"/>
      <c r="BB4777" s="47"/>
      <c r="BC4777" s="47"/>
      <c r="BD4777" s="47"/>
      <c r="BE4777" s="47"/>
      <c r="BF4777" s="47"/>
      <c r="BG4777" s="47"/>
      <c r="BH4777" s="47"/>
      <c r="BI4777" s="47"/>
      <c r="BJ4777" s="47"/>
      <c r="BK4777" s="47"/>
      <c r="BL4777" s="47"/>
      <c r="BM4777" s="47"/>
      <c r="BN4777" s="47"/>
      <c r="BO4777" s="47"/>
      <c r="BP4777" s="47"/>
      <c r="BQ4777" s="47"/>
      <c r="BR4777" s="47"/>
      <c r="BS4777" s="47"/>
      <c r="BT4777" s="47"/>
      <c r="BU4777" s="47"/>
      <c r="BV4777" s="47"/>
      <c r="BW4777" s="47"/>
      <c r="BX4777" s="47"/>
      <c r="BY4777" s="47"/>
    </row>
    <row r="4778" spans="1:77" x14ac:dyDescent="0.35">
      <c r="A4778" s="45" t="s">
        <v>330</v>
      </c>
      <c r="B4778" s="46">
        <v>42367</v>
      </c>
      <c r="C4778" s="47" t="s">
        <v>325</v>
      </c>
      <c r="D4778" s="47"/>
      <c r="E4778" s="47">
        <v>415.87453125000002</v>
      </c>
      <c r="F4778" s="47">
        <v>0.100490625</v>
      </c>
      <c r="G4778" s="47">
        <v>0.12915625</v>
      </c>
      <c r="H4778" s="47">
        <v>0.173875</v>
      </c>
      <c r="I4778" s="47">
        <v>0.2021125</v>
      </c>
      <c r="J4778" s="47">
        <v>0.26676875</v>
      </c>
      <c r="K4778" s="47">
        <v>0.33005625</v>
      </c>
      <c r="L4778" s="47">
        <v>0.29861250000000006</v>
      </c>
      <c r="M4778" s="47"/>
      <c r="N4778" s="47"/>
      <c r="O4778" s="47"/>
      <c r="P4778" s="47"/>
      <c r="Q4778" s="47"/>
      <c r="R4778" s="47"/>
      <c r="S4778" s="47"/>
      <c r="T4778" s="47"/>
      <c r="U4778" s="47"/>
      <c r="V4778" s="47"/>
      <c r="W4778" s="47"/>
      <c r="X4778" s="47"/>
      <c r="Y4778" s="47"/>
      <c r="Z4778" s="47"/>
      <c r="AA4778" s="47"/>
      <c r="AB4778" s="47"/>
      <c r="AC4778" s="47"/>
      <c r="AD4778" s="47"/>
      <c r="AE4778" s="47"/>
      <c r="AF4778" s="47"/>
      <c r="AG4778" s="47"/>
      <c r="AH4778" s="47"/>
      <c r="AI4778" s="47"/>
      <c r="AJ4778" s="47"/>
      <c r="AK4778" s="47"/>
      <c r="AL4778" s="47"/>
      <c r="AM4778" s="47"/>
      <c r="AN4778" s="47"/>
      <c r="AO4778" s="47"/>
      <c r="AP4778" s="47"/>
      <c r="AQ4778" s="47"/>
      <c r="AR4778" s="47"/>
      <c r="AS4778" s="47"/>
      <c r="AT4778" s="47"/>
      <c r="AU4778" s="47"/>
      <c r="AV4778" s="47"/>
      <c r="AW4778" s="47"/>
      <c r="AX4778" s="47"/>
      <c r="AY4778" s="47"/>
      <c r="AZ4778" s="47"/>
      <c r="BA4778" s="47"/>
      <c r="BB4778" s="47"/>
      <c r="BC4778" s="47"/>
      <c r="BD4778" s="47"/>
      <c r="BE4778" s="47"/>
      <c r="BF4778" s="47"/>
      <c r="BG4778" s="47"/>
      <c r="BH4778" s="47"/>
      <c r="BI4778" s="47"/>
      <c r="BJ4778" s="47"/>
      <c r="BK4778" s="47"/>
      <c r="BL4778" s="47"/>
      <c r="BM4778" s="47"/>
      <c r="BN4778" s="47"/>
      <c r="BO4778" s="47"/>
      <c r="BP4778" s="47"/>
      <c r="BQ4778" s="47"/>
      <c r="BR4778" s="47"/>
      <c r="BS4778" s="47"/>
      <c r="BT4778" s="47"/>
      <c r="BU4778" s="47"/>
      <c r="BV4778" s="47"/>
      <c r="BW4778" s="47"/>
      <c r="BX4778" s="47"/>
      <c r="BY4778" s="47"/>
    </row>
    <row r="4779" spans="1:77" x14ac:dyDescent="0.35">
      <c r="A4779" s="45" t="s">
        <v>330</v>
      </c>
      <c r="B4779" s="46">
        <v>42368</v>
      </c>
      <c r="C4779" s="47" t="s">
        <v>325</v>
      </c>
      <c r="D4779" s="47"/>
      <c r="E4779" s="47">
        <v>414.81984375000002</v>
      </c>
      <c r="F4779" s="47">
        <v>9.5546875000000003E-2</v>
      </c>
      <c r="G4779" s="47">
        <v>0.12761875</v>
      </c>
      <c r="H4779" s="47">
        <v>0.17353125</v>
      </c>
      <c r="I4779" s="47">
        <v>0.20245625</v>
      </c>
      <c r="J4779" s="47">
        <v>0.26661249999999997</v>
      </c>
      <c r="K4779" s="47">
        <v>0.33000625</v>
      </c>
      <c r="L4779" s="47">
        <v>0.29854375</v>
      </c>
      <c r="M4779" s="47"/>
      <c r="N4779" s="47"/>
      <c r="O4779" s="47"/>
      <c r="P4779" s="47"/>
      <c r="Q4779" s="47"/>
      <c r="R4779" s="47"/>
      <c r="S4779" s="47"/>
      <c r="T4779" s="47"/>
      <c r="U4779" s="47"/>
      <c r="V4779" s="47"/>
      <c r="W4779" s="47"/>
      <c r="X4779" s="47"/>
      <c r="Y4779" s="47"/>
      <c r="Z4779" s="47"/>
      <c r="AA4779" s="47"/>
      <c r="AB4779" s="47">
        <v>8.5500000000000007</v>
      </c>
      <c r="AC4779" s="47">
        <v>0.44747894567236263</v>
      </c>
      <c r="AD4779" s="47">
        <v>0.13654626791725125</v>
      </c>
      <c r="AE4779" s="47"/>
      <c r="AF4779" s="47"/>
      <c r="AG4779" s="47"/>
      <c r="AH4779" s="47">
        <v>6.05</v>
      </c>
      <c r="AI4779" s="47">
        <v>8.5500000000000007</v>
      </c>
      <c r="AJ4779" s="47"/>
      <c r="AK4779" s="47"/>
      <c r="AL4779" s="47"/>
      <c r="AM4779" s="47"/>
      <c r="AN4779" s="47"/>
      <c r="AO4779" s="47"/>
      <c r="AP4779" s="47"/>
      <c r="AQ4779" s="47"/>
      <c r="AR4779" s="47"/>
      <c r="AS4779" s="47"/>
      <c r="AT4779" s="47"/>
      <c r="AU4779" s="47"/>
      <c r="AV4779" s="47"/>
      <c r="AW4779" s="47"/>
      <c r="AX4779" s="47"/>
      <c r="AY4779" s="47"/>
      <c r="AZ4779" s="47"/>
      <c r="BA4779" s="47"/>
      <c r="BB4779" s="47"/>
      <c r="BC4779" s="47"/>
      <c r="BD4779" s="47"/>
      <c r="BE4779" s="47"/>
      <c r="BF4779" s="47"/>
      <c r="BG4779" s="47"/>
      <c r="BH4779" s="47"/>
      <c r="BI4779" s="47"/>
      <c r="BJ4779" s="47"/>
      <c r="BK4779" s="47"/>
      <c r="BL4779" s="47"/>
      <c r="BM4779" s="47"/>
      <c r="BN4779" s="47"/>
      <c r="BO4779" s="47"/>
      <c r="BP4779" s="47"/>
      <c r="BQ4779" s="47"/>
      <c r="BR4779" s="47"/>
      <c r="BS4779" s="47"/>
      <c r="BT4779" s="47"/>
      <c r="BU4779" s="47"/>
      <c r="BV4779" s="47"/>
      <c r="BW4779" s="47"/>
      <c r="BX4779" s="47"/>
      <c r="BY4779" s="47"/>
    </row>
    <row r="4780" spans="1:77" x14ac:dyDescent="0.35">
      <c r="A4780" s="45" t="s">
        <v>330</v>
      </c>
      <c r="B4780" s="46">
        <v>42369</v>
      </c>
      <c r="C4780" s="47" t="s">
        <v>325</v>
      </c>
      <c r="D4780" s="47"/>
      <c r="E4780" s="47">
        <v>413.76421875000005</v>
      </c>
      <c r="F4780" s="47">
        <v>9.2571874999999998E-2</v>
      </c>
      <c r="G4780" s="47">
        <v>0.12851875000000001</v>
      </c>
      <c r="H4780" s="47">
        <v>0.17352499999999998</v>
      </c>
      <c r="I4780" s="47">
        <v>0.20144375</v>
      </c>
      <c r="J4780" s="47">
        <v>0.26573124999999997</v>
      </c>
      <c r="K4780" s="47">
        <v>0.32969999999999999</v>
      </c>
      <c r="L4780" s="47">
        <v>0.29826874999999997</v>
      </c>
      <c r="M4780" s="47"/>
      <c r="N4780" s="47"/>
      <c r="O4780" s="47"/>
      <c r="P4780" s="47"/>
      <c r="Q4780" s="47"/>
      <c r="R4780" s="47"/>
      <c r="S4780" s="47"/>
      <c r="T4780" s="47"/>
      <c r="U4780" s="47"/>
      <c r="V4780" s="47"/>
      <c r="W4780" s="47"/>
      <c r="X4780" s="47"/>
      <c r="Y4780" s="47"/>
      <c r="Z4780" s="47"/>
      <c r="AA4780" s="47"/>
      <c r="AB4780" s="47"/>
      <c r="AC4780" s="47"/>
      <c r="AD4780" s="47"/>
      <c r="AE4780" s="47"/>
      <c r="AF4780" s="47"/>
      <c r="AG4780" s="47"/>
      <c r="AH4780" s="47"/>
      <c r="AI4780" s="47"/>
      <c r="AJ4780" s="47"/>
      <c r="AK4780" s="47"/>
      <c r="AL4780" s="47"/>
      <c r="AM4780" s="47"/>
      <c r="AN4780" s="47"/>
      <c r="AO4780" s="47"/>
      <c r="AP4780" s="47"/>
      <c r="AQ4780" s="47"/>
      <c r="AR4780" s="47"/>
      <c r="AS4780" s="47"/>
      <c r="AT4780" s="47"/>
      <c r="AU4780" s="47"/>
      <c r="AV4780" s="47"/>
      <c r="AW4780" s="47"/>
      <c r="AX4780" s="47"/>
      <c r="AY4780" s="47"/>
      <c r="AZ4780" s="47"/>
      <c r="BA4780" s="47"/>
      <c r="BB4780" s="47"/>
      <c r="BC4780" s="47"/>
      <c r="BD4780" s="47"/>
      <c r="BE4780" s="47"/>
      <c r="BF4780" s="47"/>
      <c r="BG4780" s="47"/>
      <c r="BH4780" s="47"/>
      <c r="BI4780" s="47"/>
      <c r="BJ4780" s="47"/>
      <c r="BK4780" s="47"/>
      <c r="BL4780" s="47"/>
      <c r="BM4780" s="47"/>
      <c r="BN4780" s="47"/>
      <c r="BO4780" s="47"/>
      <c r="BP4780" s="47"/>
      <c r="BQ4780" s="47"/>
      <c r="BR4780" s="47"/>
      <c r="BS4780" s="47"/>
      <c r="BT4780" s="47"/>
      <c r="BU4780" s="47"/>
      <c r="BV4780" s="47"/>
      <c r="BW4780" s="47"/>
      <c r="BX4780" s="47"/>
      <c r="BY4780" s="47"/>
    </row>
    <row r="4781" spans="1:77" x14ac:dyDescent="0.35">
      <c r="A4781" s="45" t="s">
        <v>330</v>
      </c>
      <c r="B4781" s="46">
        <v>42370</v>
      </c>
      <c r="C4781" s="47" t="s">
        <v>325</v>
      </c>
      <c r="D4781" s="47"/>
      <c r="E4781" s="47">
        <v>412.64203125</v>
      </c>
      <c r="F4781" s="47">
        <v>8.8934374999999996E-2</v>
      </c>
      <c r="G4781" s="47">
        <v>0.12913749999999999</v>
      </c>
      <c r="H4781" s="47">
        <v>0.17388750000000003</v>
      </c>
      <c r="I4781" s="47">
        <v>0.20040625000000001</v>
      </c>
      <c r="J4781" s="47">
        <v>0.26466875000000001</v>
      </c>
      <c r="K4781" s="47">
        <v>0.32933750000000001</v>
      </c>
      <c r="L4781" s="47">
        <v>0.2981375</v>
      </c>
      <c r="M4781" s="47"/>
      <c r="N4781" s="47"/>
      <c r="O4781" s="47"/>
      <c r="P4781" s="47"/>
      <c r="Q4781" s="47"/>
      <c r="R4781" s="47"/>
      <c r="S4781" s="47"/>
      <c r="T4781" s="47"/>
      <c r="U4781" s="47"/>
      <c r="V4781" s="47"/>
      <c r="W4781" s="47"/>
      <c r="X4781" s="47"/>
      <c r="Y4781" s="47"/>
      <c r="Z4781" s="47"/>
      <c r="AA4781" s="47"/>
      <c r="AB4781" s="47"/>
      <c r="AC4781" s="47"/>
      <c r="AD4781" s="47"/>
      <c r="AE4781" s="47"/>
      <c r="AF4781" s="47"/>
      <c r="AG4781" s="47"/>
      <c r="AH4781" s="47"/>
      <c r="AI4781" s="47"/>
      <c r="AJ4781" s="47"/>
      <c r="AK4781" s="47"/>
      <c r="AL4781" s="47"/>
      <c r="AM4781" s="47"/>
      <c r="AN4781" s="47"/>
      <c r="AO4781" s="47"/>
      <c r="AP4781" s="47"/>
      <c r="AQ4781" s="47"/>
      <c r="AR4781" s="47"/>
      <c r="AS4781" s="47"/>
      <c r="AT4781" s="47"/>
      <c r="AU4781" s="47"/>
      <c r="AV4781" s="47"/>
      <c r="AW4781" s="47"/>
      <c r="AX4781" s="47"/>
      <c r="AY4781" s="47"/>
      <c r="AZ4781" s="47"/>
      <c r="BA4781" s="47"/>
      <c r="BB4781" s="47"/>
      <c r="BC4781" s="47"/>
      <c r="BD4781" s="47"/>
      <c r="BE4781" s="47"/>
      <c r="BF4781" s="47"/>
      <c r="BG4781" s="47"/>
      <c r="BH4781" s="47"/>
      <c r="BI4781" s="47"/>
      <c r="BJ4781" s="47"/>
      <c r="BK4781" s="47"/>
      <c r="BL4781" s="47"/>
      <c r="BM4781" s="47"/>
      <c r="BN4781" s="47"/>
      <c r="BO4781" s="47"/>
      <c r="BP4781" s="47"/>
      <c r="BQ4781" s="47"/>
      <c r="BR4781" s="47"/>
      <c r="BS4781" s="47"/>
      <c r="BT4781" s="47"/>
      <c r="BU4781" s="47"/>
      <c r="BV4781" s="47"/>
      <c r="BW4781" s="47"/>
      <c r="BX4781" s="47"/>
      <c r="BY4781" s="47"/>
    </row>
    <row r="4782" spans="1:77" x14ac:dyDescent="0.35">
      <c r="A4782" s="45" t="s">
        <v>330</v>
      </c>
      <c r="B4782" s="46">
        <v>42371</v>
      </c>
      <c r="C4782" s="47" t="s">
        <v>325</v>
      </c>
      <c r="D4782" s="47"/>
      <c r="E4782" s="47">
        <v>412.23046875</v>
      </c>
      <c r="F4782" s="47">
        <v>8.5490625000000001E-2</v>
      </c>
      <c r="G4782" s="47">
        <v>0.12817499999999998</v>
      </c>
      <c r="H4782" s="47">
        <v>0.17426875</v>
      </c>
      <c r="I4782" s="47">
        <v>0.20124375</v>
      </c>
      <c r="J4782" s="47">
        <v>0.26471250000000002</v>
      </c>
      <c r="K4782" s="47">
        <v>0.32908125000000005</v>
      </c>
      <c r="L4782" s="47">
        <v>0.29796250000000002</v>
      </c>
      <c r="M4782" s="47"/>
      <c r="N4782" s="47"/>
      <c r="O4782" s="47"/>
      <c r="P4782" s="47"/>
      <c r="Q4782" s="47"/>
      <c r="R4782" s="47"/>
      <c r="S4782" s="47"/>
      <c r="T4782" s="47"/>
      <c r="U4782" s="47"/>
      <c r="V4782" s="47"/>
      <c r="W4782" s="47"/>
      <c r="X4782" s="47"/>
      <c r="Y4782" s="47"/>
      <c r="Z4782" s="47"/>
      <c r="AA4782" s="47"/>
      <c r="AB4782" s="47"/>
      <c r="AC4782" s="47"/>
      <c r="AD4782" s="47"/>
      <c r="AE4782" s="47"/>
      <c r="AF4782" s="47"/>
      <c r="AG4782" s="47"/>
      <c r="AH4782" s="47"/>
      <c r="AI4782" s="47"/>
      <c r="AJ4782" s="47"/>
      <c r="AK4782" s="47"/>
      <c r="AL4782" s="47"/>
      <c r="AM4782" s="47"/>
      <c r="AN4782" s="47"/>
      <c r="AO4782" s="47"/>
      <c r="AP4782" s="47"/>
      <c r="AQ4782" s="47"/>
      <c r="AR4782" s="47"/>
      <c r="AS4782" s="47"/>
      <c r="AT4782" s="47"/>
      <c r="AU4782" s="47"/>
      <c r="AV4782" s="47"/>
      <c r="AW4782" s="47"/>
      <c r="AX4782" s="47"/>
      <c r="AY4782" s="47"/>
      <c r="AZ4782" s="47"/>
      <c r="BA4782" s="47"/>
      <c r="BB4782" s="47"/>
      <c r="BC4782" s="47"/>
      <c r="BD4782" s="47"/>
      <c r="BE4782" s="47"/>
      <c r="BF4782" s="47"/>
      <c r="BG4782" s="47"/>
      <c r="BH4782" s="47"/>
      <c r="BI4782" s="47"/>
      <c r="BJ4782" s="47"/>
      <c r="BK4782" s="47"/>
      <c r="BL4782" s="47"/>
      <c r="BM4782" s="47"/>
      <c r="BN4782" s="47"/>
      <c r="BO4782" s="47"/>
      <c r="BP4782" s="47"/>
      <c r="BQ4782" s="47"/>
      <c r="BR4782" s="47"/>
      <c r="BS4782" s="47"/>
      <c r="BT4782" s="47"/>
      <c r="BU4782" s="47"/>
      <c r="BV4782" s="47"/>
      <c r="BW4782" s="47"/>
      <c r="BX4782" s="47"/>
      <c r="BY4782" s="47"/>
    </row>
    <row r="4783" spans="1:77" x14ac:dyDescent="0.35">
      <c r="A4783" s="45" t="s">
        <v>330</v>
      </c>
      <c r="B4783" s="46">
        <v>42372</v>
      </c>
      <c r="C4783" s="47" t="s">
        <v>325</v>
      </c>
      <c r="D4783" s="47"/>
      <c r="E4783" s="47">
        <v>411.66703124999998</v>
      </c>
      <c r="F4783" s="47">
        <v>8.3028124999999994E-2</v>
      </c>
      <c r="G4783" s="47">
        <v>0.12696875000000002</v>
      </c>
      <c r="H4783" s="47">
        <v>0.17370625000000001</v>
      </c>
      <c r="I4783" s="47">
        <v>0.20163124999999998</v>
      </c>
      <c r="J4783" s="47">
        <v>0.26493749999999999</v>
      </c>
      <c r="K4783" s="47">
        <v>0.32905000000000001</v>
      </c>
      <c r="L4783" s="47">
        <v>0.29790000000000005</v>
      </c>
      <c r="M4783" s="47"/>
      <c r="N4783" s="47"/>
      <c r="O4783" s="47"/>
      <c r="P4783" s="47"/>
      <c r="Q4783" s="47"/>
      <c r="R4783" s="47"/>
      <c r="S4783" s="47"/>
      <c r="T4783" s="47"/>
      <c r="U4783" s="47"/>
      <c r="V4783" s="47"/>
      <c r="W4783" s="47"/>
      <c r="X4783" s="47"/>
      <c r="Y4783" s="47"/>
      <c r="Z4783" s="47"/>
      <c r="AA4783" s="47"/>
      <c r="AB4783" s="47"/>
      <c r="AC4783" s="47"/>
      <c r="AD4783" s="47"/>
      <c r="AE4783" s="47"/>
      <c r="AF4783" s="47"/>
      <c r="AG4783" s="47"/>
      <c r="AH4783" s="47"/>
      <c r="AI4783" s="47"/>
      <c r="AJ4783" s="47"/>
      <c r="AK4783" s="47"/>
      <c r="AL4783" s="47"/>
      <c r="AM4783" s="47"/>
      <c r="AN4783" s="47"/>
      <c r="AO4783" s="47"/>
      <c r="AP4783" s="47"/>
      <c r="AQ4783" s="47"/>
      <c r="AR4783" s="47"/>
      <c r="AS4783" s="47"/>
      <c r="AT4783" s="47"/>
      <c r="AU4783" s="47"/>
      <c r="AV4783" s="47"/>
      <c r="AW4783" s="47"/>
      <c r="AX4783" s="47"/>
      <c r="AY4783" s="47"/>
      <c r="AZ4783" s="47"/>
      <c r="BA4783" s="47"/>
      <c r="BB4783" s="47"/>
      <c r="BC4783" s="47"/>
      <c r="BD4783" s="47"/>
      <c r="BE4783" s="47"/>
      <c r="BF4783" s="47"/>
      <c r="BG4783" s="47"/>
      <c r="BH4783" s="47"/>
      <c r="BI4783" s="47"/>
      <c r="BJ4783" s="47"/>
      <c r="BK4783" s="47"/>
      <c r="BL4783" s="47"/>
      <c r="BM4783" s="47"/>
      <c r="BN4783" s="47"/>
      <c r="BO4783" s="47"/>
      <c r="BP4783" s="47"/>
      <c r="BQ4783" s="47"/>
      <c r="BR4783" s="47"/>
      <c r="BS4783" s="47"/>
      <c r="BT4783" s="47"/>
      <c r="BU4783" s="47"/>
      <c r="BV4783" s="47"/>
      <c r="BW4783" s="47"/>
      <c r="BX4783" s="47"/>
      <c r="BY4783" s="47"/>
    </row>
    <row r="4784" spans="1:77" x14ac:dyDescent="0.35">
      <c r="A4784" s="45" t="s">
        <v>330</v>
      </c>
      <c r="B4784" s="46">
        <v>42373</v>
      </c>
      <c r="C4784" s="47" t="s">
        <v>325</v>
      </c>
      <c r="D4784" s="47"/>
      <c r="E4784" s="47">
        <v>410.29312500000003</v>
      </c>
      <c r="F4784" s="47">
        <v>8.1793749999999998E-2</v>
      </c>
      <c r="G4784" s="47">
        <v>0.12670625000000002</v>
      </c>
      <c r="H4784" s="47">
        <v>0.17256250000000001</v>
      </c>
      <c r="I4784" s="47">
        <v>0.2003375</v>
      </c>
      <c r="J4784" s="47">
        <v>0.26411249999999997</v>
      </c>
      <c r="K4784" s="47">
        <v>0.32869375000000001</v>
      </c>
      <c r="L4784" s="47">
        <v>0.29768749999999999</v>
      </c>
      <c r="M4784" s="47"/>
      <c r="N4784" s="47"/>
      <c r="O4784" s="47"/>
      <c r="P4784" s="47"/>
      <c r="Q4784" s="47"/>
      <c r="R4784" s="47"/>
      <c r="S4784" s="47"/>
      <c r="T4784" s="47"/>
      <c r="U4784" s="47"/>
      <c r="V4784" s="47"/>
      <c r="W4784" s="47"/>
      <c r="X4784" s="47"/>
      <c r="Y4784" s="47"/>
      <c r="Z4784" s="47"/>
      <c r="AA4784" s="47"/>
      <c r="AB4784" s="47"/>
      <c r="AC4784" s="47"/>
      <c r="AD4784" s="47"/>
      <c r="AE4784" s="47"/>
      <c r="AF4784" s="47"/>
      <c r="AG4784" s="47"/>
      <c r="AH4784" s="47"/>
      <c r="AI4784" s="47"/>
      <c r="AJ4784" s="47"/>
      <c r="AK4784" s="47"/>
      <c r="AL4784" s="47"/>
      <c r="AM4784" s="47"/>
      <c r="AN4784" s="47"/>
      <c r="AO4784" s="47"/>
      <c r="AP4784" s="47"/>
      <c r="AQ4784" s="47"/>
      <c r="AR4784" s="47"/>
      <c r="AS4784" s="47"/>
      <c r="AT4784" s="47"/>
      <c r="AU4784" s="47"/>
      <c r="AV4784" s="47"/>
      <c r="AW4784" s="47"/>
      <c r="AX4784" s="47"/>
      <c r="AY4784" s="47"/>
      <c r="AZ4784" s="47"/>
      <c r="BA4784" s="47"/>
      <c r="BB4784" s="47"/>
      <c r="BC4784" s="47"/>
      <c r="BD4784" s="47"/>
      <c r="BE4784" s="47"/>
      <c r="BF4784" s="47"/>
      <c r="BG4784" s="47"/>
      <c r="BH4784" s="47"/>
      <c r="BI4784" s="47"/>
      <c r="BJ4784" s="47"/>
      <c r="BK4784" s="47"/>
      <c r="BL4784" s="47"/>
      <c r="BM4784" s="47"/>
      <c r="BN4784" s="47"/>
      <c r="BO4784" s="47"/>
      <c r="BP4784" s="47"/>
      <c r="BQ4784" s="47"/>
      <c r="BR4784" s="47"/>
      <c r="BS4784" s="47"/>
      <c r="BT4784" s="47"/>
      <c r="BU4784" s="47"/>
      <c r="BV4784" s="47"/>
      <c r="BW4784" s="47"/>
      <c r="BX4784" s="47"/>
      <c r="BY4784" s="47"/>
    </row>
    <row r="4785" spans="1:77" x14ac:dyDescent="0.35">
      <c r="A4785" s="45" t="s">
        <v>330</v>
      </c>
      <c r="B4785" s="46">
        <v>42374</v>
      </c>
      <c r="C4785" s="47" t="s">
        <v>325</v>
      </c>
      <c r="D4785" s="47"/>
      <c r="E4785" s="47">
        <v>409.40953125000004</v>
      </c>
      <c r="F4785" s="47">
        <v>8.0946875000000001E-2</v>
      </c>
      <c r="G4785" s="47">
        <v>0.1272375</v>
      </c>
      <c r="H4785" s="47">
        <v>0.17232500000000001</v>
      </c>
      <c r="I4785" s="47">
        <v>0.19913125000000001</v>
      </c>
      <c r="J4785" s="47">
        <v>0.26315624999999998</v>
      </c>
      <c r="K4785" s="47">
        <v>0.32850000000000001</v>
      </c>
      <c r="L4785" s="47">
        <v>0.29749375</v>
      </c>
      <c r="M4785" s="47"/>
      <c r="N4785" s="47"/>
      <c r="O4785" s="47"/>
      <c r="P4785" s="47"/>
      <c r="Q4785" s="47"/>
      <c r="R4785" s="47"/>
      <c r="S4785" s="47"/>
      <c r="T4785" s="47"/>
      <c r="U4785" s="47"/>
      <c r="V4785" s="47"/>
      <c r="W4785" s="47"/>
      <c r="X4785" s="47"/>
      <c r="Y4785" s="47"/>
      <c r="Z4785" s="47"/>
      <c r="AA4785" s="47"/>
      <c r="AB4785" s="47"/>
      <c r="AC4785" s="47"/>
      <c r="AD4785" s="47">
        <v>8.2908289330874116E-2</v>
      </c>
      <c r="AE4785" s="47"/>
      <c r="AF4785" s="47"/>
      <c r="AG4785" s="47"/>
      <c r="AH4785" s="47"/>
      <c r="AI4785" s="47"/>
      <c r="AJ4785" s="47"/>
      <c r="AK4785" s="47"/>
      <c r="AL4785" s="47"/>
      <c r="AM4785" s="47"/>
      <c r="AN4785" s="47"/>
      <c r="AO4785" s="47"/>
      <c r="AP4785" s="47"/>
      <c r="AQ4785" s="47"/>
      <c r="AR4785" s="47"/>
      <c r="AS4785" s="47"/>
      <c r="AT4785" s="47"/>
      <c r="AU4785" s="47"/>
      <c r="AV4785" s="47"/>
      <c r="AW4785" s="47"/>
      <c r="AX4785" s="47"/>
      <c r="AY4785" s="47"/>
      <c r="AZ4785" s="47"/>
      <c r="BA4785" s="47"/>
      <c r="BB4785" s="47"/>
      <c r="BC4785" s="47"/>
      <c r="BD4785" s="47"/>
      <c r="BE4785" s="47"/>
      <c r="BF4785" s="47"/>
      <c r="BG4785" s="47"/>
      <c r="BH4785" s="47"/>
      <c r="BI4785" s="47"/>
      <c r="BJ4785" s="47"/>
      <c r="BK4785" s="47"/>
      <c r="BL4785" s="47"/>
      <c r="BM4785" s="47"/>
      <c r="BN4785" s="47"/>
      <c r="BO4785" s="47"/>
      <c r="BP4785" s="47"/>
      <c r="BQ4785" s="47"/>
      <c r="BR4785" s="47"/>
      <c r="BS4785" s="47"/>
      <c r="BT4785" s="47"/>
      <c r="BU4785" s="47"/>
      <c r="BV4785" s="47"/>
      <c r="BW4785" s="47"/>
      <c r="BX4785" s="47"/>
      <c r="BY4785" s="47"/>
    </row>
    <row r="4786" spans="1:77" x14ac:dyDescent="0.35">
      <c r="A4786" s="45" t="s">
        <v>330</v>
      </c>
      <c r="B4786" s="46">
        <v>42375</v>
      </c>
      <c r="C4786" s="47" t="s">
        <v>325</v>
      </c>
      <c r="D4786" s="47"/>
      <c r="E4786" s="47">
        <v>408.65718749999996</v>
      </c>
      <c r="F4786" s="47">
        <v>7.9250000000000001E-2</v>
      </c>
      <c r="G4786" s="47">
        <v>0.12746874999999999</v>
      </c>
      <c r="H4786" s="47">
        <v>0.17284375000000002</v>
      </c>
      <c r="I4786" s="47">
        <v>0.1983125</v>
      </c>
      <c r="J4786" s="47">
        <v>0.26232499999999997</v>
      </c>
      <c r="K4786" s="47">
        <v>0.32808124999999999</v>
      </c>
      <c r="L4786" s="47">
        <v>0.29726874999999997</v>
      </c>
      <c r="M4786" s="47"/>
      <c r="N4786" s="47"/>
      <c r="O4786" s="47"/>
      <c r="P4786" s="47"/>
      <c r="Q4786" s="47">
        <v>8.3231571000000013</v>
      </c>
      <c r="R4786" s="47">
        <v>624.91025000000002</v>
      </c>
      <c r="S4786" s="47">
        <v>434.72025000000002</v>
      </c>
      <c r="T4786" s="47"/>
      <c r="U4786" s="47">
        <v>6.8468567</v>
      </c>
      <c r="V4786" s="47">
        <v>1.8148457735367045E-2</v>
      </c>
      <c r="W4786" s="47"/>
      <c r="X4786" s="47">
        <v>6.0384456000000002</v>
      </c>
      <c r="Y4786" s="47"/>
      <c r="Z4786" s="47"/>
      <c r="AA4786" s="47">
        <v>332.72500000000002</v>
      </c>
      <c r="AB4786" s="47">
        <v>8.5500000000000007</v>
      </c>
      <c r="AC4786" s="47">
        <v>0.37038561954669635</v>
      </c>
      <c r="AD4786" s="47"/>
      <c r="AE4786" s="47">
        <v>8.6635144741302929E-3</v>
      </c>
      <c r="AF4786" s="47">
        <v>0.19804577499999998</v>
      </c>
      <c r="AG4786" s="47">
        <v>22.859750000000002</v>
      </c>
      <c r="AH4786" s="47">
        <v>7.3</v>
      </c>
      <c r="AI4786" s="47">
        <v>8.5500000000000007</v>
      </c>
      <c r="AJ4786" s="47">
        <v>0.19999999999999998</v>
      </c>
      <c r="AK4786" s="47">
        <v>1.9730606326497223E-2</v>
      </c>
      <c r="AL4786" s="47">
        <v>0.331676425</v>
      </c>
      <c r="AM4786" s="47">
        <v>16.810250000000003</v>
      </c>
      <c r="AN4786" s="47"/>
      <c r="AO4786" s="47"/>
      <c r="AP4786" s="47"/>
      <c r="AQ4786" s="47"/>
      <c r="AR4786" s="47"/>
      <c r="AS4786" s="47"/>
      <c r="AT4786" s="47"/>
      <c r="AU4786" s="47"/>
      <c r="AV4786" s="47"/>
      <c r="AW4786" s="47">
        <v>0.80841110000000005</v>
      </c>
      <c r="AX4786" s="47"/>
      <c r="AY4786" s="47">
        <v>101.99525000000001</v>
      </c>
      <c r="AZ4786" s="47">
        <v>7.9259681210644608E-3</v>
      </c>
      <c r="BA4786" s="47">
        <v>6.2887204358224825E-3</v>
      </c>
      <c r="BB4786" s="47">
        <v>0.94657819999999993</v>
      </c>
      <c r="BC4786" s="47"/>
      <c r="BD4786" s="47">
        <v>150.51999999999998</v>
      </c>
      <c r="BE4786" s="47"/>
      <c r="BF4786" s="47"/>
      <c r="BG4786" s="47"/>
      <c r="BH4786" s="47"/>
      <c r="BI4786" s="47"/>
      <c r="BJ4786" s="47"/>
      <c r="BK4786" s="47"/>
      <c r="BL4786" s="47"/>
      <c r="BM4786" s="47"/>
      <c r="BN4786" s="47"/>
      <c r="BO4786" s="47"/>
      <c r="BP4786" s="47"/>
      <c r="BQ4786" s="47"/>
      <c r="BR4786" s="47"/>
      <c r="BS4786" s="47"/>
      <c r="BT4786" s="47"/>
      <c r="BU4786" s="47"/>
      <c r="BV4786" s="47"/>
      <c r="BW4786" s="47"/>
      <c r="BX4786" s="47"/>
      <c r="BY4786" s="47"/>
    </row>
    <row r="4787" spans="1:77" x14ac:dyDescent="0.35">
      <c r="A4787" s="45" t="s">
        <v>330</v>
      </c>
      <c r="B4787" s="46">
        <v>42376</v>
      </c>
      <c r="C4787" s="47" t="s">
        <v>325</v>
      </c>
      <c r="D4787" s="47"/>
      <c r="E4787" s="47">
        <v>407.95265625000002</v>
      </c>
      <c r="F4787" s="47">
        <v>7.7859375000000008E-2</v>
      </c>
      <c r="G4787" s="47">
        <v>0.1272375</v>
      </c>
      <c r="H4787" s="47">
        <v>0.17293750000000002</v>
      </c>
      <c r="I4787" s="47">
        <v>0.19795000000000001</v>
      </c>
      <c r="J4787" s="47">
        <v>0.26161875000000001</v>
      </c>
      <c r="K4787" s="47">
        <v>0.32776875</v>
      </c>
      <c r="L4787" s="47">
        <v>0.29701875</v>
      </c>
      <c r="M4787" s="47"/>
      <c r="N4787" s="47"/>
      <c r="O4787" s="47"/>
      <c r="P4787" s="47"/>
      <c r="Q4787" s="47"/>
      <c r="R4787" s="47"/>
      <c r="S4787" s="47"/>
      <c r="T4787" s="47"/>
      <c r="U4787" s="47"/>
      <c r="V4787" s="47"/>
      <c r="W4787" s="47"/>
      <c r="X4787" s="47"/>
      <c r="Y4787" s="47"/>
      <c r="Z4787" s="47"/>
      <c r="AA4787" s="47"/>
      <c r="AB4787" s="47"/>
      <c r="AC4787" s="47"/>
      <c r="AD4787" s="47"/>
      <c r="AE4787" s="47"/>
      <c r="AF4787" s="47"/>
      <c r="AG4787" s="47"/>
      <c r="AH4787" s="47"/>
      <c r="AI4787" s="47"/>
      <c r="AJ4787" s="47"/>
      <c r="AK4787" s="47"/>
      <c r="AL4787" s="47"/>
      <c r="AM4787" s="47"/>
      <c r="AN4787" s="47"/>
      <c r="AO4787" s="47"/>
      <c r="AP4787" s="47"/>
      <c r="AQ4787" s="47"/>
      <c r="AR4787" s="47"/>
      <c r="AS4787" s="47"/>
      <c r="AT4787" s="47"/>
      <c r="AU4787" s="47"/>
      <c r="AV4787" s="47"/>
      <c r="AW4787" s="47"/>
      <c r="AX4787" s="47"/>
      <c r="AY4787" s="47"/>
      <c r="AZ4787" s="47"/>
      <c r="BA4787" s="47"/>
      <c r="BB4787" s="47"/>
      <c r="BC4787" s="47"/>
      <c r="BD4787" s="47"/>
      <c r="BE4787" s="47"/>
      <c r="BF4787" s="47"/>
      <c r="BG4787" s="47"/>
      <c r="BH4787" s="47"/>
      <c r="BI4787" s="47"/>
      <c r="BJ4787" s="47"/>
      <c r="BK4787" s="47"/>
      <c r="BL4787" s="47"/>
      <c r="BM4787" s="47"/>
      <c r="BN4787" s="47"/>
      <c r="BO4787" s="47"/>
      <c r="BP4787" s="47"/>
      <c r="BQ4787" s="47"/>
      <c r="BR4787" s="47"/>
      <c r="BS4787" s="47"/>
      <c r="BT4787" s="47"/>
      <c r="BU4787" s="47"/>
      <c r="BV4787" s="47"/>
      <c r="BW4787" s="47"/>
      <c r="BX4787" s="47"/>
      <c r="BY4787" s="47"/>
    </row>
    <row r="4788" spans="1:77" x14ac:dyDescent="0.35">
      <c r="A4788" s="45" t="s">
        <v>330</v>
      </c>
      <c r="B4788" s="46">
        <v>42377</v>
      </c>
      <c r="C4788" s="47" t="s">
        <v>325</v>
      </c>
      <c r="D4788" s="47"/>
      <c r="E4788" s="47">
        <v>407.20406249999996</v>
      </c>
      <c r="F4788" s="47">
        <v>7.6212500000000002E-2</v>
      </c>
      <c r="G4788" s="47">
        <v>0.12719374999999999</v>
      </c>
      <c r="H4788" s="47">
        <v>0.17314375000000001</v>
      </c>
      <c r="I4788" s="47">
        <v>0.19735625000000001</v>
      </c>
      <c r="J4788" s="47">
        <v>0.2608125</v>
      </c>
      <c r="K4788" s="47">
        <v>0.32745000000000002</v>
      </c>
      <c r="L4788" s="47">
        <v>0.29688124999999999</v>
      </c>
      <c r="M4788" s="47"/>
      <c r="N4788" s="47"/>
      <c r="O4788" s="47"/>
      <c r="P4788" s="47"/>
      <c r="Q4788" s="47"/>
      <c r="R4788" s="47"/>
      <c r="S4788" s="47"/>
      <c r="T4788" s="47"/>
      <c r="U4788" s="47"/>
      <c r="V4788" s="47"/>
      <c r="W4788" s="47"/>
      <c r="X4788" s="47"/>
      <c r="Y4788" s="47"/>
      <c r="Z4788" s="47"/>
      <c r="AA4788" s="47"/>
      <c r="AB4788" s="47"/>
      <c r="AC4788" s="47"/>
      <c r="AD4788" s="47"/>
      <c r="AE4788" s="47"/>
      <c r="AF4788" s="47"/>
      <c r="AG4788" s="47"/>
      <c r="AH4788" s="47"/>
      <c r="AI4788" s="47"/>
      <c r="AJ4788" s="47"/>
      <c r="AK4788" s="47"/>
      <c r="AL4788" s="47"/>
      <c r="AM4788" s="47"/>
      <c r="AN4788" s="47"/>
      <c r="AO4788" s="47"/>
      <c r="AP4788" s="47"/>
      <c r="AQ4788" s="47"/>
      <c r="AR4788" s="47"/>
      <c r="AS4788" s="47"/>
      <c r="AT4788" s="47"/>
      <c r="AU4788" s="47"/>
      <c r="AV4788" s="47"/>
      <c r="AW4788" s="47"/>
      <c r="AX4788" s="47"/>
      <c r="AY4788" s="47"/>
      <c r="AZ4788" s="47"/>
      <c r="BA4788" s="47"/>
      <c r="BB4788" s="47"/>
      <c r="BC4788" s="47"/>
      <c r="BD4788" s="47"/>
      <c r="BE4788" s="47"/>
      <c r="BF4788" s="47"/>
      <c r="BG4788" s="47"/>
      <c r="BH4788" s="47"/>
      <c r="BI4788" s="47"/>
      <c r="BJ4788" s="47"/>
      <c r="BK4788" s="47"/>
      <c r="BL4788" s="47"/>
      <c r="BM4788" s="47"/>
      <c r="BN4788" s="47"/>
      <c r="BO4788" s="47"/>
      <c r="BP4788" s="47"/>
      <c r="BQ4788" s="47"/>
      <c r="BR4788" s="47"/>
      <c r="BS4788" s="47"/>
      <c r="BT4788" s="47"/>
      <c r="BU4788" s="47"/>
      <c r="BV4788" s="47"/>
      <c r="BW4788" s="47"/>
      <c r="BX4788" s="47"/>
      <c r="BY4788" s="47"/>
    </row>
    <row r="4789" spans="1:77" x14ac:dyDescent="0.35">
      <c r="A4789" s="45" t="s">
        <v>330</v>
      </c>
      <c r="B4789" s="46">
        <v>42378</v>
      </c>
      <c r="C4789" s="47" t="s">
        <v>325</v>
      </c>
      <c r="D4789" s="47"/>
      <c r="E4789" s="47">
        <v>406.36640625000001</v>
      </c>
      <c r="F4789" s="47">
        <v>7.4609375000000006E-2</v>
      </c>
      <c r="G4789" s="47">
        <v>0.12638749999999999</v>
      </c>
      <c r="H4789" s="47">
        <v>0.17277500000000001</v>
      </c>
      <c r="I4789" s="47">
        <v>0.19705624999999999</v>
      </c>
      <c r="J4789" s="47">
        <v>0.26037500000000002</v>
      </c>
      <c r="K4789" s="47">
        <v>0.32720000000000005</v>
      </c>
      <c r="L4789" s="47">
        <v>0.29665000000000002</v>
      </c>
      <c r="M4789" s="47"/>
      <c r="N4789" s="47"/>
      <c r="O4789" s="47"/>
      <c r="P4789" s="47"/>
      <c r="Q4789" s="47"/>
      <c r="R4789" s="47"/>
      <c r="S4789" s="47"/>
      <c r="T4789" s="47"/>
      <c r="U4789" s="47"/>
      <c r="V4789" s="47"/>
      <c r="W4789" s="47"/>
      <c r="X4789" s="47"/>
      <c r="Y4789" s="47"/>
      <c r="Z4789" s="47"/>
      <c r="AA4789" s="47"/>
      <c r="AB4789" s="47"/>
      <c r="AC4789" s="47"/>
      <c r="AD4789" s="47"/>
      <c r="AE4789" s="47"/>
      <c r="AF4789" s="47"/>
      <c r="AG4789" s="47"/>
      <c r="AH4789" s="47"/>
      <c r="AI4789" s="47"/>
      <c r="AJ4789" s="47"/>
      <c r="AK4789" s="47"/>
      <c r="AL4789" s="47"/>
      <c r="AM4789" s="47"/>
      <c r="AN4789" s="47"/>
      <c r="AO4789" s="47"/>
      <c r="AP4789" s="47"/>
      <c r="AQ4789" s="47"/>
      <c r="AR4789" s="47"/>
      <c r="AS4789" s="47"/>
      <c r="AT4789" s="47"/>
      <c r="AU4789" s="47"/>
      <c r="AV4789" s="47"/>
      <c r="AW4789" s="47"/>
      <c r="AX4789" s="47"/>
      <c r="AY4789" s="47"/>
      <c r="AZ4789" s="47"/>
      <c r="BA4789" s="47"/>
      <c r="BB4789" s="47"/>
      <c r="BC4789" s="47"/>
      <c r="BD4789" s="47"/>
      <c r="BE4789" s="47"/>
      <c r="BF4789" s="47"/>
      <c r="BG4789" s="47"/>
      <c r="BH4789" s="47"/>
      <c r="BI4789" s="47"/>
      <c r="BJ4789" s="47"/>
      <c r="BK4789" s="47"/>
      <c r="BL4789" s="47"/>
      <c r="BM4789" s="47"/>
      <c r="BN4789" s="47"/>
      <c r="BO4789" s="47"/>
      <c r="BP4789" s="47"/>
      <c r="BQ4789" s="47"/>
      <c r="BR4789" s="47"/>
      <c r="BS4789" s="47"/>
      <c r="BT4789" s="47"/>
      <c r="BU4789" s="47"/>
      <c r="BV4789" s="47"/>
      <c r="BW4789" s="47"/>
      <c r="BX4789" s="47"/>
      <c r="BY4789" s="47"/>
    </row>
    <row r="4790" spans="1:77" x14ac:dyDescent="0.35">
      <c r="A4790" s="45" t="s">
        <v>330</v>
      </c>
      <c r="B4790" s="46">
        <v>42379</v>
      </c>
      <c r="C4790" s="47" t="s">
        <v>325</v>
      </c>
      <c r="D4790" s="47"/>
      <c r="E4790" s="47">
        <v>405.5184375</v>
      </c>
      <c r="F4790" s="47">
        <v>7.3293749999999991E-2</v>
      </c>
      <c r="G4790" s="47">
        <v>0.12563750000000001</v>
      </c>
      <c r="H4790" s="47">
        <v>0.17229375</v>
      </c>
      <c r="I4790" s="47">
        <v>0.19652500000000001</v>
      </c>
      <c r="J4790" s="47">
        <v>0.26001249999999998</v>
      </c>
      <c r="K4790" s="47">
        <v>0.32691874999999998</v>
      </c>
      <c r="L4790" s="47">
        <v>0.29651250000000001</v>
      </c>
      <c r="M4790" s="47"/>
      <c r="N4790" s="47"/>
      <c r="O4790" s="47"/>
      <c r="P4790" s="47"/>
      <c r="Q4790" s="47"/>
      <c r="R4790" s="47"/>
      <c r="S4790" s="47"/>
      <c r="T4790" s="47"/>
      <c r="U4790" s="47"/>
      <c r="V4790" s="47"/>
      <c r="W4790" s="47"/>
      <c r="X4790" s="47"/>
      <c r="Y4790" s="47"/>
      <c r="Z4790" s="47"/>
      <c r="AA4790" s="47"/>
      <c r="AB4790" s="47"/>
      <c r="AC4790" s="47"/>
      <c r="AD4790" s="47"/>
      <c r="AE4790" s="47"/>
      <c r="AF4790" s="47"/>
      <c r="AG4790" s="47"/>
      <c r="AH4790" s="47"/>
      <c r="AI4790" s="47"/>
      <c r="AJ4790" s="47"/>
      <c r="AK4790" s="47"/>
      <c r="AL4790" s="47"/>
      <c r="AM4790" s="47"/>
      <c r="AN4790" s="47"/>
      <c r="AO4790" s="47"/>
      <c r="AP4790" s="47"/>
      <c r="AQ4790" s="47"/>
      <c r="AR4790" s="47"/>
      <c r="AS4790" s="47"/>
      <c r="AT4790" s="47"/>
      <c r="AU4790" s="47"/>
      <c r="AV4790" s="47"/>
      <c r="AW4790" s="47"/>
      <c r="AX4790" s="47"/>
      <c r="AY4790" s="47"/>
      <c r="AZ4790" s="47"/>
      <c r="BA4790" s="47"/>
      <c r="BB4790" s="47"/>
      <c r="BC4790" s="47"/>
      <c r="BD4790" s="47"/>
      <c r="BE4790" s="47"/>
      <c r="BF4790" s="47"/>
      <c r="BG4790" s="47"/>
      <c r="BH4790" s="47"/>
      <c r="BI4790" s="47"/>
      <c r="BJ4790" s="47"/>
      <c r="BK4790" s="47"/>
      <c r="BL4790" s="47"/>
      <c r="BM4790" s="47"/>
      <c r="BN4790" s="47"/>
      <c r="BO4790" s="47"/>
      <c r="BP4790" s="47"/>
      <c r="BQ4790" s="47"/>
      <c r="BR4790" s="47"/>
      <c r="BS4790" s="47"/>
      <c r="BT4790" s="47"/>
      <c r="BU4790" s="47"/>
      <c r="BV4790" s="47"/>
      <c r="BW4790" s="47"/>
      <c r="BX4790" s="47"/>
      <c r="BY4790" s="47"/>
    </row>
    <row r="4791" spans="1:77" x14ac:dyDescent="0.35">
      <c r="A4791" s="45" t="s">
        <v>330</v>
      </c>
      <c r="B4791" s="46">
        <v>42380</v>
      </c>
      <c r="C4791" s="47" t="s">
        <v>325</v>
      </c>
      <c r="D4791" s="47"/>
      <c r="E4791" s="47">
        <v>405.14859375000003</v>
      </c>
      <c r="F4791" s="47">
        <v>7.3315624999999995E-2</v>
      </c>
      <c r="G4791" s="47">
        <v>0.1259875</v>
      </c>
      <c r="H4791" s="47">
        <v>0.1721375</v>
      </c>
      <c r="I4791" s="47">
        <v>0.196075</v>
      </c>
      <c r="J4791" s="47">
        <v>0.2596</v>
      </c>
      <c r="K4791" s="47">
        <v>0.32669999999999999</v>
      </c>
      <c r="L4791" s="47">
        <v>0.29633124999999999</v>
      </c>
      <c r="M4791" s="47"/>
      <c r="N4791" s="47"/>
      <c r="O4791" s="47"/>
      <c r="P4791" s="47"/>
      <c r="Q4791" s="47"/>
      <c r="R4791" s="47"/>
      <c r="S4791" s="47"/>
      <c r="T4791" s="47"/>
      <c r="U4791" s="47"/>
      <c r="V4791" s="47"/>
      <c r="W4791" s="47"/>
      <c r="X4791" s="47"/>
      <c r="Y4791" s="47"/>
      <c r="Z4791" s="47"/>
      <c r="AA4791" s="47"/>
      <c r="AB4791" s="47"/>
      <c r="AC4791" s="47">
        <v>0.33324471441667741</v>
      </c>
      <c r="AD4791" s="47">
        <v>1.3069917035904814E-2</v>
      </c>
      <c r="AE4791" s="47"/>
      <c r="AF4791" s="47"/>
      <c r="AG4791" s="47"/>
      <c r="AH4791" s="47"/>
      <c r="AI4791" s="47"/>
      <c r="AJ4791" s="47"/>
      <c r="AK4791" s="47"/>
      <c r="AL4791" s="47"/>
      <c r="AM4791" s="47"/>
      <c r="AN4791" s="47"/>
      <c r="AO4791" s="47"/>
      <c r="AP4791" s="47"/>
      <c r="AQ4791" s="47"/>
      <c r="AR4791" s="47"/>
      <c r="AS4791" s="47"/>
      <c r="AT4791" s="47"/>
      <c r="AU4791" s="47"/>
      <c r="AV4791" s="47"/>
      <c r="AW4791" s="47"/>
      <c r="AX4791" s="47"/>
      <c r="AY4791" s="47"/>
      <c r="AZ4791" s="47"/>
      <c r="BA4791" s="47"/>
      <c r="BB4791" s="47"/>
      <c r="BC4791" s="47"/>
      <c r="BD4791" s="47"/>
      <c r="BE4791" s="47"/>
      <c r="BF4791" s="47"/>
      <c r="BG4791" s="47"/>
      <c r="BH4791" s="47"/>
      <c r="BI4791" s="47"/>
      <c r="BJ4791" s="47"/>
      <c r="BK4791" s="47"/>
      <c r="BL4791" s="47"/>
      <c r="BM4791" s="47"/>
      <c r="BN4791" s="47"/>
      <c r="BO4791" s="47"/>
      <c r="BP4791" s="47"/>
      <c r="BQ4791" s="47"/>
      <c r="BR4791" s="47"/>
      <c r="BS4791" s="47"/>
      <c r="BT4791" s="47"/>
      <c r="BU4791" s="47"/>
      <c r="BV4791" s="47"/>
      <c r="BW4791" s="47"/>
      <c r="BX4791" s="47"/>
      <c r="BY4791" s="47"/>
    </row>
    <row r="4792" spans="1:77" x14ac:dyDescent="0.35">
      <c r="A4792" s="45" t="s">
        <v>330</v>
      </c>
      <c r="B4792" s="46">
        <v>42381</v>
      </c>
      <c r="C4792" s="47" t="s">
        <v>325</v>
      </c>
      <c r="D4792" s="47"/>
      <c r="E4792" s="47">
        <v>404.8565625</v>
      </c>
      <c r="F4792" s="47">
        <v>7.3668750000000005E-2</v>
      </c>
      <c r="G4792" s="47">
        <v>0.12716250000000001</v>
      </c>
      <c r="H4792" s="47">
        <v>0.17276875000000003</v>
      </c>
      <c r="I4792" s="47">
        <v>0.19513125000000001</v>
      </c>
      <c r="J4792" s="47">
        <v>0.25868124999999997</v>
      </c>
      <c r="K4792" s="47">
        <v>0.32642500000000002</v>
      </c>
      <c r="L4792" s="47">
        <v>0.29610000000000003</v>
      </c>
      <c r="M4792" s="47"/>
      <c r="N4792" s="47"/>
      <c r="O4792" s="47"/>
      <c r="P4792" s="47"/>
      <c r="Q4792" s="47"/>
      <c r="R4792" s="47"/>
      <c r="S4792" s="47"/>
      <c r="T4792" s="47"/>
      <c r="U4792" s="47"/>
      <c r="V4792" s="47"/>
      <c r="W4792" s="47"/>
      <c r="X4792" s="47"/>
      <c r="Y4792" s="47"/>
      <c r="Z4792" s="47"/>
      <c r="AA4792" s="47"/>
      <c r="AB4792" s="47"/>
      <c r="AC4792" s="47"/>
      <c r="AD4792" s="47"/>
      <c r="AE4792" s="47"/>
      <c r="AF4792" s="47"/>
      <c r="AG4792" s="47"/>
      <c r="AH4792" s="47"/>
      <c r="AI4792" s="47"/>
      <c r="AJ4792" s="47"/>
      <c r="AK4792" s="47"/>
      <c r="AL4792" s="47"/>
      <c r="AM4792" s="47"/>
      <c r="AN4792" s="47"/>
      <c r="AO4792" s="47"/>
      <c r="AP4792" s="47"/>
      <c r="AQ4792" s="47"/>
      <c r="AR4792" s="47"/>
      <c r="AS4792" s="47"/>
      <c r="AT4792" s="47"/>
      <c r="AU4792" s="47"/>
      <c r="AV4792" s="47"/>
      <c r="AW4792" s="47"/>
      <c r="AX4792" s="47"/>
      <c r="AY4792" s="47"/>
      <c r="AZ4792" s="47"/>
      <c r="BA4792" s="47"/>
      <c r="BB4792" s="47"/>
      <c r="BC4792" s="47"/>
      <c r="BD4792" s="47"/>
      <c r="BE4792" s="47"/>
      <c r="BF4792" s="47"/>
      <c r="BG4792" s="47"/>
      <c r="BH4792" s="47"/>
      <c r="BI4792" s="47"/>
      <c r="BJ4792" s="47"/>
      <c r="BK4792" s="47"/>
      <c r="BL4792" s="47"/>
      <c r="BM4792" s="47"/>
      <c r="BN4792" s="47"/>
      <c r="BO4792" s="47"/>
      <c r="BP4792" s="47"/>
      <c r="BQ4792" s="47"/>
      <c r="BR4792" s="47"/>
      <c r="BS4792" s="47"/>
      <c r="BT4792" s="47"/>
      <c r="BU4792" s="47"/>
      <c r="BV4792" s="47"/>
      <c r="BW4792" s="47"/>
      <c r="BX4792" s="47"/>
      <c r="BY4792" s="47"/>
    </row>
    <row r="4793" spans="1:77" x14ac:dyDescent="0.35">
      <c r="A4793" s="45" t="s">
        <v>330</v>
      </c>
      <c r="B4793" s="46">
        <v>42382</v>
      </c>
      <c r="C4793" s="47" t="s">
        <v>325</v>
      </c>
      <c r="D4793" s="47"/>
      <c r="E4793" s="47">
        <v>404.57718749999998</v>
      </c>
      <c r="F4793" s="47">
        <v>7.1468749999999998E-2</v>
      </c>
      <c r="G4793" s="47">
        <v>0.12645000000000001</v>
      </c>
      <c r="H4793" s="47">
        <v>0.17324375</v>
      </c>
      <c r="I4793" s="47">
        <v>0.19564375000000001</v>
      </c>
      <c r="J4793" s="47">
        <v>0.25866250000000002</v>
      </c>
      <c r="K4793" s="47">
        <v>0.32624375</v>
      </c>
      <c r="L4793" s="47">
        <v>0.29583750000000003</v>
      </c>
      <c r="M4793" s="47"/>
      <c r="N4793" s="47"/>
      <c r="O4793" s="47"/>
      <c r="P4793" s="47"/>
      <c r="Q4793" s="47"/>
      <c r="R4793" s="47"/>
      <c r="S4793" s="47"/>
      <c r="T4793" s="47"/>
      <c r="U4793" s="47"/>
      <c r="V4793" s="47"/>
      <c r="W4793" s="47"/>
      <c r="X4793" s="47"/>
      <c r="Y4793" s="47"/>
      <c r="Z4793" s="47"/>
      <c r="AA4793" s="47"/>
      <c r="AB4793" s="47">
        <v>8.5500000000000007</v>
      </c>
      <c r="AC4793" s="47"/>
      <c r="AD4793" s="47"/>
      <c r="AE4793" s="47"/>
      <c r="AF4793" s="47"/>
      <c r="AG4793" s="47"/>
      <c r="AH4793" s="47">
        <v>8.5</v>
      </c>
      <c r="AI4793" s="47">
        <v>8.5500000000000007</v>
      </c>
      <c r="AJ4793" s="47"/>
      <c r="AK4793" s="47"/>
      <c r="AL4793" s="47"/>
      <c r="AM4793" s="47"/>
      <c r="AN4793" s="47"/>
      <c r="AO4793" s="47"/>
      <c r="AP4793" s="47"/>
      <c r="AQ4793" s="47"/>
      <c r="AR4793" s="47"/>
      <c r="AS4793" s="47"/>
      <c r="AT4793" s="47"/>
      <c r="AU4793" s="47"/>
      <c r="AV4793" s="47"/>
      <c r="AW4793" s="47"/>
      <c r="AX4793" s="47"/>
      <c r="AY4793" s="47"/>
      <c r="AZ4793" s="47"/>
      <c r="BA4793" s="47"/>
      <c r="BB4793" s="47"/>
      <c r="BC4793" s="47"/>
      <c r="BD4793" s="47"/>
      <c r="BE4793" s="47"/>
      <c r="BF4793" s="47"/>
      <c r="BG4793" s="47"/>
      <c r="BH4793" s="47"/>
      <c r="BI4793" s="47"/>
      <c r="BJ4793" s="47"/>
      <c r="BK4793" s="47"/>
      <c r="BL4793" s="47"/>
      <c r="BM4793" s="47"/>
      <c r="BN4793" s="47"/>
      <c r="BO4793" s="47"/>
      <c r="BP4793" s="47"/>
      <c r="BQ4793" s="47"/>
      <c r="BR4793" s="47"/>
      <c r="BS4793" s="47"/>
      <c r="BT4793" s="47"/>
      <c r="BU4793" s="47"/>
      <c r="BV4793" s="47"/>
      <c r="BW4793" s="47"/>
      <c r="BX4793" s="47"/>
      <c r="BY4793" s="47"/>
    </row>
    <row r="4794" spans="1:77" x14ac:dyDescent="0.35">
      <c r="A4794" s="45" t="s">
        <v>330</v>
      </c>
      <c r="B4794" s="46">
        <v>42383</v>
      </c>
      <c r="C4794" s="47" t="s">
        <v>325</v>
      </c>
      <c r="D4794" s="47"/>
      <c r="E4794" s="47">
        <v>404.32078124999998</v>
      </c>
      <c r="F4794" s="47">
        <v>7.1478125000000003E-2</v>
      </c>
      <c r="G4794" s="47">
        <v>0.12649375000000002</v>
      </c>
      <c r="H4794" s="47">
        <v>0.17301875</v>
      </c>
      <c r="I4794" s="47">
        <v>0.19551249999999998</v>
      </c>
      <c r="J4794" s="47">
        <v>0.25856250000000003</v>
      </c>
      <c r="K4794" s="47">
        <v>0.32600625</v>
      </c>
      <c r="L4794" s="47">
        <v>0.29565000000000002</v>
      </c>
      <c r="M4794" s="47"/>
      <c r="N4794" s="47"/>
      <c r="O4794" s="47"/>
      <c r="P4794" s="47"/>
      <c r="Q4794" s="47"/>
      <c r="R4794" s="47"/>
      <c r="S4794" s="47"/>
      <c r="T4794" s="47"/>
      <c r="U4794" s="47"/>
      <c r="V4794" s="47"/>
      <c r="W4794" s="47"/>
      <c r="X4794" s="47"/>
      <c r="Y4794" s="47"/>
      <c r="Z4794" s="47"/>
      <c r="AA4794" s="47"/>
      <c r="AB4794" s="47"/>
      <c r="AC4794" s="47">
        <v>0.32374424044974431</v>
      </c>
      <c r="AD4794" s="47">
        <v>7.8978828257688326E-4</v>
      </c>
      <c r="AE4794" s="47"/>
      <c r="AF4794" s="47"/>
      <c r="AG4794" s="47"/>
      <c r="AH4794" s="47"/>
      <c r="AI4794" s="47"/>
      <c r="AJ4794" s="47"/>
      <c r="AK4794" s="47"/>
      <c r="AL4794" s="47"/>
      <c r="AM4794" s="47"/>
      <c r="AN4794" s="47"/>
      <c r="AO4794" s="47"/>
      <c r="AP4794" s="47"/>
      <c r="AQ4794" s="47"/>
      <c r="AR4794" s="47"/>
      <c r="AS4794" s="47"/>
      <c r="AT4794" s="47"/>
      <c r="AU4794" s="47"/>
      <c r="AV4794" s="47"/>
      <c r="AW4794" s="47"/>
      <c r="AX4794" s="47"/>
      <c r="AY4794" s="47"/>
      <c r="AZ4794" s="47"/>
      <c r="BA4794" s="47"/>
      <c r="BB4794" s="47"/>
      <c r="BC4794" s="47"/>
      <c r="BD4794" s="47"/>
      <c r="BE4794" s="47"/>
      <c r="BF4794" s="47"/>
      <c r="BG4794" s="47"/>
      <c r="BH4794" s="47"/>
      <c r="BI4794" s="47"/>
      <c r="BJ4794" s="47"/>
      <c r="BK4794" s="47"/>
      <c r="BL4794" s="47"/>
      <c r="BM4794" s="47"/>
      <c r="BN4794" s="47"/>
      <c r="BO4794" s="47"/>
      <c r="BP4794" s="47"/>
      <c r="BQ4794" s="47"/>
      <c r="BR4794" s="47"/>
      <c r="BS4794" s="47"/>
      <c r="BT4794" s="47"/>
      <c r="BU4794" s="47"/>
      <c r="BV4794" s="47"/>
      <c r="BW4794" s="47"/>
      <c r="BX4794" s="47"/>
      <c r="BY4794" s="47"/>
    </row>
    <row r="4795" spans="1:77" x14ac:dyDescent="0.35">
      <c r="A4795" s="45" t="s">
        <v>330</v>
      </c>
      <c r="B4795" s="46">
        <v>42384</v>
      </c>
      <c r="C4795" s="47" t="s">
        <v>325</v>
      </c>
      <c r="D4795" s="47"/>
      <c r="E4795" s="47">
        <v>403.85906249999994</v>
      </c>
      <c r="F4795" s="47">
        <v>7.0250000000000007E-2</v>
      </c>
      <c r="G4795" s="47">
        <v>0.12604375000000001</v>
      </c>
      <c r="H4795" s="47">
        <v>0.17290624999999998</v>
      </c>
      <c r="I4795" s="47">
        <v>0.19547500000000001</v>
      </c>
      <c r="J4795" s="47">
        <v>0.25838124999999995</v>
      </c>
      <c r="K4795" s="47">
        <v>0.32584999999999997</v>
      </c>
      <c r="L4795" s="47">
        <v>0.29543750000000002</v>
      </c>
      <c r="M4795" s="47"/>
      <c r="N4795" s="47"/>
      <c r="O4795" s="47"/>
      <c r="P4795" s="47"/>
      <c r="Q4795" s="47"/>
      <c r="R4795" s="47"/>
      <c r="S4795" s="47"/>
      <c r="T4795" s="47"/>
      <c r="U4795" s="47"/>
      <c r="V4795" s="47"/>
      <c r="W4795" s="47"/>
      <c r="X4795" s="47"/>
      <c r="Y4795" s="47"/>
      <c r="Z4795" s="47"/>
      <c r="AA4795" s="47"/>
      <c r="AB4795" s="47"/>
      <c r="AC4795" s="47"/>
      <c r="AD4795" s="47"/>
      <c r="AE4795" s="47"/>
      <c r="AF4795" s="47"/>
      <c r="AG4795" s="47"/>
      <c r="AH4795" s="47"/>
      <c r="AI4795" s="47"/>
      <c r="AJ4795" s="47"/>
      <c r="AK4795" s="47"/>
      <c r="AL4795" s="47"/>
      <c r="AM4795" s="47"/>
      <c r="AN4795" s="47"/>
      <c r="AO4795" s="47"/>
      <c r="AP4795" s="47"/>
      <c r="AQ4795" s="47"/>
      <c r="AR4795" s="47"/>
      <c r="AS4795" s="47"/>
      <c r="AT4795" s="47"/>
      <c r="AU4795" s="47"/>
      <c r="AV4795" s="47"/>
      <c r="AW4795" s="47"/>
      <c r="AX4795" s="47"/>
      <c r="AY4795" s="47"/>
      <c r="AZ4795" s="47"/>
      <c r="BA4795" s="47"/>
      <c r="BB4795" s="47"/>
      <c r="BC4795" s="47"/>
      <c r="BD4795" s="47"/>
      <c r="BE4795" s="47"/>
      <c r="BF4795" s="47"/>
      <c r="BG4795" s="47"/>
      <c r="BH4795" s="47"/>
      <c r="BI4795" s="47"/>
      <c r="BJ4795" s="47"/>
      <c r="BK4795" s="47"/>
      <c r="BL4795" s="47"/>
      <c r="BM4795" s="47"/>
      <c r="BN4795" s="47"/>
      <c r="BO4795" s="47"/>
      <c r="BP4795" s="47"/>
      <c r="BQ4795" s="47"/>
      <c r="BR4795" s="47"/>
      <c r="BS4795" s="47"/>
      <c r="BT4795" s="47"/>
      <c r="BU4795" s="47"/>
      <c r="BV4795" s="47"/>
      <c r="BW4795" s="47"/>
      <c r="BX4795" s="47"/>
      <c r="BY4795" s="47"/>
    </row>
    <row r="4796" spans="1:77" x14ac:dyDescent="0.35">
      <c r="A4796" s="45" t="s">
        <v>330</v>
      </c>
      <c r="B4796" s="46">
        <v>42385</v>
      </c>
      <c r="C4796" s="47" t="s">
        <v>325</v>
      </c>
      <c r="D4796" s="47"/>
      <c r="E4796" s="47">
        <v>403.68093750000003</v>
      </c>
      <c r="F4796" s="47">
        <v>6.9662499999999988E-2</v>
      </c>
      <c r="G4796" s="47">
        <v>0.12551875000000001</v>
      </c>
      <c r="H4796" s="47">
        <v>0.17271249999999999</v>
      </c>
      <c r="I4796" s="47">
        <v>0.1958</v>
      </c>
      <c r="J4796" s="47">
        <v>0.25847500000000001</v>
      </c>
      <c r="K4796" s="47">
        <v>0.32574375</v>
      </c>
      <c r="L4796" s="47">
        <v>0.29528125</v>
      </c>
      <c r="M4796" s="47"/>
      <c r="N4796" s="47"/>
      <c r="O4796" s="47"/>
      <c r="P4796" s="47"/>
      <c r="Q4796" s="47"/>
      <c r="R4796" s="47"/>
      <c r="S4796" s="47"/>
      <c r="T4796" s="47"/>
      <c r="U4796" s="47"/>
      <c r="V4796" s="47"/>
      <c r="W4796" s="47"/>
      <c r="X4796" s="47"/>
      <c r="Y4796" s="47"/>
      <c r="Z4796" s="47"/>
      <c r="AA4796" s="47"/>
      <c r="AB4796" s="47"/>
      <c r="AC4796" s="47"/>
      <c r="AD4796" s="47"/>
      <c r="AE4796" s="47"/>
      <c r="AF4796" s="47"/>
      <c r="AG4796" s="47"/>
      <c r="AH4796" s="47"/>
      <c r="AI4796" s="47"/>
      <c r="AJ4796" s="47"/>
      <c r="AK4796" s="47"/>
      <c r="AL4796" s="47"/>
      <c r="AM4796" s="47"/>
      <c r="AN4796" s="47"/>
      <c r="AO4796" s="47"/>
      <c r="AP4796" s="47"/>
      <c r="AQ4796" s="47"/>
      <c r="AR4796" s="47"/>
      <c r="AS4796" s="47"/>
      <c r="AT4796" s="47"/>
      <c r="AU4796" s="47"/>
      <c r="AV4796" s="47"/>
      <c r="AW4796" s="47"/>
      <c r="AX4796" s="47"/>
      <c r="AY4796" s="47"/>
      <c r="AZ4796" s="47"/>
      <c r="BA4796" s="47"/>
      <c r="BB4796" s="47"/>
      <c r="BC4796" s="47"/>
      <c r="BD4796" s="47"/>
      <c r="BE4796" s="47"/>
      <c r="BF4796" s="47"/>
      <c r="BG4796" s="47"/>
      <c r="BH4796" s="47"/>
      <c r="BI4796" s="47"/>
      <c r="BJ4796" s="47"/>
      <c r="BK4796" s="47"/>
      <c r="BL4796" s="47"/>
      <c r="BM4796" s="47"/>
      <c r="BN4796" s="47"/>
      <c r="BO4796" s="47"/>
      <c r="BP4796" s="47"/>
      <c r="BQ4796" s="47"/>
      <c r="BR4796" s="47"/>
      <c r="BS4796" s="47"/>
      <c r="BT4796" s="47"/>
      <c r="BU4796" s="47"/>
      <c r="BV4796" s="47"/>
      <c r="BW4796" s="47"/>
      <c r="BX4796" s="47"/>
      <c r="BY4796" s="47"/>
    </row>
    <row r="4797" spans="1:77" x14ac:dyDescent="0.35">
      <c r="A4797" s="45" t="s">
        <v>330</v>
      </c>
      <c r="B4797" s="46">
        <v>42386</v>
      </c>
      <c r="C4797" s="47" t="s">
        <v>325</v>
      </c>
      <c r="D4797" s="47"/>
      <c r="E4797" s="47">
        <v>403.54453125000003</v>
      </c>
      <c r="F4797" s="47">
        <v>6.9303124999999993E-2</v>
      </c>
      <c r="G4797" s="47">
        <v>0.12516875</v>
      </c>
      <c r="H4797" s="47">
        <v>0.17256250000000001</v>
      </c>
      <c r="I4797" s="47">
        <v>0.19604374999999999</v>
      </c>
      <c r="J4797" s="47">
        <v>0.258575</v>
      </c>
      <c r="K4797" s="47">
        <v>0.32555624999999999</v>
      </c>
      <c r="L4797" s="47">
        <v>0.29517500000000002</v>
      </c>
      <c r="M4797" s="47"/>
      <c r="N4797" s="47"/>
      <c r="O4797" s="47"/>
      <c r="P4797" s="47"/>
      <c r="Q4797" s="47"/>
      <c r="R4797" s="47"/>
      <c r="S4797" s="47"/>
      <c r="T4797" s="47"/>
      <c r="U4797" s="47"/>
      <c r="V4797" s="47"/>
      <c r="W4797" s="47"/>
      <c r="X4797" s="47"/>
      <c r="Y4797" s="47"/>
      <c r="Z4797" s="47"/>
      <c r="AA4797" s="47"/>
      <c r="AB4797" s="47"/>
      <c r="AC4797" s="47"/>
      <c r="AD4797" s="47"/>
      <c r="AE4797" s="47"/>
      <c r="AF4797" s="47"/>
      <c r="AG4797" s="47"/>
      <c r="AH4797" s="47"/>
      <c r="AI4797" s="47"/>
      <c r="AJ4797" s="47"/>
      <c r="AK4797" s="47"/>
      <c r="AL4797" s="47"/>
      <c r="AM4797" s="47"/>
      <c r="AN4797" s="47"/>
      <c r="AO4797" s="47"/>
      <c r="AP4797" s="47"/>
      <c r="AQ4797" s="47"/>
      <c r="AR4797" s="47"/>
      <c r="AS4797" s="47"/>
      <c r="AT4797" s="47"/>
      <c r="AU4797" s="47"/>
      <c r="AV4797" s="47"/>
      <c r="AW4797" s="47"/>
      <c r="AX4797" s="47"/>
      <c r="AY4797" s="47"/>
      <c r="AZ4797" s="47"/>
      <c r="BA4797" s="47"/>
      <c r="BB4797" s="47"/>
      <c r="BC4797" s="47"/>
      <c r="BD4797" s="47"/>
      <c r="BE4797" s="47"/>
      <c r="BF4797" s="47"/>
      <c r="BG4797" s="47"/>
      <c r="BH4797" s="47"/>
      <c r="BI4797" s="47"/>
      <c r="BJ4797" s="47"/>
      <c r="BK4797" s="47"/>
      <c r="BL4797" s="47"/>
      <c r="BM4797" s="47"/>
      <c r="BN4797" s="47"/>
      <c r="BO4797" s="47"/>
      <c r="BP4797" s="47"/>
      <c r="BQ4797" s="47"/>
      <c r="BR4797" s="47"/>
      <c r="BS4797" s="47"/>
      <c r="BT4797" s="47"/>
      <c r="BU4797" s="47"/>
      <c r="BV4797" s="47"/>
      <c r="BW4797" s="47"/>
      <c r="BX4797" s="47"/>
      <c r="BY4797" s="47"/>
    </row>
    <row r="4798" spans="1:77" x14ac:dyDescent="0.35">
      <c r="A4798" s="45" t="s">
        <v>330</v>
      </c>
      <c r="B4798" s="46">
        <v>42387</v>
      </c>
      <c r="C4798" s="47" t="s">
        <v>325</v>
      </c>
      <c r="D4798" s="47"/>
      <c r="E4798" s="47">
        <v>403.28390625000003</v>
      </c>
      <c r="F4798" s="47">
        <v>6.9028124999999996E-2</v>
      </c>
      <c r="G4798" s="47">
        <v>0.12489375</v>
      </c>
      <c r="H4798" s="47">
        <v>0.17236875000000002</v>
      </c>
      <c r="I4798" s="47">
        <v>0.19618749999999999</v>
      </c>
      <c r="J4798" s="47">
        <v>0.25856250000000003</v>
      </c>
      <c r="K4798" s="47">
        <v>0.32535625000000001</v>
      </c>
      <c r="L4798" s="47">
        <v>0.29484374999999996</v>
      </c>
      <c r="M4798" s="47"/>
      <c r="N4798" s="47"/>
      <c r="O4798" s="47"/>
      <c r="P4798" s="47"/>
      <c r="Q4798" s="47"/>
      <c r="R4798" s="47"/>
      <c r="S4798" s="47"/>
      <c r="T4798" s="47"/>
      <c r="U4798" s="47"/>
      <c r="V4798" s="47"/>
      <c r="W4798" s="47"/>
      <c r="X4798" s="47"/>
      <c r="Y4798" s="47"/>
      <c r="Z4798" s="47"/>
      <c r="AA4798" s="47"/>
      <c r="AB4798" s="47"/>
      <c r="AC4798" s="47"/>
      <c r="AD4798" s="47"/>
      <c r="AE4798" s="47"/>
      <c r="AF4798" s="47"/>
      <c r="AG4798" s="47"/>
      <c r="AH4798" s="47"/>
      <c r="AI4798" s="47"/>
      <c r="AJ4798" s="47"/>
      <c r="AK4798" s="47"/>
      <c r="AL4798" s="47"/>
      <c r="AM4798" s="47"/>
      <c r="AN4798" s="47"/>
      <c r="AO4798" s="47"/>
      <c r="AP4798" s="47"/>
      <c r="AQ4798" s="47"/>
      <c r="AR4798" s="47"/>
      <c r="AS4798" s="47"/>
      <c r="AT4798" s="47"/>
      <c r="AU4798" s="47"/>
      <c r="AV4798" s="47"/>
      <c r="AW4798" s="47"/>
      <c r="AX4798" s="47"/>
      <c r="AY4798" s="47"/>
      <c r="AZ4798" s="47"/>
      <c r="BA4798" s="47"/>
      <c r="BB4798" s="47"/>
      <c r="BC4798" s="47"/>
      <c r="BD4798" s="47"/>
      <c r="BE4798" s="47"/>
      <c r="BF4798" s="47"/>
      <c r="BG4798" s="47"/>
      <c r="BH4798" s="47"/>
      <c r="BI4798" s="47"/>
      <c r="BJ4798" s="47"/>
      <c r="BK4798" s="47"/>
      <c r="BL4798" s="47"/>
      <c r="BM4798" s="47"/>
      <c r="BN4798" s="47"/>
      <c r="BO4798" s="47"/>
      <c r="BP4798" s="47"/>
      <c r="BQ4798" s="47"/>
      <c r="BR4798" s="47"/>
      <c r="BS4798" s="47"/>
      <c r="BT4798" s="47"/>
      <c r="BU4798" s="47"/>
      <c r="BV4798" s="47"/>
      <c r="BW4798" s="47"/>
      <c r="BX4798" s="47"/>
      <c r="BY4798" s="47"/>
    </row>
    <row r="4799" spans="1:77" x14ac:dyDescent="0.35">
      <c r="A4799" s="45" t="s">
        <v>330</v>
      </c>
      <c r="B4799" s="46">
        <v>42388</v>
      </c>
      <c r="C4799" s="47" t="s">
        <v>325</v>
      </c>
      <c r="D4799" s="47"/>
      <c r="E4799" s="47">
        <v>403.18406249999998</v>
      </c>
      <c r="F4799" s="47">
        <v>6.9131250000000005E-2</v>
      </c>
      <c r="G4799" s="47">
        <v>0.12513750000000001</v>
      </c>
      <c r="H4799" s="47">
        <v>0.17231250000000001</v>
      </c>
      <c r="I4799" s="47">
        <v>0.19616875</v>
      </c>
      <c r="J4799" s="47">
        <v>0.25835625000000001</v>
      </c>
      <c r="K4799" s="47">
        <v>0.32524374999999994</v>
      </c>
      <c r="L4799" s="47">
        <v>0.29473125</v>
      </c>
      <c r="M4799" s="47"/>
      <c r="N4799" s="47"/>
      <c r="O4799" s="47"/>
      <c r="P4799" s="47"/>
      <c r="Q4799" s="47"/>
      <c r="R4799" s="47"/>
      <c r="S4799" s="47"/>
      <c r="T4799" s="47"/>
      <c r="U4799" s="47"/>
      <c r="V4799" s="47"/>
      <c r="W4799" s="47"/>
      <c r="X4799" s="47"/>
      <c r="Y4799" s="47"/>
      <c r="Z4799" s="47"/>
      <c r="AA4799" s="47"/>
      <c r="AB4799" s="47">
        <v>8.5500000000000007</v>
      </c>
      <c r="AC4799" s="47">
        <v>0.39498160462724285</v>
      </c>
      <c r="AD4799" s="47">
        <v>0</v>
      </c>
      <c r="AE4799" s="47"/>
      <c r="AF4799" s="47"/>
      <c r="AG4799" s="47"/>
      <c r="AH4799" s="47">
        <v>8.5500000000000007</v>
      </c>
      <c r="AI4799" s="47">
        <v>8.5500000000000007</v>
      </c>
      <c r="AJ4799" s="47"/>
      <c r="AK4799" s="47"/>
      <c r="AL4799" s="47"/>
      <c r="AM4799" s="47"/>
      <c r="AN4799" s="47"/>
      <c r="AO4799" s="47"/>
      <c r="AP4799" s="47"/>
      <c r="AQ4799" s="47"/>
      <c r="AR4799" s="47"/>
      <c r="AS4799" s="47"/>
      <c r="AT4799" s="47"/>
      <c r="AU4799" s="47"/>
      <c r="AV4799" s="47"/>
      <c r="AW4799" s="47"/>
      <c r="AX4799" s="47"/>
      <c r="AY4799" s="47"/>
      <c r="AZ4799" s="47"/>
      <c r="BA4799" s="47"/>
      <c r="BB4799" s="47"/>
      <c r="BC4799" s="47"/>
      <c r="BD4799" s="47"/>
      <c r="BE4799" s="47"/>
      <c r="BF4799" s="47"/>
      <c r="BG4799" s="47"/>
      <c r="BH4799" s="47"/>
      <c r="BI4799" s="47"/>
      <c r="BJ4799" s="47"/>
      <c r="BK4799" s="47"/>
      <c r="BL4799" s="47"/>
      <c r="BM4799" s="47"/>
      <c r="BN4799" s="47"/>
      <c r="BO4799" s="47"/>
      <c r="BP4799" s="47"/>
      <c r="BQ4799" s="47"/>
      <c r="BR4799" s="47"/>
      <c r="BS4799" s="47"/>
      <c r="BT4799" s="47"/>
      <c r="BU4799" s="47"/>
      <c r="BV4799" s="47"/>
      <c r="BW4799" s="47"/>
      <c r="BX4799" s="47"/>
      <c r="BY4799" s="47"/>
    </row>
    <row r="4800" spans="1:77" x14ac:dyDescent="0.35">
      <c r="A4800" s="45" t="s">
        <v>330</v>
      </c>
      <c r="B4800" s="46">
        <v>42389</v>
      </c>
      <c r="C4800" s="47" t="s">
        <v>325</v>
      </c>
      <c r="D4800" s="47"/>
      <c r="E4800" s="47">
        <v>403.66218749999996</v>
      </c>
      <c r="F4800" s="47">
        <v>7.039999999999999E-2</v>
      </c>
      <c r="G4800" s="47">
        <v>0.12695624999999999</v>
      </c>
      <c r="H4800" s="47">
        <v>0.17319374999999998</v>
      </c>
      <c r="I4800" s="47">
        <v>0.19599374999999997</v>
      </c>
      <c r="J4800" s="47">
        <v>0.25803749999999998</v>
      </c>
      <c r="K4800" s="47">
        <v>0.32509999999999994</v>
      </c>
      <c r="L4800" s="47">
        <v>0.29453750000000001</v>
      </c>
      <c r="M4800" s="47"/>
      <c r="N4800" s="47"/>
      <c r="O4800" s="47"/>
      <c r="P4800" s="47"/>
      <c r="Q4800" s="47"/>
      <c r="R4800" s="47"/>
      <c r="S4800" s="47"/>
      <c r="T4800" s="47"/>
      <c r="U4800" s="47"/>
      <c r="V4800" s="47"/>
      <c r="W4800" s="47"/>
      <c r="X4800" s="47"/>
      <c r="Y4800" s="47"/>
      <c r="Z4800" s="47"/>
      <c r="AA4800" s="47"/>
      <c r="AB4800" s="47"/>
      <c r="AC4800" s="47"/>
      <c r="AD4800" s="47"/>
      <c r="AE4800" s="47"/>
      <c r="AF4800" s="47"/>
      <c r="AG4800" s="47"/>
      <c r="AH4800" s="47"/>
      <c r="AI4800" s="47"/>
      <c r="AJ4800" s="47"/>
      <c r="AK4800" s="47"/>
      <c r="AL4800" s="47"/>
      <c r="AM4800" s="47"/>
      <c r="AN4800" s="47"/>
      <c r="AO4800" s="47"/>
      <c r="AP4800" s="47"/>
      <c r="AQ4800" s="47"/>
      <c r="AR4800" s="47"/>
      <c r="AS4800" s="47"/>
      <c r="AT4800" s="47"/>
      <c r="AU4800" s="47"/>
      <c r="AV4800" s="47"/>
      <c r="AW4800" s="47"/>
      <c r="AX4800" s="47"/>
      <c r="AY4800" s="47"/>
      <c r="AZ4800" s="47"/>
      <c r="BA4800" s="47"/>
      <c r="BB4800" s="47"/>
      <c r="BC4800" s="47"/>
      <c r="BD4800" s="47"/>
      <c r="BE4800" s="47"/>
      <c r="BF4800" s="47"/>
      <c r="BG4800" s="47"/>
      <c r="BH4800" s="47"/>
      <c r="BI4800" s="47"/>
      <c r="BJ4800" s="47"/>
      <c r="BK4800" s="47"/>
      <c r="BL4800" s="47"/>
      <c r="BM4800" s="47"/>
      <c r="BN4800" s="47"/>
      <c r="BO4800" s="47"/>
      <c r="BP4800" s="47"/>
      <c r="BQ4800" s="47"/>
      <c r="BR4800" s="47"/>
      <c r="BS4800" s="47"/>
      <c r="BT4800" s="47"/>
      <c r="BU4800" s="47"/>
      <c r="BV4800" s="47"/>
      <c r="BW4800" s="47"/>
      <c r="BX4800" s="47"/>
      <c r="BY4800" s="47"/>
    </row>
    <row r="4801" spans="1:77" x14ac:dyDescent="0.35">
      <c r="A4801" s="45" t="s">
        <v>330</v>
      </c>
      <c r="B4801" s="46">
        <v>42390</v>
      </c>
      <c r="C4801" s="47" t="s">
        <v>325</v>
      </c>
      <c r="D4801" s="47"/>
      <c r="E4801" s="47">
        <v>404.06578124999993</v>
      </c>
      <c r="F4801" s="47">
        <v>7.0615625000000001E-2</v>
      </c>
      <c r="G4801" s="47">
        <v>0.12825625000000002</v>
      </c>
      <c r="H4801" s="47">
        <v>0.17454375</v>
      </c>
      <c r="I4801" s="47">
        <v>0.19613124999999998</v>
      </c>
      <c r="J4801" s="47">
        <v>0.25774999999999998</v>
      </c>
      <c r="K4801" s="47">
        <v>0.32482499999999997</v>
      </c>
      <c r="L4801" s="47">
        <v>0.29420000000000002</v>
      </c>
      <c r="M4801" s="47"/>
      <c r="N4801" s="47"/>
      <c r="O4801" s="47"/>
      <c r="P4801" s="47"/>
      <c r="Q4801" s="47"/>
      <c r="R4801" s="47"/>
      <c r="S4801" s="47"/>
      <c r="T4801" s="47"/>
      <c r="U4801" s="47"/>
      <c r="V4801" s="47"/>
      <c r="W4801" s="47"/>
      <c r="X4801" s="47"/>
      <c r="Y4801" s="47"/>
      <c r="Z4801" s="47"/>
      <c r="AA4801" s="47"/>
      <c r="AB4801" s="47"/>
      <c r="AC4801" s="47"/>
      <c r="AD4801" s="47"/>
      <c r="AE4801" s="47"/>
      <c r="AF4801" s="47"/>
      <c r="AG4801" s="47"/>
      <c r="AH4801" s="47"/>
      <c r="AI4801" s="47"/>
      <c r="AJ4801" s="47"/>
      <c r="AK4801" s="47"/>
      <c r="AL4801" s="47"/>
      <c r="AM4801" s="47"/>
      <c r="AN4801" s="47"/>
      <c r="AO4801" s="47"/>
      <c r="AP4801" s="47"/>
      <c r="AQ4801" s="47"/>
      <c r="AR4801" s="47"/>
      <c r="AS4801" s="47"/>
      <c r="AT4801" s="47"/>
      <c r="AU4801" s="47"/>
      <c r="AV4801" s="47"/>
      <c r="AW4801" s="47"/>
      <c r="AX4801" s="47"/>
      <c r="AY4801" s="47"/>
      <c r="AZ4801" s="47"/>
      <c r="BA4801" s="47"/>
      <c r="BB4801" s="47"/>
      <c r="BC4801" s="47"/>
      <c r="BD4801" s="47"/>
      <c r="BE4801" s="47"/>
      <c r="BF4801" s="47"/>
      <c r="BG4801" s="47"/>
      <c r="BH4801" s="47"/>
      <c r="BI4801" s="47"/>
      <c r="BJ4801" s="47"/>
      <c r="BK4801" s="47"/>
      <c r="BL4801" s="47"/>
      <c r="BM4801" s="47"/>
      <c r="BN4801" s="47"/>
      <c r="BO4801" s="47"/>
      <c r="BP4801" s="47"/>
      <c r="BQ4801" s="47"/>
      <c r="BR4801" s="47"/>
      <c r="BS4801" s="47"/>
      <c r="BT4801" s="47"/>
      <c r="BU4801" s="47"/>
      <c r="BV4801" s="47"/>
      <c r="BW4801" s="47"/>
      <c r="BX4801" s="47"/>
      <c r="BY4801" s="47"/>
    </row>
    <row r="4802" spans="1:77" x14ac:dyDescent="0.35">
      <c r="A4802" s="45" t="s">
        <v>330</v>
      </c>
      <c r="B4802" s="46">
        <v>42391</v>
      </c>
      <c r="C4802" s="47" t="s">
        <v>325</v>
      </c>
      <c r="D4802" s="47"/>
      <c r="E4802" s="47">
        <v>404.82843750000006</v>
      </c>
      <c r="F4802" s="47">
        <v>7.0837499999999998E-2</v>
      </c>
      <c r="G4802" s="47">
        <v>0.12988125</v>
      </c>
      <c r="H4802" s="47">
        <v>0.17603124999999997</v>
      </c>
      <c r="I4802" s="47">
        <v>0.19659374999999998</v>
      </c>
      <c r="J4802" s="47">
        <v>0.25764375</v>
      </c>
      <c r="K4802" s="47">
        <v>0.32473750000000001</v>
      </c>
      <c r="L4802" s="47">
        <v>0.2940625</v>
      </c>
      <c r="M4802" s="47"/>
      <c r="N4802" s="47"/>
      <c r="O4802" s="47"/>
      <c r="P4802" s="47"/>
      <c r="Q4802" s="47"/>
      <c r="R4802" s="47"/>
      <c r="S4802" s="47"/>
      <c r="T4802" s="47"/>
      <c r="U4802" s="47"/>
      <c r="V4802" s="47"/>
      <c r="W4802" s="47"/>
      <c r="X4802" s="47"/>
      <c r="Y4802" s="47"/>
      <c r="Z4802" s="47"/>
      <c r="AA4802" s="47"/>
      <c r="AB4802" s="47"/>
      <c r="AC4802" s="47">
        <v>0.33190371523383572</v>
      </c>
      <c r="AD4802" s="47">
        <v>0</v>
      </c>
      <c r="AE4802" s="47"/>
      <c r="AF4802" s="47"/>
      <c r="AG4802" s="47"/>
      <c r="AH4802" s="47"/>
      <c r="AI4802" s="47"/>
      <c r="AJ4802" s="47"/>
      <c r="AK4802" s="47"/>
      <c r="AL4802" s="47"/>
      <c r="AM4802" s="47"/>
      <c r="AN4802" s="47"/>
      <c r="AO4802" s="47"/>
      <c r="AP4802" s="47"/>
      <c r="AQ4802" s="47"/>
      <c r="AR4802" s="47"/>
      <c r="AS4802" s="47"/>
      <c r="AT4802" s="47"/>
      <c r="AU4802" s="47"/>
      <c r="AV4802" s="47"/>
      <c r="AW4802" s="47"/>
      <c r="AX4802" s="47"/>
      <c r="AY4802" s="47"/>
      <c r="AZ4802" s="47"/>
      <c r="BA4802" s="47"/>
      <c r="BB4802" s="47"/>
      <c r="BC4802" s="47"/>
      <c r="BD4802" s="47"/>
      <c r="BE4802" s="47"/>
      <c r="BF4802" s="47"/>
      <c r="BG4802" s="47"/>
      <c r="BH4802" s="47"/>
      <c r="BI4802" s="47"/>
      <c r="BJ4802" s="47"/>
      <c r="BK4802" s="47"/>
      <c r="BL4802" s="47"/>
      <c r="BM4802" s="47"/>
      <c r="BN4802" s="47"/>
      <c r="BO4802" s="47"/>
      <c r="BP4802" s="47"/>
      <c r="BQ4802" s="47"/>
      <c r="BR4802" s="47"/>
      <c r="BS4802" s="47"/>
      <c r="BT4802" s="47"/>
      <c r="BU4802" s="47"/>
      <c r="BV4802" s="47"/>
      <c r="BW4802" s="47"/>
      <c r="BX4802" s="47"/>
      <c r="BY4802" s="47"/>
    </row>
    <row r="4803" spans="1:77" x14ac:dyDescent="0.35">
      <c r="A4803" s="45" t="s">
        <v>330</v>
      </c>
      <c r="B4803" s="46">
        <v>42392</v>
      </c>
      <c r="C4803" s="47" t="s">
        <v>325</v>
      </c>
      <c r="D4803" s="47"/>
      <c r="E4803" s="47">
        <v>405.31359375</v>
      </c>
      <c r="F4803" s="47">
        <v>6.9965625000000004E-2</v>
      </c>
      <c r="G4803" s="47">
        <v>0.1303375</v>
      </c>
      <c r="H4803" s="47">
        <v>0.17733125</v>
      </c>
      <c r="I4803" s="47">
        <v>0.19740625000000001</v>
      </c>
      <c r="J4803" s="47">
        <v>0.25776875000000005</v>
      </c>
      <c r="K4803" s="47">
        <v>0.32456874999999996</v>
      </c>
      <c r="L4803" s="47">
        <v>0.29381875000000002</v>
      </c>
      <c r="M4803" s="47"/>
      <c r="N4803" s="47"/>
      <c r="O4803" s="47"/>
      <c r="P4803" s="47"/>
      <c r="Q4803" s="47"/>
      <c r="R4803" s="47"/>
      <c r="S4803" s="47"/>
      <c r="T4803" s="47"/>
      <c r="U4803" s="47"/>
      <c r="V4803" s="47"/>
      <c r="W4803" s="47"/>
      <c r="X4803" s="47"/>
      <c r="Y4803" s="47"/>
      <c r="Z4803" s="47"/>
      <c r="AA4803" s="47"/>
      <c r="AB4803" s="47"/>
      <c r="AC4803" s="47"/>
      <c r="AD4803" s="47"/>
      <c r="AE4803" s="47"/>
      <c r="AF4803" s="47"/>
      <c r="AG4803" s="47"/>
      <c r="AH4803" s="47"/>
      <c r="AI4803" s="47"/>
      <c r="AJ4803" s="47"/>
      <c r="AK4803" s="47"/>
      <c r="AL4803" s="47"/>
      <c r="AM4803" s="47"/>
      <c r="AN4803" s="47"/>
      <c r="AO4803" s="47"/>
      <c r="AP4803" s="47"/>
      <c r="AQ4803" s="47"/>
      <c r="AR4803" s="47"/>
      <c r="AS4803" s="47"/>
      <c r="AT4803" s="47"/>
      <c r="AU4803" s="47"/>
      <c r="AV4803" s="47"/>
      <c r="AW4803" s="47"/>
      <c r="AX4803" s="47"/>
      <c r="AY4803" s="47"/>
      <c r="AZ4803" s="47"/>
      <c r="BA4803" s="47"/>
      <c r="BB4803" s="47"/>
      <c r="BC4803" s="47"/>
      <c r="BD4803" s="47"/>
      <c r="BE4803" s="47"/>
      <c r="BF4803" s="47"/>
      <c r="BG4803" s="47"/>
      <c r="BH4803" s="47"/>
      <c r="BI4803" s="47"/>
      <c r="BJ4803" s="47"/>
      <c r="BK4803" s="47"/>
      <c r="BL4803" s="47"/>
      <c r="BM4803" s="47"/>
      <c r="BN4803" s="47"/>
      <c r="BO4803" s="47"/>
      <c r="BP4803" s="47"/>
      <c r="BQ4803" s="47"/>
      <c r="BR4803" s="47"/>
      <c r="BS4803" s="47"/>
      <c r="BT4803" s="47"/>
      <c r="BU4803" s="47"/>
      <c r="BV4803" s="47"/>
      <c r="BW4803" s="47"/>
      <c r="BX4803" s="47"/>
      <c r="BY4803" s="47"/>
    </row>
    <row r="4804" spans="1:77" x14ac:dyDescent="0.35">
      <c r="A4804" s="45" t="s">
        <v>330</v>
      </c>
      <c r="B4804" s="46">
        <v>42393</v>
      </c>
      <c r="C4804" s="47" t="s">
        <v>325</v>
      </c>
      <c r="D4804" s="47"/>
      <c r="E4804" s="47">
        <v>405.43874999999997</v>
      </c>
      <c r="F4804" s="47">
        <v>6.829375E-2</v>
      </c>
      <c r="G4804" s="47">
        <v>0.12973124999999999</v>
      </c>
      <c r="H4804" s="47">
        <v>0.17771875000000001</v>
      </c>
      <c r="I4804" s="47">
        <v>0.19846875</v>
      </c>
      <c r="J4804" s="47">
        <v>0.25811875000000001</v>
      </c>
      <c r="K4804" s="47">
        <v>0.32451874999999997</v>
      </c>
      <c r="L4804" s="47">
        <v>0.29362499999999997</v>
      </c>
      <c r="M4804" s="47"/>
      <c r="N4804" s="47"/>
      <c r="O4804" s="47"/>
      <c r="P4804" s="47"/>
      <c r="Q4804" s="47"/>
      <c r="R4804" s="47"/>
      <c r="S4804" s="47"/>
      <c r="T4804" s="47"/>
      <c r="U4804" s="47"/>
      <c r="V4804" s="47"/>
      <c r="W4804" s="47"/>
      <c r="X4804" s="47"/>
      <c r="Y4804" s="47"/>
      <c r="Z4804" s="47"/>
      <c r="AA4804" s="47"/>
      <c r="AB4804" s="47"/>
      <c r="AC4804" s="47"/>
      <c r="AD4804" s="47"/>
      <c r="AE4804" s="47"/>
      <c r="AF4804" s="47"/>
      <c r="AG4804" s="47"/>
      <c r="AH4804" s="47"/>
      <c r="AI4804" s="47"/>
      <c r="AJ4804" s="47"/>
      <c r="AK4804" s="47"/>
      <c r="AL4804" s="47"/>
      <c r="AM4804" s="47"/>
      <c r="AN4804" s="47"/>
      <c r="AO4804" s="47"/>
      <c r="AP4804" s="47"/>
      <c r="AQ4804" s="47"/>
      <c r="AR4804" s="47"/>
      <c r="AS4804" s="47"/>
      <c r="AT4804" s="47"/>
      <c r="AU4804" s="47"/>
      <c r="AV4804" s="47"/>
      <c r="AW4804" s="47"/>
      <c r="AX4804" s="47"/>
      <c r="AY4804" s="47"/>
      <c r="AZ4804" s="47"/>
      <c r="BA4804" s="47"/>
      <c r="BB4804" s="47"/>
      <c r="BC4804" s="47"/>
      <c r="BD4804" s="47"/>
      <c r="BE4804" s="47"/>
      <c r="BF4804" s="47"/>
      <c r="BG4804" s="47"/>
      <c r="BH4804" s="47"/>
      <c r="BI4804" s="47"/>
      <c r="BJ4804" s="47"/>
      <c r="BK4804" s="47"/>
      <c r="BL4804" s="47"/>
      <c r="BM4804" s="47"/>
      <c r="BN4804" s="47"/>
      <c r="BO4804" s="47"/>
      <c r="BP4804" s="47"/>
      <c r="BQ4804" s="47"/>
      <c r="BR4804" s="47"/>
      <c r="BS4804" s="47"/>
      <c r="BT4804" s="47"/>
      <c r="BU4804" s="47"/>
      <c r="BV4804" s="47"/>
      <c r="BW4804" s="47"/>
      <c r="BX4804" s="47"/>
      <c r="BY4804" s="47"/>
    </row>
    <row r="4805" spans="1:77" x14ac:dyDescent="0.35">
      <c r="A4805" s="45" t="s">
        <v>330</v>
      </c>
      <c r="B4805" s="46">
        <v>42394</v>
      </c>
      <c r="C4805" s="47" t="s">
        <v>325</v>
      </c>
      <c r="D4805" s="47"/>
      <c r="E4805" s="47">
        <v>405.54937500000005</v>
      </c>
      <c r="F4805" s="47">
        <v>6.8000000000000005E-2</v>
      </c>
      <c r="G4805" s="47">
        <v>0.12947500000000001</v>
      </c>
      <c r="H4805" s="47">
        <v>0.17775625</v>
      </c>
      <c r="I4805" s="47">
        <v>0.19898125</v>
      </c>
      <c r="J4805" s="47">
        <v>0.25839374999999998</v>
      </c>
      <c r="K4805" s="47">
        <v>0.32449374999999997</v>
      </c>
      <c r="L4805" s="47">
        <v>0.29346875</v>
      </c>
      <c r="M4805" s="47"/>
      <c r="N4805" s="47"/>
      <c r="O4805" s="47"/>
      <c r="P4805" s="47"/>
      <c r="Q4805" s="47"/>
      <c r="R4805" s="47"/>
      <c r="S4805" s="47"/>
      <c r="T4805" s="47"/>
      <c r="U4805" s="47"/>
      <c r="V4805" s="47"/>
      <c r="W4805" s="47"/>
      <c r="X4805" s="47"/>
      <c r="Y4805" s="47"/>
      <c r="Z4805" s="47"/>
      <c r="AA4805" s="47"/>
      <c r="AB4805" s="47"/>
      <c r="AC4805" s="47">
        <v>0.39831665338662037</v>
      </c>
      <c r="AD4805" s="47">
        <v>0</v>
      </c>
      <c r="AE4805" s="47"/>
      <c r="AF4805" s="47"/>
      <c r="AG4805" s="47"/>
      <c r="AH4805" s="47"/>
      <c r="AI4805" s="47"/>
      <c r="AJ4805" s="47"/>
      <c r="AK4805" s="47"/>
      <c r="AL4805" s="47"/>
      <c r="AM4805" s="47"/>
      <c r="AN4805" s="47"/>
      <c r="AO4805" s="47"/>
      <c r="AP4805" s="47"/>
      <c r="AQ4805" s="47"/>
      <c r="AR4805" s="47"/>
      <c r="AS4805" s="47"/>
      <c r="AT4805" s="47"/>
      <c r="AU4805" s="47"/>
      <c r="AV4805" s="47"/>
      <c r="AW4805" s="47"/>
      <c r="AX4805" s="47"/>
      <c r="AY4805" s="47"/>
      <c r="AZ4805" s="47"/>
      <c r="BA4805" s="47"/>
      <c r="BB4805" s="47"/>
      <c r="BC4805" s="47"/>
      <c r="BD4805" s="47"/>
      <c r="BE4805" s="47"/>
      <c r="BF4805" s="47"/>
      <c r="BG4805" s="47"/>
      <c r="BH4805" s="47"/>
      <c r="BI4805" s="47"/>
      <c r="BJ4805" s="47"/>
      <c r="BK4805" s="47"/>
      <c r="BL4805" s="47"/>
      <c r="BM4805" s="47"/>
      <c r="BN4805" s="47"/>
      <c r="BO4805" s="47"/>
      <c r="BP4805" s="47"/>
      <c r="BQ4805" s="47"/>
      <c r="BR4805" s="47"/>
      <c r="BS4805" s="47"/>
      <c r="BT4805" s="47"/>
      <c r="BU4805" s="47"/>
      <c r="BV4805" s="47"/>
      <c r="BW4805" s="47"/>
      <c r="BX4805" s="47"/>
      <c r="BY4805" s="47"/>
    </row>
    <row r="4806" spans="1:77" x14ac:dyDescent="0.35">
      <c r="A4806" s="45" t="s">
        <v>330</v>
      </c>
      <c r="B4806" s="46">
        <v>42395</v>
      </c>
      <c r="C4806" s="47" t="s">
        <v>325</v>
      </c>
      <c r="D4806" s="47"/>
      <c r="E4806" s="47">
        <v>405.35390625000002</v>
      </c>
      <c r="F4806" s="47">
        <v>6.6509375000000009E-2</v>
      </c>
      <c r="G4806" s="47">
        <v>0.1285125</v>
      </c>
      <c r="H4806" s="47">
        <v>0.17734375000000002</v>
      </c>
      <c r="I4806" s="47">
        <v>0.19954374999999999</v>
      </c>
      <c r="J4806" s="47">
        <v>0.25885625000000001</v>
      </c>
      <c r="K4806" s="47">
        <v>0.32448749999999998</v>
      </c>
      <c r="L4806" s="47">
        <v>0.29343750000000002</v>
      </c>
      <c r="M4806" s="47"/>
      <c r="N4806" s="47"/>
      <c r="O4806" s="47"/>
      <c r="P4806" s="47"/>
      <c r="Q4806" s="47"/>
      <c r="R4806" s="47"/>
      <c r="S4806" s="47"/>
      <c r="T4806" s="47"/>
      <c r="U4806" s="47"/>
      <c r="V4806" s="47"/>
      <c r="W4806" s="47"/>
      <c r="X4806" s="47"/>
      <c r="Y4806" s="47"/>
      <c r="Z4806" s="47"/>
      <c r="AA4806" s="47"/>
      <c r="AB4806" s="47"/>
      <c r="AC4806" s="47"/>
      <c r="AD4806" s="47"/>
      <c r="AE4806" s="47"/>
      <c r="AF4806" s="47"/>
      <c r="AG4806" s="47"/>
      <c r="AH4806" s="47"/>
      <c r="AI4806" s="47"/>
      <c r="AJ4806" s="47"/>
      <c r="AK4806" s="47"/>
      <c r="AL4806" s="47"/>
      <c r="AM4806" s="47"/>
      <c r="AN4806" s="47"/>
      <c r="AO4806" s="47"/>
      <c r="AP4806" s="47"/>
      <c r="AQ4806" s="47"/>
      <c r="AR4806" s="47"/>
      <c r="AS4806" s="47"/>
      <c r="AT4806" s="47"/>
      <c r="AU4806" s="47"/>
      <c r="AV4806" s="47"/>
      <c r="AW4806" s="47"/>
      <c r="AX4806" s="47"/>
      <c r="AY4806" s="47"/>
      <c r="AZ4806" s="47"/>
      <c r="BA4806" s="47"/>
      <c r="BB4806" s="47"/>
      <c r="BC4806" s="47"/>
      <c r="BD4806" s="47"/>
      <c r="BE4806" s="47"/>
      <c r="BF4806" s="47"/>
      <c r="BG4806" s="47"/>
      <c r="BH4806" s="47"/>
      <c r="BI4806" s="47"/>
      <c r="BJ4806" s="47"/>
      <c r="BK4806" s="47"/>
      <c r="BL4806" s="47"/>
      <c r="BM4806" s="47"/>
      <c r="BN4806" s="47"/>
      <c r="BO4806" s="47"/>
      <c r="BP4806" s="47"/>
      <c r="BQ4806" s="47"/>
      <c r="BR4806" s="47"/>
      <c r="BS4806" s="47"/>
      <c r="BT4806" s="47"/>
      <c r="BU4806" s="47"/>
      <c r="BV4806" s="47"/>
      <c r="BW4806" s="47"/>
      <c r="BX4806" s="47"/>
      <c r="BY4806" s="47"/>
    </row>
    <row r="4807" spans="1:77" x14ac:dyDescent="0.35">
      <c r="A4807" s="45" t="s">
        <v>330</v>
      </c>
      <c r="B4807" s="46">
        <v>42396</v>
      </c>
      <c r="C4807" s="47" t="s">
        <v>325</v>
      </c>
      <c r="D4807" s="47"/>
      <c r="E4807" s="47">
        <v>404.97609375000002</v>
      </c>
      <c r="F4807" s="47">
        <v>6.5815625000000003E-2</v>
      </c>
      <c r="G4807" s="47">
        <v>0.12782499999999999</v>
      </c>
      <c r="H4807" s="47">
        <v>0.17653124999999997</v>
      </c>
      <c r="I4807" s="47">
        <v>0.19974999999999998</v>
      </c>
      <c r="J4807" s="47">
        <v>0.25905624999999999</v>
      </c>
      <c r="K4807" s="47">
        <v>0.32448750000000004</v>
      </c>
      <c r="L4807" s="47">
        <v>0.29327499999999995</v>
      </c>
      <c r="M4807" s="47"/>
      <c r="N4807" s="47"/>
      <c r="O4807" s="47"/>
      <c r="P4807" s="47">
        <v>1.55</v>
      </c>
      <c r="Q4807" s="47"/>
      <c r="R4807" s="47"/>
      <c r="S4807" s="47"/>
      <c r="T4807" s="47"/>
      <c r="U4807" s="47"/>
      <c r="V4807" s="47"/>
      <c r="W4807" s="47"/>
      <c r="X4807" s="47"/>
      <c r="Y4807" s="47"/>
      <c r="Z4807" s="47"/>
      <c r="AA4807" s="47"/>
      <c r="AB4807" s="47">
        <v>8.5500000000000007</v>
      </c>
      <c r="AC4807" s="47"/>
      <c r="AD4807" s="47"/>
      <c r="AE4807" s="47"/>
      <c r="AF4807" s="47"/>
      <c r="AG4807" s="47"/>
      <c r="AH4807" s="47">
        <v>8.5500000000000007</v>
      </c>
      <c r="AI4807" s="47">
        <v>8.5500000000000007</v>
      </c>
      <c r="AJ4807" s="47"/>
      <c r="AK4807" s="47"/>
      <c r="AL4807" s="47"/>
      <c r="AM4807" s="47"/>
      <c r="AN4807" s="47"/>
      <c r="AO4807" s="47"/>
      <c r="AP4807" s="47"/>
      <c r="AQ4807" s="47"/>
      <c r="AR4807" s="47"/>
      <c r="AS4807" s="47"/>
      <c r="AT4807" s="47"/>
      <c r="AU4807" s="47"/>
      <c r="AV4807" s="47"/>
      <c r="AW4807" s="47"/>
      <c r="AX4807" s="47"/>
      <c r="AY4807" s="47"/>
      <c r="AZ4807" s="47"/>
      <c r="BA4807" s="47"/>
      <c r="BB4807" s="47"/>
      <c r="BC4807" s="47"/>
      <c r="BD4807" s="47"/>
      <c r="BE4807" s="47"/>
      <c r="BF4807" s="47"/>
      <c r="BG4807" s="47"/>
      <c r="BH4807" s="47"/>
      <c r="BI4807" s="47"/>
      <c r="BJ4807" s="47"/>
      <c r="BK4807" s="47"/>
      <c r="BL4807" s="47"/>
      <c r="BM4807" s="47"/>
      <c r="BN4807" s="47"/>
      <c r="BO4807" s="47"/>
      <c r="BP4807" s="47"/>
      <c r="BQ4807" s="47"/>
      <c r="BR4807" s="47"/>
      <c r="BS4807" s="47"/>
      <c r="BT4807" s="47"/>
      <c r="BU4807" s="47"/>
      <c r="BV4807" s="47"/>
      <c r="BW4807" s="47"/>
      <c r="BX4807" s="47"/>
      <c r="BY4807" s="47"/>
    </row>
    <row r="4808" spans="1:77" x14ac:dyDescent="0.35">
      <c r="A4808" s="45" t="s">
        <v>330</v>
      </c>
      <c r="B4808" s="46">
        <v>42397</v>
      </c>
      <c r="C4808" s="47" t="s">
        <v>325</v>
      </c>
      <c r="D4808" s="47"/>
      <c r="E4808" s="47">
        <v>404.85046875</v>
      </c>
      <c r="F4808" s="47">
        <v>6.5909375000000006E-2</v>
      </c>
      <c r="G4808" s="47">
        <v>0.12769374999999999</v>
      </c>
      <c r="H4808" s="47">
        <v>0.17615624999999999</v>
      </c>
      <c r="I4808" s="47">
        <v>0.19977500000000001</v>
      </c>
      <c r="J4808" s="47">
        <v>0.25917500000000004</v>
      </c>
      <c r="K4808" s="47">
        <v>0.32439999999999997</v>
      </c>
      <c r="L4808" s="47">
        <v>0.29319375000000003</v>
      </c>
      <c r="M4808" s="47"/>
      <c r="N4808" s="47"/>
      <c r="O4808" s="47"/>
      <c r="P4808" s="47"/>
      <c r="Q4808" s="47"/>
      <c r="R4808" s="47"/>
      <c r="S4808" s="47"/>
      <c r="T4808" s="47"/>
      <c r="U4808" s="47"/>
      <c r="V4808" s="47"/>
      <c r="W4808" s="47"/>
      <c r="X4808" s="47"/>
      <c r="Y4808" s="47"/>
      <c r="Z4808" s="47"/>
      <c r="AA4808" s="47"/>
      <c r="AB4808" s="47"/>
      <c r="AC4808" s="47"/>
      <c r="AD4808" s="47"/>
      <c r="AE4808" s="47"/>
      <c r="AF4808" s="47"/>
      <c r="AG4808" s="47"/>
      <c r="AH4808" s="47"/>
      <c r="AI4808" s="47"/>
      <c r="AJ4808" s="47"/>
      <c r="AK4808" s="47"/>
      <c r="AL4808" s="47"/>
      <c r="AM4808" s="47"/>
      <c r="AN4808" s="47"/>
      <c r="AO4808" s="47"/>
      <c r="AP4808" s="47"/>
      <c r="AQ4808" s="47"/>
      <c r="AR4808" s="47"/>
      <c r="AS4808" s="47"/>
      <c r="AT4808" s="47"/>
      <c r="AU4808" s="47"/>
      <c r="AV4808" s="47"/>
      <c r="AW4808" s="47"/>
      <c r="AX4808" s="47"/>
      <c r="AY4808" s="47"/>
      <c r="AZ4808" s="47"/>
      <c r="BA4808" s="47"/>
      <c r="BB4808" s="47"/>
      <c r="BC4808" s="47"/>
      <c r="BD4808" s="47"/>
      <c r="BE4808" s="47"/>
      <c r="BF4808" s="47"/>
      <c r="BG4808" s="47"/>
      <c r="BH4808" s="47"/>
      <c r="BI4808" s="47"/>
      <c r="BJ4808" s="47"/>
      <c r="BK4808" s="47"/>
      <c r="BL4808" s="47"/>
      <c r="BM4808" s="47"/>
      <c r="BN4808" s="47"/>
      <c r="BO4808" s="47"/>
      <c r="BP4808" s="47"/>
      <c r="BQ4808" s="47"/>
      <c r="BR4808" s="47"/>
      <c r="BS4808" s="47"/>
      <c r="BT4808" s="47"/>
      <c r="BU4808" s="47"/>
      <c r="BV4808" s="47"/>
      <c r="BW4808" s="47"/>
      <c r="BX4808" s="47"/>
      <c r="BY4808" s="47"/>
    </row>
    <row r="4809" spans="1:77" x14ac:dyDescent="0.35">
      <c r="A4809" s="45" t="s">
        <v>330</v>
      </c>
      <c r="B4809" s="46">
        <v>42398</v>
      </c>
      <c r="C4809" s="47" t="s">
        <v>325</v>
      </c>
      <c r="D4809" s="47"/>
      <c r="E4809" s="47">
        <v>405.07828124999997</v>
      </c>
      <c r="F4809" s="47">
        <v>6.6490624999999998E-2</v>
      </c>
      <c r="G4809" s="47">
        <v>0.12849375000000002</v>
      </c>
      <c r="H4809" s="47">
        <v>0.17631875000000002</v>
      </c>
      <c r="I4809" s="47">
        <v>0.19990625000000001</v>
      </c>
      <c r="J4809" s="47">
        <v>0.25910624999999998</v>
      </c>
      <c r="K4809" s="47">
        <v>0.32433749999999995</v>
      </c>
      <c r="L4809" s="47">
        <v>0.29310000000000003</v>
      </c>
      <c r="M4809" s="47"/>
      <c r="N4809" s="47"/>
      <c r="O4809" s="47"/>
      <c r="P4809" s="47"/>
      <c r="Q4809" s="47"/>
      <c r="R4809" s="47"/>
      <c r="S4809" s="47"/>
      <c r="T4809" s="47"/>
      <c r="U4809" s="47"/>
      <c r="V4809" s="47"/>
      <c r="W4809" s="47"/>
      <c r="X4809" s="47"/>
      <c r="Y4809" s="47"/>
      <c r="Z4809" s="47"/>
      <c r="AA4809" s="47"/>
      <c r="AB4809" s="47"/>
      <c r="AC4809" s="47"/>
      <c r="AD4809" s="47">
        <v>0</v>
      </c>
      <c r="AE4809" s="47"/>
      <c r="AF4809" s="47"/>
      <c r="AG4809" s="47"/>
      <c r="AH4809" s="47"/>
      <c r="AI4809" s="47"/>
      <c r="AJ4809" s="47"/>
      <c r="AK4809" s="47"/>
      <c r="AL4809" s="47"/>
      <c r="AM4809" s="47"/>
      <c r="AN4809" s="47"/>
      <c r="AO4809" s="47"/>
      <c r="AP4809" s="47"/>
      <c r="AQ4809" s="47"/>
      <c r="AR4809" s="47"/>
      <c r="AS4809" s="47"/>
      <c r="AT4809" s="47"/>
      <c r="AU4809" s="47"/>
      <c r="AV4809" s="47"/>
      <c r="AW4809" s="47"/>
      <c r="AX4809" s="47"/>
      <c r="AY4809" s="47"/>
      <c r="AZ4809" s="47"/>
      <c r="BA4809" s="47"/>
      <c r="BB4809" s="47"/>
      <c r="BC4809" s="47"/>
      <c r="BD4809" s="47"/>
      <c r="BE4809" s="47"/>
      <c r="BF4809" s="47"/>
      <c r="BG4809" s="47"/>
      <c r="BH4809" s="47"/>
      <c r="BI4809" s="47"/>
      <c r="BJ4809" s="47"/>
      <c r="BK4809" s="47"/>
      <c r="BL4809" s="47"/>
      <c r="BM4809" s="47"/>
      <c r="BN4809" s="47"/>
      <c r="BO4809" s="47"/>
      <c r="BP4809" s="47"/>
      <c r="BQ4809" s="47"/>
      <c r="BR4809" s="47"/>
      <c r="BS4809" s="47"/>
      <c r="BT4809" s="47"/>
      <c r="BU4809" s="47"/>
      <c r="BV4809" s="47"/>
      <c r="BW4809" s="47"/>
      <c r="BX4809" s="47"/>
      <c r="BY4809" s="47"/>
    </row>
    <row r="4810" spans="1:77" x14ac:dyDescent="0.35">
      <c r="A4810" s="45" t="s">
        <v>330</v>
      </c>
      <c r="B4810" s="46">
        <v>42399</v>
      </c>
      <c r="C4810" s="47" t="s">
        <v>325</v>
      </c>
      <c r="D4810" s="47"/>
      <c r="E4810" s="47">
        <v>405.16171875000009</v>
      </c>
      <c r="F4810" s="47">
        <v>6.5934375000000003E-2</v>
      </c>
      <c r="G4810" s="47">
        <v>0.12856875000000001</v>
      </c>
      <c r="H4810" s="47">
        <v>0.17684375000000002</v>
      </c>
      <c r="I4810" s="47">
        <v>0.20023125</v>
      </c>
      <c r="J4810" s="47">
        <v>0.2591</v>
      </c>
      <c r="K4810" s="47">
        <v>0.32408749999999997</v>
      </c>
      <c r="L4810" s="47">
        <v>0.29302499999999998</v>
      </c>
      <c r="M4810" s="47"/>
      <c r="N4810" s="47"/>
      <c r="O4810" s="47"/>
      <c r="P4810" s="47"/>
      <c r="Q4810" s="47"/>
      <c r="R4810" s="47"/>
      <c r="S4810" s="47"/>
      <c r="T4810" s="47"/>
      <c r="U4810" s="47"/>
      <c r="V4810" s="47"/>
      <c r="W4810" s="47"/>
      <c r="X4810" s="47"/>
      <c r="Y4810" s="47"/>
      <c r="Z4810" s="47"/>
      <c r="AA4810" s="47"/>
      <c r="AB4810" s="47"/>
      <c r="AC4810" s="47"/>
      <c r="AD4810" s="47"/>
      <c r="AE4810" s="47"/>
      <c r="AF4810" s="47"/>
      <c r="AG4810" s="47"/>
      <c r="AH4810" s="47"/>
      <c r="AI4810" s="47"/>
      <c r="AJ4810" s="47"/>
      <c r="AK4810" s="47"/>
      <c r="AL4810" s="47"/>
      <c r="AM4810" s="47"/>
      <c r="AN4810" s="47"/>
      <c r="AO4810" s="47"/>
      <c r="AP4810" s="47"/>
      <c r="AQ4810" s="47"/>
      <c r="AR4810" s="47"/>
      <c r="AS4810" s="47"/>
      <c r="AT4810" s="47"/>
      <c r="AU4810" s="47"/>
      <c r="AV4810" s="47"/>
      <c r="AW4810" s="47"/>
      <c r="AX4810" s="47"/>
      <c r="AY4810" s="47"/>
      <c r="AZ4810" s="47"/>
      <c r="BA4810" s="47"/>
      <c r="BB4810" s="47"/>
      <c r="BC4810" s="47"/>
      <c r="BD4810" s="47"/>
      <c r="BE4810" s="47"/>
      <c r="BF4810" s="47"/>
      <c r="BG4810" s="47"/>
      <c r="BH4810" s="47"/>
      <c r="BI4810" s="47"/>
      <c r="BJ4810" s="47"/>
      <c r="BK4810" s="47"/>
      <c r="BL4810" s="47"/>
      <c r="BM4810" s="47"/>
      <c r="BN4810" s="47"/>
      <c r="BO4810" s="47"/>
      <c r="BP4810" s="47"/>
      <c r="BQ4810" s="47"/>
      <c r="BR4810" s="47"/>
      <c r="BS4810" s="47"/>
      <c r="BT4810" s="47"/>
      <c r="BU4810" s="47"/>
      <c r="BV4810" s="47"/>
      <c r="BW4810" s="47"/>
      <c r="BX4810" s="47"/>
      <c r="BY4810" s="47"/>
    </row>
    <row r="4811" spans="1:77" x14ac:dyDescent="0.35">
      <c r="A4811" s="45" t="s">
        <v>330</v>
      </c>
      <c r="B4811" s="46">
        <v>42400</v>
      </c>
      <c r="C4811" s="47" t="s">
        <v>325</v>
      </c>
      <c r="D4811" s="47"/>
      <c r="E4811" s="47">
        <v>405.35250000000002</v>
      </c>
      <c r="F4811" s="47">
        <v>6.6099999999999992E-2</v>
      </c>
      <c r="G4811" s="47">
        <v>0.12917499999999998</v>
      </c>
      <c r="H4811" s="47">
        <v>0.17711250000000001</v>
      </c>
      <c r="I4811" s="47">
        <v>0.20048749999999999</v>
      </c>
      <c r="J4811" s="47">
        <v>0.25910624999999998</v>
      </c>
      <c r="K4811" s="47">
        <v>0.32403124999999999</v>
      </c>
      <c r="L4811" s="47">
        <v>0.2928</v>
      </c>
      <c r="M4811" s="47"/>
      <c r="N4811" s="47"/>
      <c r="O4811" s="47"/>
      <c r="P4811" s="47"/>
      <c r="Q4811" s="47"/>
      <c r="R4811" s="47"/>
      <c r="S4811" s="47"/>
      <c r="T4811" s="47"/>
      <c r="U4811" s="47"/>
      <c r="V4811" s="47"/>
      <c r="W4811" s="47"/>
      <c r="X4811" s="47"/>
      <c r="Y4811" s="47"/>
      <c r="Z4811" s="47"/>
      <c r="AA4811" s="47"/>
      <c r="AB4811" s="47"/>
      <c r="AC4811" s="47"/>
      <c r="AD4811" s="47"/>
      <c r="AE4811" s="47"/>
      <c r="AF4811" s="47"/>
      <c r="AG4811" s="47"/>
      <c r="AH4811" s="47"/>
      <c r="AI4811" s="47"/>
      <c r="AJ4811" s="47"/>
      <c r="AK4811" s="47"/>
      <c r="AL4811" s="47"/>
      <c r="AM4811" s="47"/>
      <c r="AN4811" s="47"/>
      <c r="AO4811" s="47"/>
      <c r="AP4811" s="47"/>
      <c r="AQ4811" s="47"/>
      <c r="AR4811" s="47"/>
      <c r="AS4811" s="47"/>
      <c r="AT4811" s="47"/>
      <c r="AU4811" s="47"/>
      <c r="AV4811" s="47"/>
      <c r="AW4811" s="47"/>
      <c r="AX4811" s="47"/>
      <c r="AY4811" s="47"/>
      <c r="AZ4811" s="47"/>
      <c r="BA4811" s="47"/>
      <c r="BB4811" s="47"/>
      <c r="BC4811" s="47"/>
      <c r="BD4811" s="47"/>
      <c r="BE4811" s="47"/>
      <c r="BF4811" s="47"/>
      <c r="BG4811" s="47"/>
      <c r="BH4811" s="47"/>
      <c r="BI4811" s="47"/>
      <c r="BJ4811" s="47"/>
      <c r="BK4811" s="47"/>
      <c r="BL4811" s="47"/>
      <c r="BM4811" s="47"/>
      <c r="BN4811" s="47"/>
      <c r="BO4811" s="47"/>
      <c r="BP4811" s="47"/>
      <c r="BQ4811" s="47"/>
      <c r="BR4811" s="47"/>
      <c r="BS4811" s="47"/>
      <c r="BT4811" s="47"/>
      <c r="BU4811" s="47"/>
      <c r="BV4811" s="47"/>
      <c r="BW4811" s="47"/>
      <c r="BX4811" s="47"/>
      <c r="BY4811" s="47"/>
    </row>
    <row r="4812" spans="1:77" x14ac:dyDescent="0.35">
      <c r="A4812" s="45" t="s">
        <v>330</v>
      </c>
      <c r="B4812" s="46">
        <v>42401</v>
      </c>
      <c r="C4812" s="47" t="s">
        <v>325</v>
      </c>
      <c r="D4812" s="47"/>
      <c r="E4812" s="47">
        <v>405.87890625</v>
      </c>
      <c r="F4812" s="47">
        <v>6.6559375000000004E-2</v>
      </c>
      <c r="G4812" s="47">
        <v>0.1300625</v>
      </c>
      <c r="H4812" s="47">
        <v>0.17785000000000001</v>
      </c>
      <c r="I4812" s="47">
        <v>0.200875</v>
      </c>
      <c r="J4812" s="47">
        <v>0.25925000000000004</v>
      </c>
      <c r="K4812" s="47">
        <v>0.32391249999999999</v>
      </c>
      <c r="L4812" s="47">
        <v>0.29273125</v>
      </c>
      <c r="M4812" s="47"/>
      <c r="N4812" s="47"/>
      <c r="O4812" s="47"/>
      <c r="P4812" s="47"/>
      <c r="Q4812" s="47">
        <v>7.9731637750000006</v>
      </c>
      <c r="R4812" s="47">
        <v>649.61524999999983</v>
      </c>
      <c r="S4812" s="47">
        <v>492.38349999999991</v>
      </c>
      <c r="T4812" s="47"/>
      <c r="U4812" s="47"/>
      <c r="V4812" s="47">
        <v>1.7756726296364458E-2</v>
      </c>
      <c r="W4812" s="47">
        <v>4.4295000000000001E-2</v>
      </c>
      <c r="X4812" s="47">
        <v>6.9472836500000001</v>
      </c>
      <c r="Y4812" s="47">
        <v>8679.2569955555809</v>
      </c>
      <c r="Z4812" s="47"/>
      <c r="AA4812" s="47">
        <v>391.24799999999993</v>
      </c>
      <c r="AB4812" s="47"/>
      <c r="AC4812" s="47">
        <v>0.39849374405702398</v>
      </c>
      <c r="AD4812" s="47">
        <v>0</v>
      </c>
      <c r="AE4812" s="47"/>
      <c r="AF4812" s="47"/>
      <c r="AG4812" s="47">
        <v>28.463249999999999</v>
      </c>
      <c r="AH4812" s="47"/>
      <c r="AI4812" s="47"/>
      <c r="AJ4812" s="47"/>
      <c r="AK4812" s="47"/>
      <c r="AL4812" s="47"/>
      <c r="AM4812" s="47"/>
      <c r="AN4812" s="47"/>
      <c r="AO4812" s="47"/>
      <c r="AP4812" s="47"/>
      <c r="AQ4812" s="47" t="s">
        <v>294</v>
      </c>
      <c r="AR4812" s="47"/>
      <c r="AS4812" s="47"/>
      <c r="AT4812" s="47"/>
      <c r="AU4812" s="47"/>
      <c r="AV4812" s="47"/>
      <c r="AW4812" s="47"/>
      <c r="AX4812" s="47"/>
      <c r="AY4812" s="47">
        <v>101.13550000000001</v>
      </c>
      <c r="AZ4812" s="47"/>
      <c r="BA4812" s="47"/>
      <c r="BB4812" s="47"/>
      <c r="BC4812" s="47"/>
      <c r="BD4812" s="47">
        <v>128.76849999999999</v>
      </c>
      <c r="BE4812" s="47">
        <v>328.71821414425347</v>
      </c>
      <c r="BF4812" s="47"/>
      <c r="BG4812" s="47"/>
      <c r="BH4812" s="47"/>
      <c r="BI4812" s="47"/>
      <c r="BJ4812" s="47"/>
      <c r="BK4812" s="47"/>
      <c r="BL4812" s="47"/>
      <c r="BM4812" s="47"/>
      <c r="BN4812" s="47"/>
      <c r="BO4812" s="47"/>
      <c r="BP4812" s="47"/>
      <c r="BQ4812" s="47"/>
      <c r="BR4812" s="47"/>
      <c r="BS4812" s="47"/>
      <c r="BT4812" s="47"/>
      <c r="BU4812" s="47"/>
      <c r="BV4812" s="47"/>
      <c r="BW4812" s="47"/>
      <c r="BX4812" s="47"/>
      <c r="BY4812" s="47"/>
    </row>
    <row r="4813" spans="1:77" x14ac:dyDescent="0.35">
      <c r="A4813" s="45" t="s">
        <v>330</v>
      </c>
      <c r="B4813" s="46">
        <v>42402</v>
      </c>
      <c r="C4813" s="47" t="s">
        <v>325</v>
      </c>
      <c r="D4813" s="47"/>
      <c r="E4813" s="47">
        <v>406.60640624999996</v>
      </c>
      <c r="F4813" s="47">
        <v>6.7040624999999993E-2</v>
      </c>
      <c r="G4813" s="47">
        <v>0.13148124999999999</v>
      </c>
      <c r="H4813" s="47">
        <v>0.17909999999999998</v>
      </c>
      <c r="I4813" s="47">
        <v>0.20143125000000001</v>
      </c>
      <c r="J4813" s="47">
        <v>0.2593125</v>
      </c>
      <c r="K4813" s="47">
        <v>0.32371875</v>
      </c>
      <c r="L4813" s="47">
        <v>0.29253125000000002</v>
      </c>
      <c r="M4813" s="47"/>
      <c r="N4813" s="47"/>
      <c r="O4813" s="47"/>
      <c r="P4813" s="47"/>
      <c r="Q4813" s="47"/>
      <c r="R4813" s="47"/>
      <c r="S4813" s="47"/>
      <c r="T4813" s="47"/>
      <c r="U4813" s="47"/>
      <c r="V4813" s="47"/>
      <c r="W4813" s="47"/>
      <c r="X4813" s="47"/>
      <c r="Y4813" s="47"/>
      <c r="Z4813" s="47"/>
      <c r="AA4813" s="47"/>
      <c r="AB4813" s="47"/>
      <c r="AC4813" s="47"/>
      <c r="AD4813" s="47"/>
      <c r="AE4813" s="47"/>
      <c r="AF4813" s="47"/>
      <c r="AG4813" s="47"/>
      <c r="AH4813" s="47"/>
      <c r="AI4813" s="47"/>
      <c r="AJ4813" s="47"/>
      <c r="AK4813" s="47"/>
      <c r="AL4813" s="47"/>
      <c r="AM4813" s="47"/>
      <c r="AN4813" s="47"/>
      <c r="AO4813" s="47"/>
      <c r="AP4813" s="47"/>
      <c r="AQ4813" s="47"/>
      <c r="AR4813" s="47"/>
      <c r="AS4813" s="47"/>
      <c r="AT4813" s="47"/>
      <c r="AU4813" s="47"/>
      <c r="AV4813" s="47"/>
      <c r="AW4813" s="47"/>
      <c r="AX4813" s="47"/>
      <c r="AY4813" s="47"/>
      <c r="AZ4813" s="47"/>
      <c r="BA4813" s="47"/>
      <c r="BB4813" s="47"/>
      <c r="BC4813" s="47"/>
      <c r="BD4813" s="47"/>
      <c r="BE4813" s="47"/>
      <c r="BF4813" s="47"/>
      <c r="BG4813" s="47"/>
      <c r="BH4813" s="47"/>
      <c r="BI4813" s="47"/>
      <c r="BJ4813" s="47"/>
      <c r="BK4813" s="47"/>
      <c r="BL4813" s="47"/>
      <c r="BM4813" s="47"/>
      <c r="BN4813" s="47"/>
      <c r="BO4813" s="47"/>
      <c r="BP4813" s="47"/>
      <c r="BQ4813" s="47"/>
      <c r="BR4813" s="47"/>
      <c r="BS4813" s="47"/>
      <c r="BT4813" s="47"/>
      <c r="BU4813" s="47"/>
      <c r="BV4813" s="47"/>
      <c r="BW4813" s="47"/>
      <c r="BX4813" s="47"/>
      <c r="BY4813" s="47"/>
    </row>
    <row r="4814" spans="1:77" x14ac:dyDescent="0.35">
      <c r="A4814" s="45" t="s">
        <v>330</v>
      </c>
      <c r="B4814" s="46">
        <v>42403</v>
      </c>
      <c r="C4814" s="47" t="s">
        <v>325</v>
      </c>
      <c r="D4814" s="47"/>
      <c r="E4814" s="47">
        <v>422.91046874999995</v>
      </c>
      <c r="F4814" s="47">
        <v>0.165671875</v>
      </c>
      <c r="G4814" s="47">
        <v>0.13500624999999999</v>
      </c>
      <c r="H4814" s="47">
        <v>0.18144375000000001</v>
      </c>
      <c r="I4814" s="47">
        <v>0.20230624999999997</v>
      </c>
      <c r="J4814" s="47">
        <v>0.25961249999999997</v>
      </c>
      <c r="K4814" s="47">
        <v>0.32363750000000002</v>
      </c>
      <c r="L4814" s="47">
        <v>0.29236250000000003</v>
      </c>
      <c r="M4814" s="47"/>
      <c r="N4814" s="47"/>
      <c r="O4814" s="47"/>
      <c r="P4814" s="47"/>
      <c r="Q4814" s="47"/>
      <c r="R4814" s="47"/>
      <c r="S4814" s="47"/>
      <c r="T4814" s="47"/>
      <c r="U4814" s="47"/>
      <c r="V4814" s="47"/>
      <c r="W4814" s="47"/>
      <c r="X4814" s="47"/>
      <c r="Y4814" s="47"/>
      <c r="Z4814" s="47"/>
      <c r="AA4814" s="47"/>
      <c r="AB4814" s="47">
        <v>8.5500000000000007</v>
      </c>
      <c r="AC4814" s="47"/>
      <c r="AD4814" s="47"/>
      <c r="AE4814" s="47"/>
      <c r="AF4814" s="47"/>
      <c r="AG4814" s="47"/>
      <c r="AH4814" s="47">
        <v>8.5500000000000007</v>
      </c>
      <c r="AI4814" s="47">
        <v>8.5500000000000007</v>
      </c>
      <c r="AJ4814" s="47"/>
      <c r="AK4814" s="47"/>
      <c r="AL4814" s="47"/>
      <c r="AM4814" s="47"/>
      <c r="AN4814" s="47"/>
      <c r="AO4814" s="47"/>
      <c r="AP4814" s="47"/>
      <c r="AQ4814" s="47"/>
      <c r="AR4814" s="47"/>
      <c r="AS4814" s="47"/>
      <c r="AT4814" s="47"/>
      <c r="AU4814" s="47"/>
      <c r="AV4814" s="47"/>
      <c r="AW4814" s="47"/>
      <c r="AX4814" s="47"/>
      <c r="AY4814" s="47"/>
      <c r="AZ4814" s="47"/>
      <c r="BA4814" s="47"/>
      <c r="BB4814" s="47"/>
      <c r="BC4814" s="47"/>
      <c r="BD4814" s="47"/>
      <c r="BE4814" s="47"/>
      <c r="BF4814" s="47"/>
      <c r="BG4814" s="47"/>
      <c r="BH4814" s="47"/>
      <c r="BI4814" s="47"/>
      <c r="BJ4814" s="47"/>
      <c r="BK4814" s="47"/>
      <c r="BL4814" s="47"/>
      <c r="BM4814" s="47"/>
      <c r="BN4814" s="47"/>
      <c r="BO4814" s="47"/>
      <c r="BP4814" s="47"/>
      <c r="BQ4814" s="47"/>
      <c r="BR4814" s="47"/>
      <c r="BS4814" s="47"/>
      <c r="BT4814" s="47"/>
      <c r="BU4814" s="47"/>
      <c r="BV4814" s="47"/>
      <c r="BW4814" s="47"/>
      <c r="BX4814" s="47"/>
      <c r="BY4814" s="47"/>
    </row>
    <row r="4815" spans="1:77" x14ac:dyDescent="0.35">
      <c r="A4815" s="45" t="s">
        <v>330</v>
      </c>
      <c r="B4815" s="46">
        <v>42404</v>
      </c>
      <c r="C4815" s="47" t="s">
        <v>325</v>
      </c>
      <c r="D4815" s="47"/>
      <c r="E4815" s="47">
        <v>474.448125</v>
      </c>
      <c r="F4815" s="47">
        <v>0.30145624999999998</v>
      </c>
      <c r="G4815" s="47">
        <v>0.25900624999999999</v>
      </c>
      <c r="H4815" s="47">
        <v>0.22294999999999998</v>
      </c>
      <c r="I4815" s="47">
        <v>0.2025875</v>
      </c>
      <c r="J4815" s="47">
        <v>0.25981874999999999</v>
      </c>
      <c r="K4815" s="47">
        <v>0.32354999999999995</v>
      </c>
      <c r="L4815" s="47">
        <v>0.29235624999999998</v>
      </c>
      <c r="M4815" s="47"/>
      <c r="N4815" s="47"/>
      <c r="O4815" s="47"/>
      <c r="P4815" s="47"/>
      <c r="Q4815" s="47"/>
      <c r="R4815" s="47"/>
      <c r="S4815" s="47"/>
      <c r="T4815" s="47"/>
      <c r="U4815" s="47"/>
      <c r="V4815" s="47"/>
      <c r="W4815" s="47"/>
      <c r="X4815" s="47"/>
      <c r="Y4815" s="47"/>
      <c r="Z4815" s="47"/>
      <c r="AA4815" s="47"/>
      <c r="AB4815" s="47"/>
      <c r="AC4815" s="47"/>
      <c r="AD4815" s="47"/>
      <c r="AE4815" s="47"/>
      <c r="AF4815" s="47"/>
      <c r="AG4815" s="47"/>
      <c r="AH4815" s="47"/>
      <c r="AI4815" s="47"/>
      <c r="AJ4815" s="47"/>
      <c r="AK4815" s="47"/>
      <c r="AL4815" s="47"/>
      <c r="AM4815" s="47"/>
      <c r="AN4815" s="47"/>
      <c r="AO4815" s="47"/>
      <c r="AP4815" s="47"/>
      <c r="AQ4815" s="47"/>
      <c r="AR4815" s="47"/>
      <c r="AS4815" s="47"/>
      <c r="AT4815" s="47"/>
      <c r="AU4815" s="47"/>
      <c r="AV4815" s="47"/>
      <c r="AW4815" s="47"/>
      <c r="AX4815" s="47"/>
      <c r="AY4815" s="47"/>
      <c r="AZ4815" s="47"/>
      <c r="BA4815" s="47"/>
      <c r="BB4815" s="47"/>
      <c r="BC4815" s="47"/>
      <c r="BD4815" s="47"/>
      <c r="BE4815" s="47"/>
      <c r="BF4815" s="47"/>
      <c r="BG4815" s="47"/>
      <c r="BH4815" s="47"/>
      <c r="BI4815" s="47"/>
      <c r="BJ4815" s="47"/>
      <c r="BK4815" s="47"/>
      <c r="BL4815" s="47"/>
      <c r="BM4815" s="47"/>
      <c r="BN4815" s="47"/>
      <c r="BO4815" s="47"/>
      <c r="BP4815" s="47"/>
      <c r="BQ4815" s="47"/>
      <c r="BR4815" s="47"/>
      <c r="BS4815" s="47"/>
      <c r="BT4815" s="47"/>
      <c r="BU4815" s="47"/>
      <c r="BV4815" s="47"/>
      <c r="BW4815" s="47"/>
      <c r="BX4815" s="47"/>
      <c r="BY4815" s="47"/>
    </row>
    <row r="4816" spans="1:77" x14ac:dyDescent="0.35">
      <c r="A4816" s="45" t="s">
        <v>330</v>
      </c>
      <c r="B4816" s="46">
        <v>42405</v>
      </c>
      <c r="C4816" s="47" t="s">
        <v>325</v>
      </c>
      <c r="D4816" s="47"/>
      <c r="E4816" s="47">
        <v>472.74000000000007</v>
      </c>
      <c r="F4816" s="47">
        <v>0.27689374999999999</v>
      </c>
      <c r="G4816" s="47">
        <v>0.25981874999999999</v>
      </c>
      <c r="H4816" s="47">
        <v>0.2283</v>
      </c>
      <c r="I4816" s="47">
        <v>0.20329999999999998</v>
      </c>
      <c r="J4816" s="47">
        <v>0.25999375000000002</v>
      </c>
      <c r="K4816" s="47">
        <v>0.32354374999999996</v>
      </c>
      <c r="L4816" s="47">
        <v>0.29230624999999999</v>
      </c>
      <c r="M4816" s="47"/>
      <c r="N4816" s="47"/>
      <c r="O4816" s="47"/>
      <c r="P4816" s="47"/>
      <c r="Q4816" s="47"/>
      <c r="R4816" s="47"/>
      <c r="S4816" s="47"/>
      <c r="T4816" s="47"/>
      <c r="U4816" s="47"/>
      <c r="V4816" s="47"/>
      <c r="W4816" s="47"/>
      <c r="X4816" s="47"/>
      <c r="Y4816" s="47"/>
      <c r="Z4816" s="47"/>
      <c r="AA4816" s="47"/>
      <c r="AB4816" s="47"/>
      <c r="AC4816" s="47"/>
      <c r="AD4816" s="47"/>
      <c r="AE4816" s="47"/>
      <c r="AF4816" s="47"/>
      <c r="AG4816" s="47"/>
      <c r="AH4816" s="47"/>
      <c r="AI4816" s="47"/>
      <c r="AJ4816" s="47"/>
      <c r="AK4816" s="47"/>
      <c r="AL4816" s="47"/>
      <c r="AM4816" s="47"/>
      <c r="AN4816" s="47"/>
      <c r="AO4816" s="47"/>
      <c r="AP4816" s="47"/>
      <c r="AQ4816" s="47"/>
      <c r="AR4816" s="47"/>
      <c r="AS4816" s="47"/>
      <c r="AT4816" s="47"/>
      <c r="AU4816" s="47"/>
      <c r="AV4816" s="47"/>
      <c r="AW4816" s="47"/>
      <c r="AX4816" s="47"/>
      <c r="AY4816" s="47"/>
      <c r="AZ4816" s="47"/>
      <c r="BA4816" s="47"/>
      <c r="BB4816" s="47"/>
      <c r="BC4816" s="47"/>
      <c r="BD4816" s="47"/>
      <c r="BE4816" s="47"/>
      <c r="BF4816" s="47"/>
      <c r="BG4816" s="47"/>
      <c r="BH4816" s="47"/>
      <c r="BI4816" s="47"/>
      <c r="BJ4816" s="47"/>
      <c r="BK4816" s="47"/>
      <c r="BL4816" s="47"/>
      <c r="BM4816" s="47"/>
      <c r="BN4816" s="47"/>
      <c r="BO4816" s="47"/>
      <c r="BP4816" s="47"/>
      <c r="BQ4816" s="47"/>
      <c r="BR4816" s="47"/>
      <c r="BS4816" s="47"/>
      <c r="BT4816" s="47"/>
      <c r="BU4816" s="47"/>
      <c r="BV4816" s="47"/>
      <c r="BW4816" s="47"/>
      <c r="BX4816" s="47"/>
      <c r="BY4816" s="47"/>
    </row>
    <row r="4817" spans="1:77" x14ac:dyDescent="0.35">
      <c r="A4817" s="45" t="s">
        <v>330</v>
      </c>
      <c r="B4817" s="46">
        <v>42406</v>
      </c>
      <c r="C4817" s="47" t="s">
        <v>325</v>
      </c>
      <c r="D4817" s="47"/>
      <c r="E4817" s="47">
        <v>471.05578125</v>
      </c>
      <c r="F4817" s="47">
        <v>0.26039062499999999</v>
      </c>
      <c r="G4817" s="47">
        <v>0.25769374999999994</v>
      </c>
      <c r="H4817" s="47">
        <v>0.23177500000000001</v>
      </c>
      <c r="I4817" s="47">
        <v>0.20373750000000002</v>
      </c>
      <c r="J4817" s="47">
        <v>0.26016875</v>
      </c>
      <c r="K4817" s="47">
        <v>0.32338749999999999</v>
      </c>
      <c r="L4817" s="47">
        <v>0.29207499999999997</v>
      </c>
      <c r="M4817" s="47"/>
      <c r="N4817" s="47"/>
      <c r="O4817" s="47"/>
      <c r="P4817" s="47"/>
      <c r="Q4817" s="47"/>
      <c r="R4817" s="47"/>
      <c r="S4817" s="47"/>
      <c r="T4817" s="47"/>
      <c r="U4817" s="47"/>
      <c r="V4817" s="47"/>
      <c r="W4817" s="47"/>
      <c r="X4817" s="47"/>
      <c r="Y4817" s="47"/>
      <c r="Z4817" s="47"/>
      <c r="AA4817" s="47"/>
      <c r="AB4817" s="47"/>
      <c r="AC4817" s="47"/>
      <c r="AD4817" s="47"/>
      <c r="AE4817" s="47"/>
      <c r="AF4817" s="47"/>
      <c r="AG4817" s="47"/>
      <c r="AH4817" s="47"/>
      <c r="AI4817" s="47"/>
      <c r="AJ4817" s="47"/>
      <c r="AK4817" s="47"/>
      <c r="AL4817" s="47"/>
      <c r="AM4817" s="47"/>
      <c r="AN4817" s="47"/>
      <c r="AO4817" s="47"/>
      <c r="AP4817" s="47"/>
      <c r="AQ4817" s="47"/>
      <c r="AR4817" s="47"/>
      <c r="AS4817" s="47"/>
      <c r="AT4817" s="47"/>
      <c r="AU4817" s="47"/>
      <c r="AV4817" s="47"/>
      <c r="AW4817" s="47"/>
      <c r="AX4817" s="47"/>
      <c r="AY4817" s="47"/>
      <c r="AZ4817" s="47"/>
      <c r="BA4817" s="47"/>
      <c r="BB4817" s="47"/>
      <c r="BC4817" s="47"/>
      <c r="BD4817" s="47"/>
      <c r="BE4817" s="47"/>
      <c r="BF4817" s="47"/>
      <c r="BG4817" s="47"/>
      <c r="BH4817" s="47"/>
      <c r="BI4817" s="47"/>
      <c r="BJ4817" s="47"/>
      <c r="BK4817" s="47"/>
      <c r="BL4817" s="47"/>
      <c r="BM4817" s="47"/>
      <c r="BN4817" s="47"/>
      <c r="BO4817" s="47"/>
      <c r="BP4817" s="47"/>
      <c r="BQ4817" s="47"/>
      <c r="BR4817" s="47"/>
      <c r="BS4817" s="47"/>
      <c r="BT4817" s="47"/>
      <c r="BU4817" s="47"/>
      <c r="BV4817" s="47"/>
      <c r="BW4817" s="47"/>
      <c r="BX4817" s="47"/>
      <c r="BY4817" s="47"/>
    </row>
    <row r="4818" spans="1:77" x14ac:dyDescent="0.35">
      <c r="A4818" s="45" t="s">
        <v>330</v>
      </c>
      <c r="B4818" s="46">
        <v>42407</v>
      </c>
      <c r="C4818" s="47" t="s">
        <v>325</v>
      </c>
      <c r="D4818" s="47"/>
      <c r="E4818" s="47">
        <v>469.75874999999996</v>
      </c>
      <c r="F4818" s="47">
        <v>0.24756875</v>
      </c>
      <c r="G4818" s="47">
        <v>0.25536875000000003</v>
      </c>
      <c r="H4818" s="47">
        <v>0.23440000000000003</v>
      </c>
      <c r="I4818" s="47">
        <v>0.20408124999999999</v>
      </c>
      <c r="J4818" s="47">
        <v>0.26033125000000001</v>
      </c>
      <c r="K4818" s="47">
        <v>0.32347499999999996</v>
      </c>
      <c r="L4818" s="47">
        <v>0.29210624999999996</v>
      </c>
      <c r="M4818" s="47"/>
      <c r="N4818" s="47"/>
      <c r="O4818" s="47"/>
      <c r="P4818" s="47"/>
      <c r="Q4818" s="47"/>
      <c r="R4818" s="47"/>
      <c r="S4818" s="47"/>
      <c r="T4818" s="47"/>
      <c r="U4818" s="47"/>
      <c r="V4818" s="47"/>
      <c r="W4818" s="47"/>
      <c r="X4818" s="47"/>
      <c r="Y4818" s="47"/>
      <c r="Z4818" s="47"/>
      <c r="AA4818" s="47"/>
      <c r="AB4818" s="47"/>
      <c r="AC4818" s="47"/>
      <c r="AD4818" s="47"/>
      <c r="AE4818" s="47"/>
      <c r="AF4818" s="47"/>
      <c r="AG4818" s="47"/>
      <c r="AH4818" s="47"/>
      <c r="AI4818" s="47"/>
      <c r="AJ4818" s="47"/>
      <c r="AK4818" s="47"/>
      <c r="AL4818" s="47"/>
      <c r="AM4818" s="47"/>
      <c r="AN4818" s="47"/>
      <c r="AO4818" s="47"/>
      <c r="AP4818" s="47"/>
      <c r="AQ4818" s="47"/>
      <c r="AR4818" s="47"/>
      <c r="AS4818" s="47"/>
      <c r="AT4818" s="47"/>
      <c r="AU4818" s="47"/>
      <c r="AV4818" s="47"/>
      <c r="AW4818" s="47"/>
      <c r="AX4818" s="47"/>
      <c r="AY4818" s="47"/>
      <c r="AZ4818" s="47"/>
      <c r="BA4818" s="47"/>
      <c r="BB4818" s="47"/>
      <c r="BC4818" s="47"/>
      <c r="BD4818" s="47"/>
      <c r="BE4818" s="47"/>
      <c r="BF4818" s="47"/>
      <c r="BG4818" s="47"/>
      <c r="BH4818" s="47"/>
      <c r="BI4818" s="47"/>
      <c r="BJ4818" s="47"/>
      <c r="BK4818" s="47"/>
      <c r="BL4818" s="47"/>
      <c r="BM4818" s="47"/>
      <c r="BN4818" s="47"/>
      <c r="BO4818" s="47"/>
      <c r="BP4818" s="47"/>
      <c r="BQ4818" s="47"/>
      <c r="BR4818" s="47"/>
      <c r="BS4818" s="47"/>
      <c r="BT4818" s="47"/>
      <c r="BU4818" s="47"/>
      <c r="BV4818" s="47"/>
      <c r="BW4818" s="47"/>
      <c r="BX4818" s="47"/>
      <c r="BY4818" s="47"/>
    </row>
    <row r="4819" spans="1:77" x14ac:dyDescent="0.35">
      <c r="A4819" s="45" t="s">
        <v>330</v>
      </c>
      <c r="B4819" s="46">
        <v>42408</v>
      </c>
      <c r="C4819" s="47" t="s">
        <v>325</v>
      </c>
      <c r="D4819" s="47"/>
      <c r="E4819" s="47">
        <v>468.489375</v>
      </c>
      <c r="F4819" s="47">
        <v>0.23586874999999999</v>
      </c>
      <c r="G4819" s="47">
        <v>0.25356875000000001</v>
      </c>
      <c r="H4819" s="47">
        <v>0.23669374999999998</v>
      </c>
      <c r="I4819" s="47">
        <v>0.20446249999999999</v>
      </c>
      <c r="J4819" s="47">
        <v>0.26038124999999995</v>
      </c>
      <c r="K4819" s="47">
        <v>0.32342499999999996</v>
      </c>
      <c r="L4819" s="47">
        <v>0.29194999999999999</v>
      </c>
      <c r="M4819" s="47"/>
      <c r="N4819" s="47"/>
      <c r="O4819" s="47"/>
      <c r="P4819" s="47"/>
      <c r="Q4819" s="47"/>
      <c r="R4819" s="47"/>
      <c r="S4819" s="47"/>
      <c r="T4819" s="47"/>
      <c r="U4819" s="47"/>
      <c r="V4819" s="47"/>
      <c r="W4819" s="47"/>
      <c r="X4819" s="47"/>
      <c r="Y4819" s="47"/>
      <c r="Z4819" s="47"/>
      <c r="AA4819" s="47"/>
      <c r="AB4819" s="47"/>
      <c r="AC4819" s="47"/>
      <c r="AD4819" s="47"/>
      <c r="AE4819" s="47"/>
      <c r="AF4819" s="47"/>
      <c r="AG4819" s="47"/>
      <c r="AH4819" s="47"/>
      <c r="AI4819" s="47"/>
      <c r="AJ4819" s="47"/>
      <c r="AK4819" s="47"/>
      <c r="AL4819" s="47"/>
      <c r="AM4819" s="47"/>
      <c r="AN4819" s="47"/>
      <c r="AO4819" s="47"/>
      <c r="AP4819" s="47"/>
      <c r="AQ4819" s="47"/>
      <c r="AR4819" s="47"/>
      <c r="AS4819" s="47"/>
      <c r="AT4819" s="47"/>
      <c r="AU4819" s="47"/>
      <c r="AV4819" s="47"/>
      <c r="AW4819" s="47"/>
      <c r="AX4819" s="47"/>
      <c r="AY4819" s="47"/>
      <c r="AZ4819" s="47"/>
      <c r="BA4819" s="47"/>
      <c r="BB4819" s="47"/>
      <c r="BC4819" s="47"/>
      <c r="BD4819" s="47"/>
      <c r="BE4819" s="47"/>
      <c r="BF4819" s="47"/>
      <c r="BG4819" s="47"/>
      <c r="BH4819" s="47"/>
      <c r="BI4819" s="47"/>
      <c r="BJ4819" s="47"/>
      <c r="BK4819" s="47"/>
      <c r="BL4819" s="47"/>
      <c r="BM4819" s="47"/>
      <c r="BN4819" s="47"/>
      <c r="BO4819" s="47"/>
      <c r="BP4819" s="47"/>
      <c r="BQ4819" s="47"/>
      <c r="BR4819" s="47"/>
      <c r="BS4819" s="47"/>
      <c r="BT4819" s="47"/>
      <c r="BU4819" s="47"/>
      <c r="BV4819" s="47"/>
      <c r="BW4819" s="47"/>
      <c r="BX4819" s="47"/>
      <c r="BY4819" s="47"/>
    </row>
    <row r="4820" spans="1:77" x14ac:dyDescent="0.35">
      <c r="A4820" s="45" t="s">
        <v>330</v>
      </c>
      <c r="B4820" s="46">
        <v>42409</v>
      </c>
      <c r="C4820" s="47" t="s">
        <v>325</v>
      </c>
      <c r="D4820" s="47"/>
      <c r="E4820" s="47">
        <v>467.35312500000003</v>
      </c>
      <c r="F4820" s="47">
        <v>0.22511874999999998</v>
      </c>
      <c r="G4820" s="47">
        <v>0.25150624999999999</v>
      </c>
      <c r="H4820" s="47">
        <v>0.23861874999999999</v>
      </c>
      <c r="I4820" s="47">
        <v>0.20499999999999999</v>
      </c>
      <c r="J4820" s="47">
        <v>0.26051874999999997</v>
      </c>
      <c r="K4820" s="47">
        <v>0.32343125</v>
      </c>
      <c r="L4820" s="47">
        <v>0.29196250000000001</v>
      </c>
      <c r="M4820" s="47"/>
      <c r="N4820" s="47"/>
      <c r="O4820" s="47"/>
      <c r="P4820" s="47"/>
      <c r="Q4820" s="47"/>
      <c r="R4820" s="47"/>
      <c r="S4820" s="47"/>
      <c r="T4820" s="47"/>
      <c r="U4820" s="47"/>
      <c r="V4820" s="47"/>
      <c r="W4820" s="47"/>
      <c r="X4820" s="47"/>
      <c r="Y4820" s="47"/>
      <c r="Z4820" s="47"/>
      <c r="AA4820" s="47"/>
      <c r="AB4820" s="47"/>
      <c r="AC4820" s="47"/>
      <c r="AD4820" s="47"/>
      <c r="AE4820" s="47"/>
      <c r="AF4820" s="47"/>
      <c r="AG4820" s="47"/>
      <c r="AH4820" s="47"/>
      <c r="AI4820" s="47"/>
      <c r="AJ4820" s="47"/>
      <c r="AK4820" s="47"/>
      <c r="AL4820" s="47"/>
      <c r="AM4820" s="47"/>
      <c r="AN4820" s="47"/>
      <c r="AO4820" s="47"/>
      <c r="AP4820" s="47"/>
      <c r="AQ4820" s="47"/>
      <c r="AR4820" s="47"/>
      <c r="AS4820" s="47"/>
      <c r="AT4820" s="47"/>
      <c r="AU4820" s="47"/>
      <c r="AV4820" s="47"/>
      <c r="AW4820" s="47"/>
      <c r="AX4820" s="47"/>
      <c r="AY4820" s="47"/>
      <c r="AZ4820" s="47"/>
      <c r="BA4820" s="47"/>
      <c r="BB4820" s="47"/>
      <c r="BC4820" s="47"/>
      <c r="BD4820" s="47"/>
      <c r="BE4820" s="47"/>
      <c r="BF4820" s="47"/>
      <c r="BG4820" s="47"/>
      <c r="BH4820" s="47"/>
      <c r="BI4820" s="47"/>
      <c r="BJ4820" s="47"/>
      <c r="BK4820" s="47"/>
      <c r="BL4820" s="47"/>
      <c r="BM4820" s="47"/>
      <c r="BN4820" s="47"/>
      <c r="BO4820" s="47"/>
      <c r="BP4820" s="47"/>
      <c r="BQ4820" s="47"/>
      <c r="BR4820" s="47"/>
      <c r="BS4820" s="47"/>
      <c r="BT4820" s="47"/>
      <c r="BU4820" s="47"/>
      <c r="BV4820" s="47"/>
      <c r="BW4820" s="47"/>
      <c r="BX4820" s="47"/>
      <c r="BY4820" s="47"/>
    </row>
    <row r="4821" spans="1:77" x14ac:dyDescent="0.35">
      <c r="A4821" s="45" t="s">
        <v>330</v>
      </c>
      <c r="B4821" s="46">
        <v>42410</v>
      </c>
      <c r="C4821" s="47" t="s">
        <v>325</v>
      </c>
      <c r="D4821" s="47"/>
      <c r="E4821" s="47">
        <v>466.11609375</v>
      </c>
      <c r="F4821" s="47">
        <v>0.21522187500000001</v>
      </c>
      <c r="G4821" s="47">
        <v>0.24929375000000001</v>
      </c>
      <c r="H4821" s="47">
        <v>0.24</v>
      </c>
      <c r="I4821" s="47">
        <v>0.20561874999999999</v>
      </c>
      <c r="J4821" s="47">
        <v>0.26058749999999997</v>
      </c>
      <c r="K4821" s="47">
        <v>0.32332499999999997</v>
      </c>
      <c r="L4821" s="47">
        <v>0.29193124999999998</v>
      </c>
      <c r="M4821" s="47"/>
      <c r="N4821" s="47"/>
      <c r="O4821" s="47"/>
      <c r="P4821" s="47"/>
      <c r="Q4821" s="47"/>
      <c r="R4821" s="47"/>
      <c r="S4821" s="47"/>
      <c r="T4821" s="47"/>
      <c r="U4821" s="47"/>
      <c r="V4821" s="47"/>
      <c r="W4821" s="47"/>
      <c r="X4821" s="47"/>
      <c r="Y4821" s="47"/>
      <c r="Z4821" s="47"/>
      <c r="AA4821" s="47"/>
      <c r="AB4821" s="47"/>
      <c r="AC4821" s="47"/>
      <c r="AD4821" s="47"/>
      <c r="AE4821" s="47"/>
      <c r="AF4821" s="47"/>
      <c r="AG4821" s="47"/>
      <c r="AH4821" s="47"/>
      <c r="AI4821" s="47"/>
      <c r="AJ4821" s="47"/>
      <c r="AK4821" s="47"/>
      <c r="AL4821" s="47"/>
      <c r="AM4821" s="47"/>
      <c r="AN4821" s="47"/>
      <c r="AO4821" s="47"/>
      <c r="AP4821" s="47"/>
      <c r="AQ4821" s="47"/>
      <c r="AR4821" s="47"/>
      <c r="AS4821" s="47"/>
      <c r="AT4821" s="47"/>
      <c r="AU4821" s="47"/>
      <c r="AV4821" s="47"/>
      <c r="AW4821" s="47"/>
      <c r="AX4821" s="47"/>
      <c r="AY4821" s="47"/>
      <c r="AZ4821" s="47"/>
      <c r="BA4821" s="47"/>
      <c r="BB4821" s="47"/>
      <c r="BC4821" s="47"/>
      <c r="BD4821" s="47"/>
      <c r="BE4821" s="47"/>
      <c r="BF4821" s="47"/>
      <c r="BG4821" s="47"/>
      <c r="BH4821" s="47"/>
      <c r="BI4821" s="47"/>
      <c r="BJ4821" s="47"/>
      <c r="BK4821" s="47"/>
      <c r="BL4821" s="47"/>
      <c r="BM4821" s="47"/>
      <c r="BN4821" s="47"/>
      <c r="BO4821" s="47"/>
      <c r="BP4821" s="47"/>
      <c r="BQ4821" s="47"/>
      <c r="BR4821" s="47"/>
      <c r="BS4821" s="47"/>
      <c r="BT4821" s="47"/>
      <c r="BU4821" s="47"/>
      <c r="BV4821" s="47"/>
      <c r="BW4821" s="47"/>
      <c r="BX4821" s="47"/>
      <c r="BY4821" s="47"/>
    </row>
    <row r="4822" spans="1:77" x14ac:dyDescent="0.35">
      <c r="A4822" s="45" t="s">
        <v>330</v>
      </c>
      <c r="B4822" s="46">
        <v>42411</v>
      </c>
      <c r="C4822" s="47" t="s">
        <v>325</v>
      </c>
      <c r="D4822" s="47"/>
      <c r="E4822" s="47">
        <v>465.38015625000003</v>
      </c>
      <c r="F4822" s="47">
        <v>0.20778437499999999</v>
      </c>
      <c r="G4822" s="47">
        <v>0.24763750000000001</v>
      </c>
      <c r="H4822" s="47">
        <v>0.24145625000000001</v>
      </c>
      <c r="I4822" s="47">
        <v>0.20618750000000002</v>
      </c>
      <c r="J4822" s="47">
        <v>0.26074375</v>
      </c>
      <c r="K4822" s="47">
        <v>0.32324375</v>
      </c>
      <c r="L4822" s="47">
        <v>0.29192499999999999</v>
      </c>
      <c r="M4822" s="47"/>
      <c r="N4822" s="47"/>
      <c r="O4822" s="47"/>
      <c r="P4822" s="47"/>
      <c r="Q4822" s="47"/>
      <c r="R4822" s="47"/>
      <c r="S4822" s="47"/>
      <c r="T4822" s="47"/>
      <c r="U4822" s="47"/>
      <c r="V4822" s="47"/>
      <c r="W4822" s="47"/>
      <c r="X4822" s="47"/>
      <c r="Y4822" s="47"/>
      <c r="Z4822" s="47"/>
      <c r="AA4822" s="47"/>
      <c r="AB4822" s="47"/>
      <c r="AC4822" s="47"/>
      <c r="AD4822" s="47"/>
      <c r="AE4822" s="47"/>
      <c r="AF4822" s="47"/>
      <c r="AG4822" s="47"/>
      <c r="AH4822" s="47"/>
      <c r="AI4822" s="47"/>
      <c r="AJ4822" s="47"/>
      <c r="AK4822" s="47"/>
      <c r="AL4822" s="47"/>
      <c r="AM4822" s="47"/>
      <c r="AN4822" s="47"/>
      <c r="AO4822" s="47"/>
      <c r="AP4822" s="47"/>
      <c r="AQ4822" s="47"/>
      <c r="AR4822" s="47"/>
      <c r="AS4822" s="47"/>
      <c r="AT4822" s="47"/>
      <c r="AU4822" s="47"/>
      <c r="AV4822" s="47"/>
      <c r="AW4822" s="47"/>
      <c r="AX4822" s="47"/>
      <c r="AY4822" s="47"/>
      <c r="AZ4822" s="47"/>
      <c r="BA4822" s="47"/>
      <c r="BB4822" s="47"/>
      <c r="BC4822" s="47"/>
      <c r="BD4822" s="47"/>
      <c r="BE4822" s="47"/>
      <c r="BF4822" s="47"/>
      <c r="BG4822" s="47"/>
      <c r="BH4822" s="47"/>
      <c r="BI4822" s="47"/>
      <c r="BJ4822" s="47"/>
      <c r="BK4822" s="47"/>
      <c r="BL4822" s="47"/>
      <c r="BM4822" s="47"/>
      <c r="BN4822" s="47"/>
      <c r="BO4822" s="47"/>
      <c r="BP4822" s="47"/>
      <c r="BQ4822" s="47"/>
      <c r="BR4822" s="47"/>
      <c r="BS4822" s="47"/>
      <c r="BT4822" s="47"/>
      <c r="BU4822" s="47"/>
      <c r="BV4822" s="47"/>
      <c r="BW4822" s="47"/>
      <c r="BX4822" s="47"/>
      <c r="BY4822" s="47"/>
    </row>
    <row r="4823" spans="1:77" x14ac:dyDescent="0.35">
      <c r="A4823" s="45" t="s">
        <v>330</v>
      </c>
      <c r="B4823" s="46">
        <v>42412</v>
      </c>
      <c r="C4823" s="47" t="s">
        <v>325</v>
      </c>
      <c r="D4823" s="47"/>
      <c r="E4823" s="47">
        <v>465.05531250000001</v>
      </c>
      <c r="F4823" s="47">
        <v>0.20123750000000001</v>
      </c>
      <c r="G4823" s="47">
        <v>0.24655624999999998</v>
      </c>
      <c r="H4823" s="47">
        <v>0.24328125</v>
      </c>
      <c r="I4823" s="47">
        <v>0.20703125</v>
      </c>
      <c r="J4823" s="47">
        <v>0.26088125000000001</v>
      </c>
      <c r="K4823" s="47">
        <v>0.32318124999999998</v>
      </c>
      <c r="L4823" s="47">
        <v>0.29191250000000002</v>
      </c>
      <c r="M4823" s="47"/>
      <c r="N4823" s="47"/>
      <c r="O4823" s="47"/>
      <c r="P4823" s="47"/>
      <c r="Q4823" s="47"/>
      <c r="R4823" s="47"/>
      <c r="S4823" s="47"/>
      <c r="T4823" s="47"/>
      <c r="U4823" s="47"/>
      <c r="V4823" s="47"/>
      <c r="W4823" s="47"/>
      <c r="X4823" s="47"/>
      <c r="Y4823" s="47"/>
      <c r="Z4823" s="47"/>
      <c r="AA4823" s="47"/>
      <c r="AB4823" s="47">
        <v>8.5500000000000007</v>
      </c>
      <c r="AC4823" s="47"/>
      <c r="AD4823" s="47"/>
      <c r="AE4823" s="47"/>
      <c r="AF4823" s="47"/>
      <c r="AG4823" s="47"/>
      <c r="AH4823" s="47">
        <v>8.5500000000000007</v>
      </c>
      <c r="AI4823" s="47">
        <v>8.5500000000000007</v>
      </c>
      <c r="AJ4823" s="47"/>
      <c r="AK4823" s="47"/>
      <c r="AL4823" s="47"/>
      <c r="AM4823" s="47"/>
      <c r="AN4823" s="47"/>
      <c r="AO4823" s="47"/>
      <c r="AP4823" s="47"/>
      <c r="AQ4823" s="47"/>
      <c r="AR4823" s="47"/>
      <c r="AS4823" s="47"/>
      <c r="AT4823" s="47"/>
      <c r="AU4823" s="47"/>
      <c r="AV4823" s="47"/>
      <c r="AW4823" s="47"/>
      <c r="AX4823" s="47"/>
      <c r="AY4823" s="47"/>
      <c r="AZ4823" s="47"/>
      <c r="BA4823" s="47"/>
      <c r="BB4823" s="47"/>
      <c r="BC4823" s="47"/>
      <c r="BD4823" s="47"/>
      <c r="BE4823" s="47"/>
      <c r="BF4823" s="47"/>
      <c r="BG4823" s="47"/>
      <c r="BH4823" s="47"/>
      <c r="BI4823" s="47"/>
      <c r="BJ4823" s="47"/>
      <c r="BK4823" s="47"/>
      <c r="BL4823" s="47"/>
      <c r="BM4823" s="47"/>
      <c r="BN4823" s="47"/>
      <c r="BO4823" s="47"/>
      <c r="BP4823" s="47"/>
      <c r="BQ4823" s="47"/>
      <c r="BR4823" s="47"/>
      <c r="BS4823" s="47"/>
      <c r="BT4823" s="47"/>
      <c r="BU4823" s="47"/>
      <c r="BV4823" s="47"/>
      <c r="BW4823" s="47"/>
      <c r="BX4823" s="47"/>
      <c r="BY4823" s="47"/>
    </row>
    <row r="4824" spans="1:77" x14ac:dyDescent="0.35">
      <c r="A4824" s="45" t="s">
        <v>330</v>
      </c>
      <c r="B4824" s="46">
        <v>42413</v>
      </c>
      <c r="C4824" s="47" t="s">
        <v>325</v>
      </c>
      <c r="D4824" s="47"/>
      <c r="E4824" s="47">
        <v>464.48390625000008</v>
      </c>
      <c r="F4824" s="47">
        <v>0.194834375</v>
      </c>
      <c r="G4824" s="47">
        <v>0.24431249999999999</v>
      </c>
      <c r="H4824" s="47">
        <v>0.24459999999999998</v>
      </c>
      <c r="I4824" s="47">
        <v>0.20811875000000002</v>
      </c>
      <c r="J4824" s="47">
        <v>0.26096249999999999</v>
      </c>
      <c r="K4824" s="47">
        <v>0.32325000000000004</v>
      </c>
      <c r="L4824" s="47">
        <v>0.29177500000000001</v>
      </c>
      <c r="M4824" s="47"/>
      <c r="N4824" s="47"/>
      <c r="O4824" s="47"/>
      <c r="P4824" s="47"/>
      <c r="Q4824" s="47"/>
      <c r="R4824" s="47"/>
      <c r="S4824" s="47"/>
      <c r="T4824" s="47"/>
      <c r="U4824" s="47"/>
      <c r="V4824" s="47"/>
      <c r="W4824" s="47"/>
      <c r="X4824" s="47"/>
      <c r="Y4824" s="47"/>
      <c r="Z4824" s="47"/>
      <c r="AA4824" s="47"/>
      <c r="AB4824" s="47"/>
      <c r="AC4824" s="47"/>
      <c r="AD4824" s="47"/>
      <c r="AE4824" s="47"/>
      <c r="AF4824" s="47"/>
      <c r="AG4824" s="47"/>
      <c r="AH4824" s="47"/>
      <c r="AI4824" s="47"/>
      <c r="AJ4824" s="47"/>
      <c r="AK4824" s="47"/>
      <c r="AL4824" s="47"/>
      <c r="AM4824" s="47"/>
      <c r="AN4824" s="47"/>
      <c r="AO4824" s="47"/>
      <c r="AP4824" s="47"/>
      <c r="AQ4824" s="47"/>
      <c r="AR4824" s="47"/>
      <c r="AS4824" s="47"/>
      <c r="AT4824" s="47"/>
      <c r="AU4824" s="47"/>
      <c r="AV4824" s="47"/>
      <c r="AW4824" s="47"/>
      <c r="AX4824" s="47"/>
      <c r="AY4824" s="47"/>
      <c r="AZ4824" s="47"/>
      <c r="BA4824" s="47"/>
      <c r="BB4824" s="47"/>
      <c r="BC4824" s="47"/>
      <c r="BD4824" s="47"/>
      <c r="BE4824" s="47"/>
      <c r="BF4824" s="47"/>
      <c r="BG4824" s="47"/>
      <c r="BH4824" s="47"/>
      <c r="BI4824" s="47"/>
      <c r="BJ4824" s="47"/>
      <c r="BK4824" s="47"/>
      <c r="BL4824" s="47"/>
      <c r="BM4824" s="47"/>
      <c r="BN4824" s="47"/>
      <c r="BO4824" s="47"/>
      <c r="BP4824" s="47"/>
      <c r="BQ4824" s="47"/>
      <c r="BR4824" s="47"/>
      <c r="BS4824" s="47"/>
      <c r="BT4824" s="47"/>
      <c r="BU4824" s="47"/>
      <c r="BV4824" s="47"/>
      <c r="BW4824" s="47"/>
      <c r="BX4824" s="47"/>
      <c r="BY4824" s="47"/>
    </row>
    <row r="4825" spans="1:77" x14ac:dyDescent="0.35">
      <c r="A4825" s="45" t="s">
        <v>330</v>
      </c>
      <c r="B4825" s="46">
        <v>42414</v>
      </c>
      <c r="C4825" s="47" t="s">
        <v>325</v>
      </c>
      <c r="D4825" s="47"/>
      <c r="E4825" s="47">
        <v>464.28796874999995</v>
      </c>
      <c r="F4825" s="47">
        <v>0.19082812500000002</v>
      </c>
      <c r="G4825" s="47">
        <v>0.24304999999999999</v>
      </c>
      <c r="H4825" s="47">
        <v>0.24543750000000003</v>
      </c>
      <c r="I4825" s="47">
        <v>0.20897500000000002</v>
      </c>
      <c r="J4825" s="47">
        <v>0.26130624999999996</v>
      </c>
      <c r="K4825" s="47">
        <v>0.32319999999999999</v>
      </c>
      <c r="L4825" s="47">
        <v>0.29176874999999997</v>
      </c>
      <c r="M4825" s="47"/>
      <c r="N4825" s="47"/>
      <c r="O4825" s="47"/>
      <c r="P4825" s="47"/>
      <c r="Q4825" s="47"/>
      <c r="R4825" s="47"/>
      <c r="S4825" s="47"/>
      <c r="T4825" s="47"/>
      <c r="U4825" s="47"/>
      <c r="V4825" s="47"/>
      <c r="W4825" s="47"/>
      <c r="X4825" s="47"/>
      <c r="Y4825" s="47"/>
      <c r="Z4825" s="47"/>
      <c r="AA4825" s="47"/>
      <c r="AB4825" s="47"/>
      <c r="AC4825" s="47"/>
      <c r="AD4825" s="47"/>
      <c r="AE4825" s="47"/>
      <c r="AF4825" s="47"/>
      <c r="AG4825" s="47"/>
      <c r="AH4825" s="47"/>
      <c r="AI4825" s="47"/>
      <c r="AJ4825" s="47"/>
      <c r="AK4825" s="47"/>
      <c r="AL4825" s="47"/>
      <c r="AM4825" s="47"/>
      <c r="AN4825" s="47"/>
      <c r="AO4825" s="47"/>
      <c r="AP4825" s="47"/>
      <c r="AQ4825" s="47"/>
      <c r="AR4825" s="47"/>
      <c r="AS4825" s="47"/>
      <c r="AT4825" s="47"/>
      <c r="AU4825" s="47"/>
      <c r="AV4825" s="47"/>
      <c r="AW4825" s="47"/>
      <c r="AX4825" s="47"/>
      <c r="AY4825" s="47"/>
      <c r="AZ4825" s="47"/>
      <c r="BA4825" s="47"/>
      <c r="BB4825" s="47"/>
      <c r="BC4825" s="47"/>
      <c r="BD4825" s="47"/>
      <c r="BE4825" s="47"/>
      <c r="BF4825" s="47"/>
      <c r="BG4825" s="47"/>
      <c r="BH4825" s="47"/>
      <c r="BI4825" s="47"/>
      <c r="BJ4825" s="47"/>
      <c r="BK4825" s="47"/>
      <c r="BL4825" s="47"/>
      <c r="BM4825" s="47"/>
      <c r="BN4825" s="47"/>
      <c r="BO4825" s="47"/>
      <c r="BP4825" s="47"/>
      <c r="BQ4825" s="47"/>
      <c r="BR4825" s="47"/>
      <c r="BS4825" s="47"/>
      <c r="BT4825" s="47"/>
      <c r="BU4825" s="47"/>
      <c r="BV4825" s="47"/>
      <c r="BW4825" s="47"/>
      <c r="BX4825" s="47"/>
      <c r="BY4825" s="47"/>
    </row>
    <row r="4826" spans="1:77" x14ac:dyDescent="0.35">
      <c r="A4826" s="45" t="s">
        <v>330</v>
      </c>
      <c r="B4826" s="46">
        <v>42415</v>
      </c>
      <c r="C4826" s="47" t="s">
        <v>325</v>
      </c>
      <c r="D4826" s="47"/>
      <c r="E4826" s="47">
        <v>464.21953124999999</v>
      </c>
      <c r="F4826" s="47">
        <v>0.18672187499999998</v>
      </c>
      <c r="G4826" s="47">
        <v>0.24198750000000002</v>
      </c>
      <c r="H4826" s="47">
        <v>0.24670625000000002</v>
      </c>
      <c r="I4826" s="47">
        <v>0.20990625000000002</v>
      </c>
      <c r="J4826" s="47">
        <v>0.26152500000000001</v>
      </c>
      <c r="K4826" s="47">
        <v>0.32323124999999997</v>
      </c>
      <c r="L4826" s="47">
        <v>0.29167500000000002</v>
      </c>
      <c r="M4826" s="47"/>
      <c r="N4826" s="47"/>
      <c r="O4826" s="47"/>
      <c r="P4826" s="47"/>
      <c r="Q4826" s="47"/>
      <c r="R4826" s="47"/>
      <c r="S4826" s="47"/>
      <c r="T4826" s="47"/>
      <c r="U4826" s="47"/>
      <c r="V4826" s="47"/>
      <c r="W4826" s="47"/>
      <c r="X4826" s="47"/>
      <c r="Y4826" s="47"/>
      <c r="Z4826" s="47"/>
      <c r="AA4826" s="47"/>
      <c r="AB4826" s="47"/>
      <c r="AC4826" s="47"/>
      <c r="AD4826" s="47"/>
      <c r="AE4826" s="47"/>
      <c r="AF4826" s="47"/>
      <c r="AG4826" s="47"/>
      <c r="AH4826" s="47"/>
      <c r="AI4826" s="47"/>
      <c r="AJ4826" s="47"/>
      <c r="AK4826" s="47"/>
      <c r="AL4826" s="47"/>
      <c r="AM4826" s="47"/>
      <c r="AN4826" s="47"/>
      <c r="AO4826" s="47"/>
      <c r="AP4826" s="47"/>
      <c r="AQ4826" s="47"/>
      <c r="AR4826" s="47"/>
      <c r="AS4826" s="47"/>
      <c r="AT4826" s="47"/>
      <c r="AU4826" s="47"/>
      <c r="AV4826" s="47"/>
      <c r="AW4826" s="47"/>
      <c r="AX4826" s="47"/>
      <c r="AY4826" s="47"/>
      <c r="AZ4826" s="47"/>
      <c r="BA4826" s="47"/>
      <c r="BB4826" s="47"/>
      <c r="BC4826" s="47"/>
      <c r="BD4826" s="47"/>
      <c r="BE4826" s="47"/>
      <c r="BF4826" s="47"/>
      <c r="BG4826" s="47"/>
      <c r="BH4826" s="47"/>
      <c r="BI4826" s="47"/>
      <c r="BJ4826" s="47"/>
      <c r="BK4826" s="47"/>
      <c r="BL4826" s="47"/>
      <c r="BM4826" s="47"/>
      <c r="BN4826" s="47"/>
      <c r="BO4826" s="47"/>
      <c r="BP4826" s="47"/>
      <c r="BQ4826" s="47"/>
      <c r="BR4826" s="47"/>
      <c r="BS4826" s="47"/>
      <c r="BT4826" s="47"/>
      <c r="BU4826" s="47"/>
      <c r="BV4826" s="47"/>
      <c r="BW4826" s="47"/>
      <c r="BX4826" s="47"/>
      <c r="BY4826" s="47"/>
    </row>
    <row r="4827" spans="1:77" x14ac:dyDescent="0.35">
      <c r="A4827" s="45" t="s">
        <v>330</v>
      </c>
      <c r="B4827" s="46">
        <v>42416</v>
      </c>
      <c r="C4827" s="47" t="s">
        <v>325</v>
      </c>
      <c r="D4827" s="47"/>
      <c r="E4827" s="47"/>
      <c r="F4827" s="47"/>
      <c r="G4827" s="47"/>
      <c r="H4827" s="47"/>
      <c r="I4827" s="47"/>
      <c r="J4827" s="47"/>
      <c r="K4827" s="47"/>
      <c r="L4827" s="47"/>
      <c r="M4827" s="47"/>
      <c r="N4827" s="47"/>
      <c r="O4827" s="47"/>
      <c r="P4827" s="47"/>
      <c r="Q4827" s="47"/>
      <c r="R4827" s="47"/>
      <c r="S4827" s="47"/>
      <c r="T4827" s="47"/>
      <c r="U4827" s="47"/>
      <c r="V4827" s="47"/>
      <c r="W4827" s="47"/>
      <c r="X4827" s="47"/>
      <c r="Y4827" s="47"/>
      <c r="Z4827" s="47"/>
      <c r="AA4827" s="47"/>
      <c r="AB4827" s="47">
        <v>8.5500000000000007</v>
      </c>
      <c r="AC4827" s="47"/>
      <c r="AD4827" s="47"/>
      <c r="AE4827" s="47"/>
      <c r="AF4827" s="47"/>
      <c r="AG4827" s="47"/>
      <c r="AH4827" s="47">
        <v>8.5500000000000007</v>
      </c>
      <c r="AI4827" s="47">
        <v>8.5500000000000007</v>
      </c>
      <c r="AJ4827" s="47"/>
      <c r="AK4827" s="47"/>
      <c r="AL4827" s="47"/>
      <c r="AM4827" s="47"/>
      <c r="AN4827" s="47"/>
      <c r="AO4827" s="47"/>
      <c r="AP4827" s="47"/>
      <c r="AQ4827" s="47"/>
      <c r="AR4827" s="47"/>
      <c r="AS4827" s="47"/>
      <c r="AT4827" s="47"/>
      <c r="AU4827" s="47"/>
      <c r="AV4827" s="47"/>
      <c r="AW4827" s="47"/>
      <c r="AX4827" s="47"/>
      <c r="AY4827" s="47"/>
      <c r="AZ4827" s="47"/>
      <c r="BA4827" s="47"/>
      <c r="BB4827" s="47"/>
      <c r="BC4827" s="47"/>
      <c r="BD4827" s="47"/>
      <c r="BE4827" s="47"/>
      <c r="BF4827" s="47"/>
      <c r="BG4827" s="47"/>
      <c r="BH4827" s="47"/>
      <c r="BI4827" s="47"/>
      <c r="BJ4827" s="47"/>
      <c r="BK4827" s="47"/>
      <c r="BL4827" s="47"/>
      <c r="BM4827" s="47"/>
      <c r="BN4827" s="47"/>
      <c r="BO4827" s="47"/>
      <c r="BP4827" s="47"/>
      <c r="BQ4827" s="47"/>
      <c r="BR4827" s="47"/>
      <c r="BS4827" s="47"/>
      <c r="BT4827" s="47"/>
      <c r="BU4827" s="47"/>
      <c r="BV4827" s="47"/>
      <c r="BW4827" s="47"/>
      <c r="BX4827" s="47"/>
      <c r="BY4827" s="47"/>
    </row>
  </sheetData>
  <sortState xmlns:xlrd2="http://schemas.microsoft.com/office/spreadsheetml/2017/richdata2" ref="A3388:BW4279">
    <sortCondition ref="A3388:A4279"/>
    <sortCondition ref="B3388:B427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934B-F5A9-4433-B8B9-BD0C1AAE59D1}">
  <dimension ref="A3:H183"/>
  <sheetViews>
    <sheetView workbookViewId="0">
      <selection activeCell="H4" sqref="H4"/>
    </sheetView>
  </sheetViews>
  <sheetFormatPr defaultRowHeight="14.5" x14ac:dyDescent="0.35"/>
  <cols>
    <col min="1" max="1" width="9.54296875" bestFit="1" customWidth="1"/>
    <col min="2" max="2" width="9.81640625" bestFit="1" customWidth="1"/>
  </cols>
  <sheetData>
    <row r="3" spans="1:8" x14ac:dyDescent="0.35">
      <c r="D3" t="s">
        <v>395</v>
      </c>
      <c r="E3" t="s">
        <v>396</v>
      </c>
      <c r="F3" t="s">
        <v>397</v>
      </c>
      <c r="G3" t="s">
        <v>398</v>
      </c>
      <c r="H3" t="s">
        <v>399</v>
      </c>
    </row>
    <row r="4" spans="1:8" x14ac:dyDescent="0.35">
      <c r="A4" s="2" t="s">
        <v>16</v>
      </c>
      <c r="B4" s="28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5">
      <c r="A5" s="2" t="s">
        <v>16</v>
      </c>
      <c r="B5" s="28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5">
      <c r="A6" s="2" t="s">
        <v>16</v>
      </c>
      <c r="B6" s="28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5">
      <c r="A7" s="2" t="s">
        <v>16</v>
      </c>
      <c r="B7" s="28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5">
      <c r="A8" s="2" t="s">
        <v>16</v>
      </c>
      <c r="B8" s="28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5">
      <c r="A9" s="2" t="s">
        <v>16</v>
      </c>
      <c r="B9" s="28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5">
      <c r="A10" s="2" t="s">
        <v>16</v>
      </c>
      <c r="B10" s="28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5">
      <c r="A11" s="2" t="s">
        <v>16</v>
      </c>
      <c r="B11" s="28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5">
      <c r="A12" s="2" t="s">
        <v>16</v>
      </c>
      <c r="B12" s="28">
        <v>37699</v>
      </c>
    </row>
    <row r="13" spans="1:8" x14ac:dyDescent="0.35">
      <c r="A13" s="2" t="s">
        <v>16</v>
      </c>
      <c r="B13" s="28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5">
      <c r="A14" s="2" t="s">
        <v>16</v>
      </c>
      <c r="B14" s="28">
        <v>37705</v>
      </c>
    </row>
    <row r="15" spans="1:8" x14ac:dyDescent="0.35">
      <c r="A15" s="2" t="s">
        <v>16</v>
      </c>
      <c r="B15" s="28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5">
      <c r="A16" s="2" t="s">
        <v>16</v>
      </c>
      <c r="B16" s="28">
        <v>37707</v>
      </c>
    </row>
    <row r="17" spans="1:8" x14ac:dyDescent="0.35">
      <c r="A17" s="2" t="s">
        <v>16</v>
      </c>
      <c r="B17" s="28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5">
      <c r="A18" s="2" t="s">
        <v>16</v>
      </c>
      <c r="B18" s="28">
        <v>37715</v>
      </c>
    </row>
    <row r="19" spans="1:8" x14ac:dyDescent="0.35">
      <c r="A19" s="2" t="s">
        <v>16</v>
      </c>
      <c r="B19" s="28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5">
      <c r="A20" s="2" t="s">
        <v>16</v>
      </c>
      <c r="B20" s="28">
        <v>37721</v>
      </c>
    </row>
    <row r="21" spans="1:8" x14ac:dyDescent="0.35">
      <c r="A21" s="2" t="s">
        <v>16</v>
      </c>
      <c r="B21" s="28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5">
      <c r="A22" s="2" t="s">
        <v>16</v>
      </c>
      <c r="B22" s="28">
        <v>37726</v>
      </c>
    </row>
    <row r="23" spans="1:8" x14ac:dyDescent="0.35">
      <c r="A23" s="2" t="s">
        <v>16</v>
      </c>
      <c r="B23" s="28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5">
      <c r="A24" s="2" t="s">
        <v>16</v>
      </c>
      <c r="B24" s="28">
        <v>37731</v>
      </c>
    </row>
    <row r="25" spans="1:8" x14ac:dyDescent="0.35">
      <c r="A25" s="2" t="s">
        <v>16</v>
      </c>
      <c r="B25" s="28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5">
      <c r="A26" s="2" t="s">
        <v>16</v>
      </c>
      <c r="B26" s="28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5">
      <c r="A27" s="2" t="s">
        <v>16</v>
      </c>
      <c r="B27" s="28">
        <v>37736</v>
      </c>
    </row>
    <row r="28" spans="1:8" x14ac:dyDescent="0.35">
      <c r="A28" s="2" t="s">
        <v>16</v>
      </c>
      <c r="B28" s="28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5">
      <c r="A29" s="2" t="s">
        <v>16</v>
      </c>
      <c r="B29" s="28">
        <v>37739</v>
      </c>
    </row>
    <row r="30" spans="1:8" x14ac:dyDescent="0.35">
      <c r="A30" s="2" t="s">
        <v>16</v>
      </c>
      <c r="B30" s="28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5">
      <c r="A31" s="2" t="s">
        <v>16</v>
      </c>
      <c r="B31" s="28">
        <v>37741</v>
      </c>
    </row>
    <row r="32" spans="1:8" x14ac:dyDescent="0.35">
      <c r="A32" s="2" t="s">
        <v>16</v>
      </c>
      <c r="B32" s="28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5">
      <c r="A33" s="2" t="s">
        <v>16</v>
      </c>
      <c r="B33" s="28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5">
      <c r="A34" s="2" t="s">
        <v>16</v>
      </c>
      <c r="B34" s="28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5">
      <c r="A35" s="2" t="s">
        <v>16</v>
      </c>
      <c r="B35" s="28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5">
      <c r="A36" s="2" t="s">
        <v>16</v>
      </c>
      <c r="B36" s="28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5">
      <c r="A37" s="2" t="s">
        <v>16</v>
      </c>
      <c r="B37" s="28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5">
      <c r="A38" s="2" t="s">
        <v>16</v>
      </c>
      <c r="B38" s="28">
        <v>37776</v>
      </c>
    </row>
    <row r="39" spans="1:8" x14ac:dyDescent="0.35">
      <c r="A39" s="2" t="s">
        <v>16</v>
      </c>
      <c r="B39" s="28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5">
      <c r="A40" s="2" t="s">
        <v>16</v>
      </c>
      <c r="B40" s="28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5">
      <c r="A41" s="2" t="s">
        <v>17</v>
      </c>
      <c r="B41" s="28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5">
      <c r="A42" s="2" t="s">
        <v>17</v>
      </c>
      <c r="B42" s="28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5">
      <c r="A43" s="2" t="s">
        <v>17</v>
      </c>
      <c r="B43" s="28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5">
      <c r="A44" s="2" t="s">
        <v>17</v>
      </c>
      <c r="B44" s="28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5">
      <c r="A45" s="2" t="s">
        <v>17</v>
      </c>
      <c r="B45" s="28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5">
      <c r="A46" s="2" t="s">
        <v>17</v>
      </c>
      <c r="B46" s="28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5">
      <c r="A47" s="2" t="s">
        <v>17</v>
      </c>
      <c r="B47" s="28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5">
      <c r="A48" s="2" t="s">
        <v>17</v>
      </c>
      <c r="B48" s="28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5">
      <c r="A49" s="2" t="s">
        <v>17</v>
      </c>
      <c r="B49" s="28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5">
      <c r="A50" s="2" t="s">
        <v>17</v>
      </c>
      <c r="B50" s="28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5">
      <c r="A51" s="2" t="s">
        <v>17</v>
      </c>
      <c r="B51" s="28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5">
      <c r="A52" s="2" t="s">
        <v>17</v>
      </c>
      <c r="B52" s="28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5">
      <c r="A53" s="2" t="s">
        <v>17</v>
      </c>
      <c r="B53" s="28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5">
      <c r="A54" s="2" t="s">
        <v>17</v>
      </c>
      <c r="B54" s="28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5">
      <c r="A55" s="2" t="s">
        <v>17</v>
      </c>
      <c r="B55" s="28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5">
      <c r="A56" s="2" t="s">
        <v>17</v>
      </c>
      <c r="B56" s="28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5">
      <c r="A57" s="2" t="s">
        <v>17</v>
      </c>
      <c r="B57" s="28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5">
      <c r="A58" s="2" t="s">
        <v>17</v>
      </c>
      <c r="B58" s="28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5">
      <c r="A59" s="2" t="s">
        <v>17</v>
      </c>
      <c r="B59" s="28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5">
      <c r="A60" s="2" t="s">
        <v>17</v>
      </c>
      <c r="B60" s="28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5">
      <c r="A61" s="2" t="s">
        <v>17</v>
      </c>
      <c r="B61" s="28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5">
      <c r="A62" s="2" t="s">
        <v>17</v>
      </c>
      <c r="B62" s="28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5">
      <c r="A63" s="2" t="s">
        <v>17</v>
      </c>
      <c r="B63" s="28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5">
      <c r="A64" s="2" t="s">
        <v>17</v>
      </c>
      <c r="B64" s="28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5">
      <c r="A65" s="2" t="s">
        <v>17</v>
      </c>
      <c r="B65" s="28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5">
      <c r="A66" s="2" t="s">
        <v>17</v>
      </c>
      <c r="B66" s="28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5">
      <c r="A67" s="2" t="s">
        <v>17</v>
      </c>
      <c r="B67" s="28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5">
      <c r="A68" s="2" t="s">
        <v>17</v>
      </c>
      <c r="B68" s="28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5">
      <c r="A69" s="2" t="s">
        <v>17</v>
      </c>
      <c r="B69" s="28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5">
      <c r="A70" s="2" t="s">
        <v>17</v>
      </c>
      <c r="B70" s="28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5">
      <c r="A71" s="2" t="s">
        <v>17</v>
      </c>
      <c r="B71" s="28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5">
      <c r="A72" s="2" t="s">
        <v>17</v>
      </c>
      <c r="B72" s="28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5">
      <c r="A73" s="2" t="s">
        <v>17</v>
      </c>
      <c r="B73" s="28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5">
      <c r="A74" s="2" t="s">
        <v>17</v>
      </c>
      <c r="B74" s="28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5">
      <c r="A75" s="2" t="s">
        <v>17</v>
      </c>
      <c r="B75" s="28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5">
      <c r="A76" s="2" t="s">
        <v>17</v>
      </c>
      <c r="B76" s="28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5">
      <c r="A77" s="2" t="s">
        <v>17</v>
      </c>
      <c r="B77" s="28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5">
      <c r="A78" s="2" t="s">
        <v>17</v>
      </c>
      <c r="B78" s="28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5">
      <c r="A79" s="2" t="s">
        <v>17</v>
      </c>
      <c r="B79" s="28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5">
      <c r="A80" s="2" t="s">
        <v>17</v>
      </c>
      <c r="B80" s="28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5">
      <c r="A81" s="2" t="s">
        <v>17</v>
      </c>
      <c r="B81" s="28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5">
      <c r="A82" s="2" t="s">
        <v>17</v>
      </c>
      <c r="B82" s="28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5">
      <c r="A83" s="2" t="s">
        <v>17</v>
      </c>
      <c r="B83" s="28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5">
      <c r="A84" s="2" t="s">
        <v>17</v>
      </c>
      <c r="B84" s="28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5">
      <c r="A85" s="2" t="s">
        <v>17</v>
      </c>
      <c r="B85" s="28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5">
      <c r="A86" s="2" t="s">
        <v>17</v>
      </c>
      <c r="B86" s="28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5">
      <c r="A87" s="2" t="s">
        <v>17</v>
      </c>
      <c r="B87" s="28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5">
      <c r="A88" s="2" t="s">
        <v>17</v>
      </c>
      <c r="B88" s="28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5">
      <c r="A89" s="2" t="s">
        <v>17</v>
      </c>
      <c r="B89" s="28">
        <v>38057</v>
      </c>
    </row>
    <row r="90" spans="1:8" x14ac:dyDescent="0.35">
      <c r="A90" s="2" t="s">
        <v>17</v>
      </c>
      <c r="B90" s="28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5">
      <c r="A91" s="2" t="s">
        <v>17</v>
      </c>
      <c r="B91" s="28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5">
      <c r="A92" s="2" t="s">
        <v>17</v>
      </c>
      <c r="B92" s="28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5">
      <c r="A93" s="2" t="s">
        <v>17</v>
      </c>
      <c r="B93" s="28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5">
      <c r="A94" s="2" t="s">
        <v>17</v>
      </c>
      <c r="B94" s="28">
        <v>38077</v>
      </c>
    </row>
    <row r="95" spans="1:8" x14ac:dyDescent="0.35">
      <c r="A95" s="2" t="s">
        <v>17</v>
      </c>
      <c r="B95" s="28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5">
      <c r="A96" s="2" t="s">
        <v>17</v>
      </c>
      <c r="B96" s="28">
        <v>38085</v>
      </c>
    </row>
    <row r="97" spans="1:8" x14ac:dyDescent="0.35">
      <c r="A97" s="2" t="s">
        <v>17</v>
      </c>
      <c r="B97" s="28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5">
      <c r="A98" s="2" t="s">
        <v>17</v>
      </c>
      <c r="B98" s="28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5">
      <c r="A99" s="2" t="s">
        <v>17</v>
      </c>
      <c r="B99" s="28">
        <v>38093</v>
      </c>
    </row>
    <row r="100" spans="1:8" x14ac:dyDescent="0.35">
      <c r="A100" s="2" t="s">
        <v>17</v>
      </c>
      <c r="B100" s="28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5">
      <c r="A101" s="2" t="s">
        <v>17</v>
      </c>
      <c r="B101" s="28">
        <v>38100</v>
      </c>
    </row>
    <row r="102" spans="1:8" x14ac:dyDescent="0.35">
      <c r="A102" s="2" t="s">
        <v>17</v>
      </c>
      <c r="B102" s="28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5">
      <c r="A103" s="2" t="s">
        <v>17</v>
      </c>
      <c r="B103" s="28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5">
      <c r="A104" s="2" t="s">
        <v>17</v>
      </c>
      <c r="B104" s="28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5">
      <c r="A105" s="2" t="s">
        <v>17</v>
      </c>
      <c r="B105" s="28">
        <v>38114</v>
      </c>
    </row>
    <row r="106" spans="1:8" x14ac:dyDescent="0.35">
      <c r="A106" s="2" t="s">
        <v>17</v>
      </c>
      <c r="B106" s="28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5">
      <c r="A107" s="2" t="s">
        <v>17</v>
      </c>
      <c r="B107" s="28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5">
      <c r="A108" s="2" t="s">
        <v>17</v>
      </c>
      <c r="B108" s="28">
        <v>38120</v>
      </c>
    </row>
    <row r="109" spans="1:8" x14ac:dyDescent="0.35">
      <c r="A109" s="2" t="s">
        <v>17</v>
      </c>
      <c r="B109" s="28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5">
      <c r="A110" s="2" t="s">
        <v>17</v>
      </c>
      <c r="B110" s="28">
        <v>38127</v>
      </c>
    </row>
    <row r="111" spans="1:8" x14ac:dyDescent="0.35">
      <c r="A111" s="2" t="s">
        <v>17</v>
      </c>
      <c r="B111" s="28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5">
      <c r="A112" s="2" t="s">
        <v>17</v>
      </c>
      <c r="B112" s="28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5">
      <c r="A113" s="2" t="s">
        <v>17</v>
      </c>
      <c r="B113" s="28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5">
      <c r="A114" s="2" t="s">
        <v>17</v>
      </c>
      <c r="B114" s="28">
        <v>38142</v>
      </c>
    </row>
    <row r="115" spans="1:8" x14ac:dyDescent="0.35">
      <c r="A115" s="2" t="s">
        <v>17</v>
      </c>
      <c r="B115" s="28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5">
      <c r="A116" s="2" t="s">
        <v>18</v>
      </c>
      <c r="B116" s="28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5">
      <c r="A117" s="2" t="s">
        <v>18</v>
      </c>
      <c r="B117" s="28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5">
      <c r="A118" s="2" t="s">
        <v>18</v>
      </c>
      <c r="B118" s="28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5">
      <c r="A119" s="2" t="s">
        <v>18</v>
      </c>
      <c r="B119" s="28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5">
      <c r="A120" s="2" t="s">
        <v>18</v>
      </c>
      <c r="B120" s="28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5">
      <c r="A121" s="2" t="s">
        <v>18</v>
      </c>
      <c r="B121" s="28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5">
      <c r="A122" s="2" t="s">
        <v>18</v>
      </c>
      <c r="B122" s="28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5">
      <c r="A123" s="2" t="s">
        <v>18</v>
      </c>
      <c r="B123" s="28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5">
      <c r="A124" s="2" t="s">
        <v>18</v>
      </c>
      <c r="B124" s="28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5">
      <c r="A125" s="2" t="s">
        <v>18</v>
      </c>
      <c r="B125" s="28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5">
      <c r="A126" s="2" t="s">
        <v>18</v>
      </c>
      <c r="B126" s="28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5">
      <c r="A127" s="2" t="s">
        <v>18</v>
      </c>
      <c r="B127" s="28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5">
      <c r="A128" s="2" t="s">
        <v>18</v>
      </c>
      <c r="B128" s="28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5">
      <c r="A129" s="2" t="s">
        <v>18</v>
      </c>
      <c r="B129" s="28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5">
      <c r="A130" s="2" t="s">
        <v>18</v>
      </c>
      <c r="B130" s="28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5">
      <c r="A131" s="2" t="s">
        <v>18</v>
      </c>
      <c r="B131" s="28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5">
      <c r="A132" s="2" t="s">
        <v>18</v>
      </c>
      <c r="B132" s="28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5">
      <c r="A133" s="2" t="s">
        <v>18</v>
      </c>
      <c r="B133" s="28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5">
      <c r="A134" s="2" t="s">
        <v>18</v>
      </c>
      <c r="B134" s="28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5">
      <c r="A135" s="2" t="s">
        <v>18</v>
      </c>
      <c r="B135" s="28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5">
      <c r="A136" s="2" t="s">
        <v>18</v>
      </c>
      <c r="B136" s="28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5">
      <c r="A137" s="2" t="s">
        <v>18</v>
      </c>
      <c r="B137" s="28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5">
      <c r="A138" s="2" t="s">
        <v>18</v>
      </c>
      <c r="B138" s="28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5">
      <c r="A139" s="2" t="s">
        <v>18</v>
      </c>
      <c r="B139" s="28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5">
      <c r="A140" s="2" t="s">
        <v>18</v>
      </c>
      <c r="B140" s="28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5">
      <c r="A141" s="2" t="s">
        <v>18</v>
      </c>
      <c r="B141" s="28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5">
      <c r="A142" s="2" t="s">
        <v>18</v>
      </c>
      <c r="B142" s="28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5">
      <c r="A143" s="2" t="s">
        <v>18</v>
      </c>
      <c r="B143" s="28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5">
      <c r="A144" s="2" t="s">
        <v>18</v>
      </c>
      <c r="B144" s="28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5">
      <c r="A145" s="2" t="s">
        <v>18</v>
      </c>
      <c r="B145" s="28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5">
      <c r="A146" s="2" t="s">
        <v>18</v>
      </c>
      <c r="B146" s="28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5">
      <c r="A147" s="2" t="s">
        <v>18</v>
      </c>
      <c r="B147" s="28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5">
      <c r="A148" s="2" t="s">
        <v>18</v>
      </c>
      <c r="B148" s="28">
        <v>38377</v>
      </c>
    </row>
    <row r="149" spans="1:8" x14ac:dyDescent="0.35">
      <c r="A149" s="2" t="s">
        <v>18</v>
      </c>
      <c r="B149" s="28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5">
      <c r="A150" s="2" t="s">
        <v>18</v>
      </c>
      <c r="B150" s="28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5">
      <c r="A151" s="2" t="s">
        <v>18</v>
      </c>
      <c r="B151" s="28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5">
      <c r="A152" s="2" t="s">
        <v>18</v>
      </c>
      <c r="B152" s="28">
        <v>38411</v>
      </c>
    </row>
    <row r="153" spans="1:8" x14ac:dyDescent="0.35">
      <c r="A153" s="2" t="s">
        <v>18</v>
      </c>
      <c r="B153" s="28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5">
      <c r="A154" s="2" t="s">
        <v>18</v>
      </c>
      <c r="B154" s="28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5">
      <c r="A155" s="2" t="s">
        <v>18</v>
      </c>
      <c r="B155" s="28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5">
      <c r="A156" s="2" t="s">
        <v>18</v>
      </c>
      <c r="B156" s="28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5">
      <c r="A157" s="2" t="s">
        <v>18</v>
      </c>
      <c r="B157" s="28">
        <v>38431</v>
      </c>
    </row>
    <row r="158" spans="1:8" x14ac:dyDescent="0.35">
      <c r="A158" s="2" t="s">
        <v>18</v>
      </c>
      <c r="B158" s="28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5">
      <c r="A159" s="2" t="s">
        <v>18</v>
      </c>
      <c r="B159" s="28">
        <v>38436</v>
      </c>
    </row>
    <row r="160" spans="1:8" x14ac:dyDescent="0.35">
      <c r="A160" s="2" t="s">
        <v>18</v>
      </c>
      <c r="B160" s="28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5">
      <c r="A161" s="2" t="s">
        <v>18</v>
      </c>
      <c r="B161" s="28">
        <v>38438</v>
      </c>
    </row>
    <row r="162" spans="1:8" x14ac:dyDescent="0.35">
      <c r="A162" s="2" t="s">
        <v>18</v>
      </c>
      <c r="B162" s="28">
        <v>38441</v>
      </c>
    </row>
    <row r="163" spans="1:8" x14ac:dyDescent="0.35">
      <c r="A163" s="2" t="s">
        <v>18</v>
      </c>
      <c r="B163" s="28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5">
      <c r="A164" s="2" t="s">
        <v>18</v>
      </c>
      <c r="B164" s="28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5">
      <c r="A165" s="2" t="s">
        <v>18</v>
      </c>
      <c r="B165" s="28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5">
      <c r="A166" s="2" t="s">
        <v>18</v>
      </c>
      <c r="B166" s="28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5">
      <c r="A167" s="2" t="s">
        <v>18</v>
      </c>
      <c r="B167" s="28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5">
      <c r="A168" s="2" t="s">
        <v>18</v>
      </c>
      <c r="B168" s="28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5">
      <c r="A169" s="2" t="s">
        <v>18</v>
      </c>
      <c r="B169" s="28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5">
      <c r="A170" s="2" t="s">
        <v>18</v>
      </c>
      <c r="B170" s="28">
        <v>38482</v>
      </c>
    </row>
    <row r="171" spans="1:8" x14ac:dyDescent="0.35">
      <c r="A171" s="2" t="s">
        <v>18</v>
      </c>
      <c r="B171" s="28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5">
      <c r="A172" s="2" t="s">
        <v>18</v>
      </c>
      <c r="B172" s="28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5">
      <c r="A173" s="2" t="s">
        <v>18</v>
      </c>
      <c r="B173" s="28">
        <v>38492</v>
      </c>
    </row>
    <row r="174" spans="1:8" x14ac:dyDescent="0.35">
      <c r="A174" s="2" t="s">
        <v>18</v>
      </c>
      <c r="B174" s="28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5">
      <c r="A175" s="2" t="s">
        <v>18</v>
      </c>
      <c r="B175" s="28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5">
      <c r="A176" s="2" t="s">
        <v>18</v>
      </c>
      <c r="B176" s="28">
        <v>38502</v>
      </c>
    </row>
    <row r="177" spans="1:8" x14ac:dyDescent="0.35">
      <c r="A177" s="2" t="s">
        <v>18</v>
      </c>
      <c r="B177" s="28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5">
      <c r="A178" s="2" t="s">
        <v>18</v>
      </c>
      <c r="B178" s="28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5">
      <c r="A179" s="2" t="s">
        <v>18</v>
      </c>
      <c r="B179" s="28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5">
      <c r="A180" s="2" t="s">
        <v>18</v>
      </c>
      <c r="B180" s="28">
        <v>38511</v>
      </c>
    </row>
    <row r="181" spans="1:8" x14ac:dyDescent="0.35">
      <c r="A181" s="2" t="s">
        <v>18</v>
      </c>
      <c r="B181" s="28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5">
      <c r="A182" s="2" t="s">
        <v>18</v>
      </c>
      <c r="B182" s="28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5">
      <c r="A183" s="2" t="s">
        <v>18</v>
      </c>
      <c r="B183" s="28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workbookViewId="0"/>
  </sheetViews>
  <sheetFormatPr defaultRowHeight="14.5" x14ac:dyDescent="0.35"/>
  <cols>
    <col min="1" max="1" width="29" bestFit="1" customWidth="1"/>
    <col min="2" max="2" width="31.26953125" bestFit="1" customWidth="1"/>
    <col min="3" max="3" width="15.7265625" customWidth="1"/>
  </cols>
  <sheetData>
    <row r="1" spans="1:3" x14ac:dyDescent="0.35">
      <c r="A1" t="s">
        <v>0</v>
      </c>
      <c r="B1" t="s">
        <v>277</v>
      </c>
      <c r="C1" t="s">
        <v>278</v>
      </c>
    </row>
    <row r="2" spans="1:3" x14ac:dyDescent="0.35">
      <c r="A2" t="s">
        <v>206</v>
      </c>
      <c r="B2">
        <v>1</v>
      </c>
      <c r="C2">
        <v>192.14999999999998</v>
      </c>
    </row>
    <row r="3" spans="1:3" x14ac:dyDescent="0.35">
      <c r="A3" t="s">
        <v>209</v>
      </c>
      <c r="B3">
        <v>1</v>
      </c>
      <c r="C3">
        <v>245.76899999999995</v>
      </c>
    </row>
    <row r="4" spans="1:3" x14ac:dyDescent="0.35">
      <c r="A4" t="s">
        <v>211</v>
      </c>
      <c r="B4">
        <v>1</v>
      </c>
      <c r="C4">
        <v>238.571</v>
      </c>
    </row>
    <row r="5" spans="1:3" x14ac:dyDescent="0.35">
      <c r="A5" t="s">
        <v>213</v>
      </c>
      <c r="B5">
        <v>1</v>
      </c>
      <c r="C5">
        <v>133.53454545454545</v>
      </c>
    </row>
    <row r="6" spans="1:3" x14ac:dyDescent="0.35">
      <c r="A6" t="s">
        <v>48</v>
      </c>
      <c r="B6">
        <v>1</v>
      </c>
      <c r="C6">
        <v>281.10833333333335</v>
      </c>
    </row>
    <row r="7" spans="1:3" x14ac:dyDescent="0.35">
      <c r="A7" t="s">
        <v>45</v>
      </c>
      <c r="B7">
        <v>1</v>
      </c>
      <c r="C7">
        <v>237.96099999999996</v>
      </c>
    </row>
    <row r="8" spans="1:3" x14ac:dyDescent="0.35">
      <c r="A8" t="s">
        <v>50</v>
      </c>
      <c r="B8">
        <v>1</v>
      </c>
      <c r="C8">
        <v>233.142</v>
      </c>
    </row>
    <row r="9" spans="1:3" x14ac:dyDescent="0.35">
      <c r="A9" t="s">
        <v>49</v>
      </c>
      <c r="B9">
        <v>1</v>
      </c>
      <c r="C9">
        <v>239.24199999999996</v>
      </c>
    </row>
    <row r="10" spans="1:3" x14ac:dyDescent="0.35">
      <c r="A10" t="s">
        <v>46</v>
      </c>
      <c r="B10">
        <v>1</v>
      </c>
      <c r="C10">
        <v>224.51049999999995</v>
      </c>
    </row>
    <row r="11" spans="1:3" x14ac:dyDescent="0.35">
      <c r="A11" t="s">
        <v>47</v>
      </c>
      <c r="B11">
        <v>1</v>
      </c>
      <c r="C11">
        <v>226.61499999999995</v>
      </c>
    </row>
    <row r="12" spans="1:3" x14ac:dyDescent="0.35">
      <c r="A12" t="s">
        <v>206</v>
      </c>
      <c r="B12">
        <v>2</v>
      </c>
      <c r="C12">
        <v>356.91100000000006</v>
      </c>
    </row>
    <row r="13" spans="1:3" x14ac:dyDescent="0.35">
      <c r="A13" t="s">
        <v>209</v>
      </c>
      <c r="B13">
        <v>2</v>
      </c>
      <c r="C13">
        <v>458.20150000000001</v>
      </c>
    </row>
    <row r="14" spans="1:3" x14ac:dyDescent="0.35">
      <c r="A14" t="s">
        <v>211</v>
      </c>
      <c r="B14">
        <v>2</v>
      </c>
      <c r="C14">
        <v>471.94736842105254</v>
      </c>
    </row>
    <row r="15" spans="1:3" x14ac:dyDescent="0.35">
      <c r="A15" t="s">
        <v>213</v>
      </c>
      <c r="B15">
        <v>2</v>
      </c>
      <c r="C15">
        <v>231.02947368421044</v>
      </c>
    </row>
    <row r="16" spans="1:3" x14ac:dyDescent="0.35">
      <c r="A16" t="s">
        <v>48</v>
      </c>
      <c r="B16">
        <v>2</v>
      </c>
      <c r="C16">
        <v>489.15222222222224</v>
      </c>
    </row>
    <row r="17" spans="1:3" x14ac:dyDescent="0.35">
      <c r="A17" t="s">
        <v>45</v>
      </c>
      <c r="B17">
        <v>2</v>
      </c>
      <c r="C17">
        <v>401.83750000000009</v>
      </c>
    </row>
    <row r="18" spans="1:3" x14ac:dyDescent="0.35">
      <c r="A18" t="s">
        <v>50</v>
      </c>
      <c r="B18">
        <v>2</v>
      </c>
      <c r="C18">
        <v>411.94263157894738</v>
      </c>
    </row>
    <row r="19" spans="1:3" x14ac:dyDescent="0.35">
      <c r="A19" t="s">
        <v>49</v>
      </c>
      <c r="B19">
        <v>2</v>
      </c>
      <c r="C19">
        <v>426.63400000000001</v>
      </c>
    </row>
    <row r="20" spans="1:3" x14ac:dyDescent="0.35">
      <c r="A20" t="s">
        <v>46</v>
      </c>
      <c r="B20">
        <v>2</v>
      </c>
      <c r="C20">
        <v>435.66199999999998</v>
      </c>
    </row>
    <row r="21" spans="1:3" x14ac:dyDescent="0.35">
      <c r="A21" t="s">
        <v>47</v>
      </c>
      <c r="B21">
        <v>2</v>
      </c>
      <c r="C21">
        <v>413.06149999999997</v>
      </c>
    </row>
    <row r="22" spans="1:3" x14ac:dyDescent="0.35">
      <c r="A22" t="s">
        <v>206</v>
      </c>
      <c r="B22">
        <v>3</v>
      </c>
      <c r="C22">
        <v>486.9020000000001</v>
      </c>
    </row>
    <row r="23" spans="1:3" x14ac:dyDescent="0.35">
      <c r="A23" t="s">
        <v>209</v>
      </c>
      <c r="B23">
        <v>3</v>
      </c>
      <c r="C23">
        <v>687.43949999999984</v>
      </c>
    </row>
    <row r="24" spans="1:3" x14ac:dyDescent="0.35">
      <c r="A24" t="s">
        <v>211</v>
      </c>
      <c r="B24">
        <v>3</v>
      </c>
      <c r="C24">
        <v>624.15842105263164</v>
      </c>
    </row>
    <row r="25" spans="1:3" x14ac:dyDescent="0.35">
      <c r="A25" t="s">
        <v>213</v>
      </c>
      <c r="B25">
        <v>3</v>
      </c>
      <c r="C25">
        <v>312.68599999999998</v>
      </c>
    </row>
    <row r="26" spans="1:3" x14ac:dyDescent="0.35">
      <c r="A26" t="s">
        <v>48</v>
      </c>
      <c r="B26">
        <v>3</v>
      </c>
      <c r="C26">
        <v>596.73250000000007</v>
      </c>
    </row>
    <row r="27" spans="1:3" x14ac:dyDescent="0.35">
      <c r="A27" t="s">
        <v>45</v>
      </c>
      <c r="B27">
        <v>3</v>
      </c>
      <c r="C27">
        <v>479.97850000000005</v>
      </c>
    </row>
    <row r="28" spans="1:3" x14ac:dyDescent="0.35">
      <c r="A28" t="s">
        <v>50</v>
      </c>
      <c r="B28">
        <v>3</v>
      </c>
      <c r="C28">
        <v>522.46499999999992</v>
      </c>
    </row>
    <row r="29" spans="1:3" x14ac:dyDescent="0.35">
      <c r="A29" t="s">
        <v>49</v>
      </c>
      <c r="B29">
        <v>3</v>
      </c>
      <c r="C29">
        <v>515.0535000000001</v>
      </c>
    </row>
    <row r="30" spans="1:3" x14ac:dyDescent="0.35">
      <c r="A30" t="s">
        <v>46</v>
      </c>
      <c r="B30">
        <v>3</v>
      </c>
      <c r="C30">
        <v>535.73250000000007</v>
      </c>
    </row>
    <row r="31" spans="1:3" x14ac:dyDescent="0.35">
      <c r="A31" t="s">
        <v>47</v>
      </c>
      <c r="B31">
        <v>3</v>
      </c>
      <c r="C31">
        <v>490.745</v>
      </c>
    </row>
    <row r="32" spans="1:3" x14ac:dyDescent="0.35">
      <c r="A32" t="s">
        <v>206</v>
      </c>
      <c r="B32">
        <v>4</v>
      </c>
      <c r="C32">
        <v>696.82333333333327</v>
      </c>
    </row>
    <row r="33" spans="1:3" x14ac:dyDescent="0.35">
      <c r="A33" t="s">
        <v>209</v>
      </c>
      <c r="B33">
        <v>4</v>
      </c>
      <c r="C33">
        <v>872.94049999999982</v>
      </c>
    </row>
    <row r="34" spans="1:3" x14ac:dyDescent="0.35">
      <c r="A34" t="s">
        <v>211</v>
      </c>
      <c r="B34">
        <v>4</v>
      </c>
      <c r="C34">
        <v>675.88</v>
      </c>
    </row>
    <row r="35" spans="1:3" x14ac:dyDescent="0.35">
      <c r="A35" t="s">
        <v>213</v>
      </c>
      <c r="B35">
        <v>4</v>
      </c>
      <c r="C35">
        <v>351.3599999999999</v>
      </c>
    </row>
    <row r="36" spans="1:3" x14ac:dyDescent="0.35">
      <c r="A36" t="s">
        <v>48</v>
      </c>
      <c r="B36">
        <v>4</v>
      </c>
      <c r="C36">
        <v>658.678</v>
      </c>
    </row>
    <row r="37" spans="1:3" x14ac:dyDescent="0.35">
      <c r="A37" t="s">
        <v>45</v>
      </c>
      <c r="B37">
        <v>4</v>
      </c>
      <c r="C37">
        <v>594.25437499999998</v>
      </c>
    </row>
    <row r="38" spans="1:3" x14ac:dyDescent="0.35">
      <c r="A38" t="s">
        <v>50</v>
      </c>
      <c r="B38">
        <v>4</v>
      </c>
      <c r="C38">
        <v>631.77699999999993</v>
      </c>
    </row>
    <row r="39" spans="1:3" x14ac:dyDescent="0.35">
      <c r="A39" t="s">
        <v>49</v>
      </c>
      <c r="B39">
        <v>4</v>
      </c>
      <c r="C39">
        <v>632.05149999999992</v>
      </c>
    </row>
    <row r="40" spans="1:3" x14ac:dyDescent="0.35">
      <c r="A40" t="s">
        <v>46</v>
      </c>
      <c r="B40">
        <v>4</v>
      </c>
      <c r="C40">
        <v>622.32199999999989</v>
      </c>
    </row>
    <row r="41" spans="1:3" x14ac:dyDescent="0.35">
      <c r="A41" t="s">
        <v>47</v>
      </c>
      <c r="B41">
        <v>4</v>
      </c>
      <c r="C41">
        <v>621.46800000000007</v>
      </c>
    </row>
    <row r="42" spans="1:3" x14ac:dyDescent="0.35">
      <c r="A42" t="s">
        <v>206</v>
      </c>
      <c r="B42">
        <v>5</v>
      </c>
      <c r="C42">
        <v>909.50999999999988</v>
      </c>
    </row>
    <row r="43" spans="1:3" x14ac:dyDescent="0.35">
      <c r="A43" t="s">
        <v>209</v>
      </c>
      <c r="B43">
        <v>5</v>
      </c>
      <c r="C43">
        <v>1152.5949999999998</v>
      </c>
    </row>
    <row r="44" spans="1:3" x14ac:dyDescent="0.35">
      <c r="A44" t="s">
        <v>211</v>
      </c>
      <c r="B44">
        <v>5</v>
      </c>
      <c r="C44">
        <v>774.5474999999999</v>
      </c>
    </row>
    <row r="45" spans="1:3" x14ac:dyDescent="0.35">
      <c r="A45" t="s">
        <v>213</v>
      </c>
      <c r="B45">
        <v>5</v>
      </c>
      <c r="C45">
        <v>425.16999999999996</v>
      </c>
    </row>
    <row r="46" spans="1:3" x14ac:dyDescent="0.35">
      <c r="A46" t="s">
        <v>48</v>
      </c>
      <c r="B46">
        <v>5</v>
      </c>
      <c r="C46">
        <v>816.3325000000001</v>
      </c>
    </row>
    <row r="47" spans="1:3" x14ac:dyDescent="0.35">
      <c r="A47" t="s">
        <v>45</v>
      </c>
      <c r="B47">
        <v>5</v>
      </c>
      <c r="C47">
        <v>755.02749999999992</v>
      </c>
    </row>
    <row r="48" spans="1:3" x14ac:dyDescent="0.35">
      <c r="A48" t="s">
        <v>50</v>
      </c>
      <c r="B48">
        <v>5</v>
      </c>
      <c r="C48">
        <v>763.84199999999998</v>
      </c>
    </row>
    <row r="49" spans="1:3" x14ac:dyDescent="0.35">
      <c r="A49" t="s">
        <v>49</v>
      </c>
      <c r="B49">
        <v>5</v>
      </c>
      <c r="C49">
        <v>821.09050000000002</v>
      </c>
    </row>
    <row r="50" spans="1:3" x14ac:dyDescent="0.35">
      <c r="A50" t="s">
        <v>46</v>
      </c>
      <c r="B50">
        <v>5</v>
      </c>
      <c r="C50">
        <v>785.46649999999977</v>
      </c>
    </row>
    <row r="51" spans="1:3" x14ac:dyDescent="0.35">
      <c r="A51" t="s">
        <v>47</v>
      </c>
      <c r="B51">
        <v>5</v>
      </c>
      <c r="C51">
        <v>762.01199999999994</v>
      </c>
    </row>
    <row r="52" spans="1:3" x14ac:dyDescent="0.35">
      <c r="A52" t="s">
        <v>206</v>
      </c>
      <c r="B52">
        <v>6</v>
      </c>
      <c r="C52">
        <v>1225.124</v>
      </c>
    </row>
    <row r="53" spans="1:3" x14ac:dyDescent="0.35">
      <c r="A53" t="s">
        <v>209</v>
      </c>
      <c r="B53">
        <v>6</v>
      </c>
      <c r="C53">
        <v>1489.4505555555554</v>
      </c>
    </row>
    <row r="54" spans="1:3" x14ac:dyDescent="0.35">
      <c r="A54" t="s">
        <v>211</v>
      </c>
      <c r="B54">
        <v>6</v>
      </c>
      <c r="C54">
        <v>850.75736842105255</v>
      </c>
    </row>
    <row r="55" spans="1:3" x14ac:dyDescent="0.35">
      <c r="A55" t="s">
        <v>213</v>
      </c>
      <c r="B55">
        <v>6</v>
      </c>
      <c r="C55">
        <v>586.24049999999988</v>
      </c>
    </row>
    <row r="56" spans="1:3" x14ac:dyDescent="0.35">
      <c r="A56" t="s">
        <v>48</v>
      </c>
      <c r="B56">
        <v>6</v>
      </c>
      <c r="C56">
        <v>906.82599999999979</v>
      </c>
    </row>
    <row r="57" spans="1:3" x14ac:dyDescent="0.35">
      <c r="A57" t="s">
        <v>45</v>
      </c>
      <c r="B57">
        <v>6</v>
      </c>
      <c r="C57">
        <v>821.76149999999996</v>
      </c>
    </row>
    <row r="58" spans="1:3" x14ac:dyDescent="0.35">
      <c r="A58" t="s">
        <v>50</v>
      </c>
      <c r="B58">
        <v>6</v>
      </c>
      <c r="C58">
        <v>829.81349999999998</v>
      </c>
    </row>
    <row r="59" spans="1:3" x14ac:dyDescent="0.35">
      <c r="A59" t="s">
        <v>49</v>
      </c>
      <c r="B59">
        <v>6</v>
      </c>
      <c r="C59">
        <v>863.88199999999995</v>
      </c>
    </row>
    <row r="60" spans="1:3" x14ac:dyDescent="0.35">
      <c r="A60" t="s">
        <v>46</v>
      </c>
      <c r="B60">
        <v>6</v>
      </c>
      <c r="C60">
        <v>906.33799999999997</v>
      </c>
    </row>
    <row r="61" spans="1:3" x14ac:dyDescent="0.35">
      <c r="A61" t="s">
        <v>47</v>
      </c>
      <c r="B61">
        <v>6</v>
      </c>
      <c r="C61">
        <v>807.51799999999992</v>
      </c>
    </row>
    <row r="62" spans="1:3" x14ac:dyDescent="0.35">
      <c r="A62" t="s">
        <v>206</v>
      </c>
      <c r="B62">
        <v>7</v>
      </c>
      <c r="C62">
        <v>1486.923157894737</v>
      </c>
    </row>
    <row r="63" spans="1:3" x14ac:dyDescent="0.35">
      <c r="A63" t="s">
        <v>209</v>
      </c>
      <c r="B63">
        <v>7</v>
      </c>
      <c r="C63">
        <v>1495.7538888888889</v>
      </c>
    </row>
    <row r="64" spans="1:3" x14ac:dyDescent="0.35">
      <c r="A64" t="s">
        <v>211</v>
      </c>
      <c r="B64">
        <v>7</v>
      </c>
      <c r="C64">
        <v>947.36388888888871</v>
      </c>
    </row>
    <row r="65" spans="1:3" x14ac:dyDescent="0.35">
      <c r="A65" t="s">
        <v>213</v>
      </c>
      <c r="B65">
        <v>7</v>
      </c>
      <c r="C65">
        <v>902.76187500000003</v>
      </c>
    </row>
    <row r="66" spans="1:3" x14ac:dyDescent="0.35">
      <c r="A66" t="s">
        <v>48</v>
      </c>
      <c r="B66">
        <v>7</v>
      </c>
      <c r="C66">
        <v>1050.9690000000001</v>
      </c>
    </row>
    <row r="67" spans="1:3" x14ac:dyDescent="0.35">
      <c r="A67" t="s">
        <v>45</v>
      </c>
      <c r="B67">
        <v>7</v>
      </c>
      <c r="C67">
        <v>958.1880000000001</v>
      </c>
    </row>
    <row r="68" spans="1:3" x14ac:dyDescent="0.35">
      <c r="A68" t="s">
        <v>50</v>
      </c>
      <c r="B68">
        <v>7</v>
      </c>
      <c r="C68">
        <v>1002.7179999999998</v>
      </c>
    </row>
    <row r="69" spans="1:3" x14ac:dyDescent="0.35">
      <c r="A69" t="s">
        <v>49</v>
      </c>
      <c r="B69">
        <v>7</v>
      </c>
      <c r="C69">
        <v>1037.3965000000003</v>
      </c>
    </row>
    <row r="70" spans="1:3" x14ac:dyDescent="0.35">
      <c r="A70" t="s">
        <v>46</v>
      </c>
      <c r="B70">
        <v>7</v>
      </c>
      <c r="C70">
        <v>1017.7850000000001</v>
      </c>
    </row>
    <row r="71" spans="1:3" x14ac:dyDescent="0.35">
      <c r="A71" t="s">
        <v>47</v>
      </c>
      <c r="B71">
        <v>7</v>
      </c>
      <c r="C71">
        <v>906.1244999999999</v>
      </c>
    </row>
    <row r="72" spans="1:3" x14ac:dyDescent="0.35">
      <c r="A72" t="s">
        <v>206</v>
      </c>
      <c r="B72">
        <v>8</v>
      </c>
      <c r="C72">
        <v>1915.3036842105262</v>
      </c>
    </row>
    <row r="73" spans="1:3" x14ac:dyDescent="0.35">
      <c r="A73" t="s">
        <v>209</v>
      </c>
      <c r="B73">
        <v>8</v>
      </c>
      <c r="C73">
        <v>1520.7977777777778</v>
      </c>
    </row>
    <row r="74" spans="1:3" x14ac:dyDescent="0.35">
      <c r="A74" t="s">
        <v>211</v>
      </c>
      <c r="B74">
        <v>8</v>
      </c>
      <c r="C74">
        <v>1032.2216666666666</v>
      </c>
    </row>
    <row r="75" spans="1:3" x14ac:dyDescent="0.35">
      <c r="A75" t="s">
        <v>213</v>
      </c>
      <c r="B75">
        <v>8</v>
      </c>
      <c r="C75">
        <v>1327.001176470588</v>
      </c>
    </row>
    <row r="76" spans="1:3" x14ac:dyDescent="0.35">
      <c r="A76" t="s">
        <v>48</v>
      </c>
      <c r="B76">
        <v>8</v>
      </c>
      <c r="C76">
        <v>1139.663</v>
      </c>
    </row>
    <row r="77" spans="1:3" x14ac:dyDescent="0.35">
      <c r="A77" t="s">
        <v>45</v>
      </c>
      <c r="B77">
        <v>8</v>
      </c>
      <c r="C77">
        <v>1133.8375000000001</v>
      </c>
    </row>
    <row r="78" spans="1:3" x14ac:dyDescent="0.35">
      <c r="A78" t="s">
        <v>50</v>
      </c>
      <c r="B78">
        <v>8</v>
      </c>
      <c r="C78">
        <v>1141.5539999999996</v>
      </c>
    </row>
    <row r="79" spans="1:3" x14ac:dyDescent="0.35">
      <c r="A79" t="s">
        <v>49</v>
      </c>
      <c r="B79">
        <v>8</v>
      </c>
      <c r="C79">
        <v>1154.3944999999999</v>
      </c>
    </row>
    <row r="80" spans="1:3" x14ac:dyDescent="0.35">
      <c r="A80" t="s">
        <v>46</v>
      </c>
      <c r="B80">
        <v>8</v>
      </c>
      <c r="C80">
        <v>1152.1680000000001</v>
      </c>
    </row>
    <row r="81" spans="1:3" x14ac:dyDescent="0.35">
      <c r="A81" t="s">
        <v>47</v>
      </c>
      <c r="B81">
        <v>8</v>
      </c>
      <c r="C81">
        <v>1029.1309999999999</v>
      </c>
    </row>
    <row r="82" spans="1:3" x14ac:dyDescent="0.35">
      <c r="A82" t="s">
        <v>206</v>
      </c>
      <c r="B82">
        <v>9</v>
      </c>
      <c r="C82">
        <v>2068.6063157894737</v>
      </c>
    </row>
    <row r="83" spans="1:3" x14ac:dyDescent="0.35">
      <c r="A83" t="s">
        <v>209</v>
      </c>
      <c r="B83">
        <v>9</v>
      </c>
      <c r="C83">
        <v>1603.1138888888891</v>
      </c>
    </row>
    <row r="84" spans="1:3" x14ac:dyDescent="0.35">
      <c r="A84" t="s">
        <v>211</v>
      </c>
      <c r="B84">
        <v>9</v>
      </c>
      <c r="C84">
        <v>1253.7194444444444</v>
      </c>
    </row>
    <row r="85" spans="1:3" x14ac:dyDescent="0.35">
      <c r="A85" t="s">
        <v>213</v>
      </c>
      <c r="B85">
        <v>9</v>
      </c>
      <c r="C85">
        <v>1922.076111111111</v>
      </c>
    </row>
    <row r="86" spans="1:3" x14ac:dyDescent="0.35">
      <c r="A86" t="s">
        <v>48</v>
      </c>
      <c r="B86">
        <v>9</v>
      </c>
      <c r="C86">
        <v>1435.0554999999999</v>
      </c>
    </row>
    <row r="87" spans="1:3" x14ac:dyDescent="0.35">
      <c r="A87" t="s">
        <v>45</v>
      </c>
      <c r="B87">
        <v>9</v>
      </c>
      <c r="C87">
        <v>1420.3544999999997</v>
      </c>
    </row>
    <row r="88" spans="1:3" x14ac:dyDescent="0.35">
      <c r="A88" t="s">
        <v>50</v>
      </c>
      <c r="B88">
        <v>9</v>
      </c>
      <c r="C88">
        <v>1439.0509999999999</v>
      </c>
    </row>
    <row r="89" spans="1:3" x14ac:dyDescent="0.35">
      <c r="A89" t="s">
        <v>49</v>
      </c>
      <c r="B89">
        <v>9</v>
      </c>
      <c r="C89">
        <v>1483.0930000000003</v>
      </c>
    </row>
    <row r="90" spans="1:3" x14ac:dyDescent="0.35">
      <c r="A90" t="s">
        <v>46</v>
      </c>
      <c r="B90">
        <v>9</v>
      </c>
      <c r="C90">
        <v>1334.009</v>
      </c>
    </row>
    <row r="91" spans="1:3" x14ac:dyDescent="0.35">
      <c r="A91" t="s">
        <v>47</v>
      </c>
      <c r="B91">
        <v>9</v>
      </c>
      <c r="C91">
        <v>1306.5894999999998</v>
      </c>
    </row>
    <row r="92" spans="1:3" x14ac:dyDescent="0.35">
      <c r="A92" t="s">
        <v>206</v>
      </c>
      <c r="B92">
        <v>10</v>
      </c>
      <c r="C92">
        <v>2224.6378947368421</v>
      </c>
    </row>
    <row r="93" spans="1:3" x14ac:dyDescent="0.35">
      <c r="A93" t="s">
        <v>209</v>
      </c>
      <c r="B93">
        <v>10</v>
      </c>
      <c r="C93">
        <v>1600.4366666666665</v>
      </c>
    </row>
    <row r="94" spans="1:3" x14ac:dyDescent="0.35">
      <c r="A94" t="s">
        <v>211</v>
      </c>
      <c r="B94">
        <v>10</v>
      </c>
      <c r="C94">
        <v>1760.5955555555554</v>
      </c>
    </row>
    <row r="95" spans="1:3" x14ac:dyDescent="0.35">
      <c r="A95" t="s">
        <v>213</v>
      </c>
      <c r="B95">
        <v>10</v>
      </c>
      <c r="C95">
        <v>2315.9259999999995</v>
      </c>
    </row>
    <row r="96" spans="1:3" x14ac:dyDescent="0.35">
      <c r="A96" t="s">
        <v>48</v>
      </c>
      <c r="B96">
        <v>10</v>
      </c>
      <c r="C96">
        <v>2067.6254999999996</v>
      </c>
    </row>
    <row r="97" spans="1:3" x14ac:dyDescent="0.35">
      <c r="A97" t="s">
        <v>45</v>
      </c>
      <c r="B97">
        <v>10</v>
      </c>
      <c r="C97">
        <v>2067.0154999999995</v>
      </c>
    </row>
    <row r="98" spans="1:3" x14ac:dyDescent="0.35">
      <c r="A98" t="s">
        <v>50</v>
      </c>
      <c r="B98">
        <v>10</v>
      </c>
      <c r="C98">
        <v>2059.7869999999994</v>
      </c>
    </row>
    <row r="99" spans="1:3" x14ac:dyDescent="0.35">
      <c r="A99" t="s">
        <v>49</v>
      </c>
      <c r="B99">
        <v>10</v>
      </c>
      <c r="C99">
        <v>2107.5804999999991</v>
      </c>
    </row>
    <row r="100" spans="1:3" x14ac:dyDescent="0.35">
      <c r="A100" t="s">
        <v>46</v>
      </c>
      <c r="B100">
        <v>10</v>
      </c>
      <c r="C100">
        <v>1986.7394999999997</v>
      </c>
    </row>
    <row r="101" spans="1:3" x14ac:dyDescent="0.35">
      <c r="A101" t="s">
        <v>47</v>
      </c>
      <c r="B101">
        <v>10</v>
      </c>
      <c r="C101">
        <v>2021.5399999999997</v>
      </c>
    </row>
    <row r="102" spans="1:3" x14ac:dyDescent="0.35">
      <c r="A102" t="s">
        <v>206</v>
      </c>
      <c r="B102">
        <v>11</v>
      </c>
      <c r="C102">
        <v>2283.4868421052638</v>
      </c>
    </row>
    <row r="103" spans="1:3" x14ac:dyDescent="0.35">
      <c r="A103" t="s">
        <v>209</v>
      </c>
      <c r="B103">
        <v>11</v>
      </c>
      <c r="C103">
        <v>1484.096111111111</v>
      </c>
    </row>
    <row r="104" spans="1:3" x14ac:dyDescent="0.35">
      <c r="A104" t="s">
        <v>211</v>
      </c>
      <c r="B104">
        <v>11</v>
      </c>
      <c r="C104">
        <v>2228.1944444444443</v>
      </c>
    </row>
    <row r="105" spans="1:3" x14ac:dyDescent="0.35">
      <c r="A105" t="s">
        <v>213</v>
      </c>
      <c r="B105">
        <v>11</v>
      </c>
      <c r="C105">
        <v>2395.0735</v>
      </c>
    </row>
    <row r="106" spans="1:3" x14ac:dyDescent="0.35">
      <c r="A106" t="s">
        <v>48</v>
      </c>
      <c r="B106">
        <v>11</v>
      </c>
      <c r="C106">
        <v>2258.3419999999996</v>
      </c>
    </row>
    <row r="107" spans="1:3" x14ac:dyDescent="0.35">
      <c r="A107" t="s">
        <v>45</v>
      </c>
      <c r="B107">
        <v>11</v>
      </c>
      <c r="C107">
        <v>2317.5119999999997</v>
      </c>
    </row>
    <row r="108" spans="1:3" x14ac:dyDescent="0.35">
      <c r="A108" t="s">
        <v>50</v>
      </c>
      <c r="B108">
        <v>11</v>
      </c>
      <c r="C108">
        <v>2336.8490000000006</v>
      </c>
    </row>
    <row r="109" spans="1:3" x14ac:dyDescent="0.35">
      <c r="A109" t="s">
        <v>49</v>
      </c>
      <c r="B109">
        <v>11</v>
      </c>
      <c r="C109">
        <v>2302.75</v>
      </c>
    </row>
    <row r="110" spans="1:3" x14ac:dyDescent="0.35">
      <c r="A110" t="s">
        <v>46</v>
      </c>
      <c r="B110">
        <v>11</v>
      </c>
      <c r="C110">
        <v>2317.4205000000002</v>
      </c>
    </row>
    <row r="111" spans="1:3" x14ac:dyDescent="0.35">
      <c r="A111" t="s">
        <v>47</v>
      </c>
      <c r="B111">
        <v>11</v>
      </c>
      <c r="C111">
        <v>2356.4605000000001</v>
      </c>
    </row>
    <row r="112" spans="1:3" x14ac:dyDescent="0.35">
      <c r="A112" t="s">
        <v>206</v>
      </c>
      <c r="B112">
        <v>12</v>
      </c>
      <c r="C112">
        <v>2214.1715789473687</v>
      </c>
    </row>
    <row r="113" spans="1:3" x14ac:dyDescent="0.35">
      <c r="A113" t="s">
        <v>209</v>
      </c>
      <c r="B113">
        <v>12</v>
      </c>
      <c r="C113">
        <v>1662.3177777777773</v>
      </c>
    </row>
    <row r="114" spans="1:3" x14ac:dyDescent="0.35">
      <c r="A114" t="s">
        <v>211</v>
      </c>
      <c r="B114">
        <v>12</v>
      </c>
      <c r="C114">
        <v>2382.3888888888887</v>
      </c>
    </row>
    <row r="115" spans="1:3" x14ac:dyDescent="0.35">
      <c r="A115" t="s">
        <v>213</v>
      </c>
      <c r="B115">
        <v>12</v>
      </c>
      <c r="C115">
        <v>2426.4579999999996</v>
      </c>
    </row>
    <row r="116" spans="1:3" x14ac:dyDescent="0.35">
      <c r="A116" t="s">
        <v>48</v>
      </c>
      <c r="B116">
        <v>12</v>
      </c>
      <c r="C116">
        <v>2191.7910000000002</v>
      </c>
    </row>
    <row r="117" spans="1:3" x14ac:dyDescent="0.35">
      <c r="A117" t="s">
        <v>45</v>
      </c>
      <c r="B117">
        <v>12</v>
      </c>
      <c r="C117">
        <v>2259.8364999999999</v>
      </c>
    </row>
    <row r="118" spans="1:3" x14ac:dyDescent="0.35">
      <c r="A118" t="s">
        <v>50</v>
      </c>
      <c r="B118">
        <v>12</v>
      </c>
      <c r="C118">
        <v>2197.0065000000004</v>
      </c>
    </row>
    <row r="119" spans="1:3" x14ac:dyDescent="0.35">
      <c r="A119" t="s">
        <v>49</v>
      </c>
      <c r="B119">
        <v>12</v>
      </c>
      <c r="C119">
        <v>2117.7979999999998</v>
      </c>
    </row>
    <row r="120" spans="1:3" x14ac:dyDescent="0.35">
      <c r="A120" t="s">
        <v>46</v>
      </c>
      <c r="B120">
        <v>12</v>
      </c>
      <c r="C120">
        <v>2219.1189999999997</v>
      </c>
    </row>
    <row r="121" spans="1:3" x14ac:dyDescent="0.35">
      <c r="A121" t="s">
        <v>47</v>
      </c>
      <c r="B121">
        <v>12</v>
      </c>
      <c r="C121">
        <v>2301.1945000000005</v>
      </c>
    </row>
    <row r="122" spans="1:3" x14ac:dyDescent="0.35">
      <c r="A122" t="s">
        <v>206</v>
      </c>
      <c r="B122">
        <v>13</v>
      </c>
      <c r="C122">
        <v>1896.7468421052629</v>
      </c>
    </row>
    <row r="123" spans="1:3" x14ac:dyDescent="0.35">
      <c r="A123" t="s">
        <v>209</v>
      </c>
      <c r="B123">
        <v>13</v>
      </c>
      <c r="C123">
        <v>1904.6233333333325</v>
      </c>
    </row>
    <row r="124" spans="1:3" x14ac:dyDescent="0.35">
      <c r="A124" t="s">
        <v>211</v>
      </c>
      <c r="B124">
        <v>13</v>
      </c>
      <c r="C124">
        <v>2202.0661111111112</v>
      </c>
    </row>
    <row r="125" spans="1:3" x14ac:dyDescent="0.35">
      <c r="A125" t="s">
        <v>213</v>
      </c>
      <c r="B125">
        <v>13</v>
      </c>
      <c r="C125">
        <v>2130.7299999999996</v>
      </c>
    </row>
    <row r="126" spans="1:3" x14ac:dyDescent="0.35">
      <c r="A126" t="s">
        <v>48</v>
      </c>
      <c r="B126">
        <v>13</v>
      </c>
      <c r="C126">
        <v>2572.0039999999999</v>
      </c>
    </row>
    <row r="127" spans="1:3" x14ac:dyDescent="0.35">
      <c r="A127" t="s">
        <v>45</v>
      </c>
      <c r="B127">
        <v>13</v>
      </c>
      <c r="C127">
        <v>2548.0919999999996</v>
      </c>
    </row>
    <row r="128" spans="1:3" x14ac:dyDescent="0.35">
      <c r="A128" t="s">
        <v>50</v>
      </c>
      <c r="B128">
        <v>13</v>
      </c>
      <c r="C128">
        <v>2446.893</v>
      </c>
    </row>
    <row r="129" spans="1:3" x14ac:dyDescent="0.35">
      <c r="A129" t="s">
        <v>49</v>
      </c>
      <c r="B129">
        <v>13</v>
      </c>
      <c r="C129">
        <v>2377.9629999999993</v>
      </c>
    </row>
    <row r="130" spans="1:3" x14ac:dyDescent="0.35">
      <c r="A130" t="s">
        <v>46</v>
      </c>
      <c r="B130">
        <v>13</v>
      </c>
      <c r="C130">
        <v>2375.8584999999998</v>
      </c>
    </row>
    <row r="131" spans="1:3" x14ac:dyDescent="0.35">
      <c r="A131" t="s">
        <v>47</v>
      </c>
      <c r="B131">
        <v>13</v>
      </c>
      <c r="C131">
        <v>2478.4910000000004</v>
      </c>
    </row>
    <row r="132" spans="1:3" x14ac:dyDescent="0.35">
      <c r="A132" t="s">
        <v>206</v>
      </c>
      <c r="B132">
        <v>14</v>
      </c>
      <c r="C132">
        <v>1715.7694736842104</v>
      </c>
    </row>
    <row r="133" spans="1:3" x14ac:dyDescent="0.35">
      <c r="A133" t="s">
        <v>209</v>
      </c>
      <c r="B133">
        <v>14</v>
      </c>
      <c r="C133">
        <v>1930.5144444444441</v>
      </c>
    </row>
    <row r="134" spans="1:3" x14ac:dyDescent="0.35">
      <c r="A134" t="s">
        <v>211</v>
      </c>
      <c r="B134">
        <v>14</v>
      </c>
      <c r="C134">
        <v>1973.7905555555558</v>
      </c>
    </row>
    <row r="135" spans="1:3" x14ac:dyDescent="0.35">
      <c r="A135" t="s">
        <v>213</v>
      </c>
      <c r="B135">
        <v>14</v>
      </c>
      <c r="C135">
        <v>1549.4</v>
      </c>
    </row>
    <row r="136" spans="1:3" x14ac:dyDescent="0.35">
      <c r="A136" t="s">
        <v>48</v>
      </c>
      <c r="B136">
        <v>14</v>
      </c>
      <c r="C136">
        <v>2710.0165000000002</v>
      </c>
    </row>
    <row r="137" spans="1:3" x14ac:dyDescent="0.35">
      <c r="A137" t="s">
        <v>45</v>
      </c>
      <c r="B137">
        <v>14</v>
      </c>
      <c r="C137">
        <v>3005.3784999999998</v>
      </c>
    </row>
    <row r="138" spans="1:3" x14ac:dyDescent="0.35">
      <c r="A138" t="s">
        <v>50</v>
      </c>
      <c r="B138">
        <v>14</v>
      </c>
      <c r="C138">
        <v>2840.2819999999997</v>
      </c>
    </row>
    <row r="139" spans="1:3" x14ac:dyDescent="0.35">
      <c r="A139" t="s">
        <v>49</v>
      </c>
      <c r="B139">
        <v>14</v>
      </c>
      <c r="C139">
        <v>2700.148947368421</v>
      </c>
    </row>
    <row r="140" spans="1:3" x14ac:dyDescent="0.35">
      <c r="A140" t="s">
        <v>46</v>
      </c>
      <c r="B140">
        <v>14</v>
      </c>
      <c r="C140">
        <v>2432.9544999999994</v>
      </c>
    </row>
    <row r="141" spans="1:3" x14ac:dyDescent="0.35">
      <c r="A141" t="s">
        <v>47</v>
      </c>
      <c r="B141">
        <v>14</v>
      </c>
      <c r="C141">
        <v>2406.0839999999998</v>
      </c>
    </row>
    <row r="142" spans="1:3" x14ac:dyDescent="0.35">
      <c r="A142" t="s">
        <v>206</v>
      </c>
      <c r="B142">
        <v>15</v>
      </c>
      <c r="C142">
        <v>1819.6621052631574</v>
      </c>
    </row>
    <row r="143" spans="1:3" x14ac:dyDescent="0.35">
      <c r="A143" t="s">
        <v>209</v>
      </c>
      <c r="B143">
        <v>15</v>
      </c>
      <c r="C143">
        <v>1774.7949999999996</v>
      </c>
    </row>
    <row r="144" spans="1:3" x14ac:dyDescent="0.35">
      <c r="A144" t="s">
        <v>211</v>
      </c>
      <c r="B144">
        <v>15</v>
      </c>
      <c r="C144">
        <v>1693.1566666666668</v>
      </c>
    </row>
    <row r="145" spans="1:3" x14ac:dyDescent="0.35">
      <c r="A145" t="s">
        <v>213</v>
      </c>
      <c r="B145">
        <v>15</v>
      </c>
    </row>
    <row r="146" spans="1:3" x14ac:dyDescent="0.35">
      <c r="A146" t="s">
        <v>48</v>
      </c>
      <c r="B146">
        <v>15</v>
      </c>
      <c r="C146">
        <v>2198.2366666666662</v>
      </c>
    </row>
    <row r="147" spans="1:3" x14ac:dyDescent="0.35">
      <c r="A147" t="s">
        <v>45</v>
      </c>
      <c r="B147">
        <v>15</v>
      </c>
      <c r="C147">
        <v>2983.4228571428575</v>
      </c>
    </row>
    <row r="148" spans="1:3" x14ac:dyDescent="0.35">
      <c r="A148" t="s">
        <v>50</v>
      </c>
      <c r="B148">
        <v>15</v>
      </c>
      <c r="C148">
        <v>2841.1766666666667</v>
      </c>
    </row>
    <row r="149" spans="1:3" x14ac:dyDescent="0.35">
      <c r="A149" t="s">
        <v>49</v>
      </c>
      <c r="B149">
        <v>15</v>
      </c>
      <c r="C149">
        <v>2503.5162500000001</v>
      </c>
    </row>
    <row r="150" spans="1:3" x14ac:dyDescent="0.35">
      <c r="A150" t="s">
        <v>46</v>
      </c>
      <c r="B150">
        <v>15</v>
      </c>
      <c r="C150">
        <v>2149.25875</v>
      </c>
    </row>
    <row r="151" spans="1:3" x14ac:dyDescent="0.35">
      <c r="A151" t="s">
        <v>47</v>
      </c>
      <c r="B151">
        <v>15</v>
      </c>
      <c r="C151">
        <v>2193.1025</v>
      </c>
    </row>
    <row r="152" spans="1:3" x14ac:dyDescent="0.35">
      <c r="A152" t="s">
        <v>206</v>
      </c>
      <c r="B152">
        <v>16</v>
      </c>
      <c r="C152">
        <v>1890.0368421052628</v>
      </c>
    </row>
    <row r="153" spans="1:3" x14ac:dyDescent="0.35">
      <c r="A153" t="s">
        <v>209</v>
      </c>
      <c r="B153">
        <v>16</v>
      </c>
      <c r="C153">
        <v>1517.141764705882</v>
      </c>
    </row>
    <row r="154" spans="1:3" x14ac:dyDescent="0.35">
      <c r="A154" t="s">
        <v>211</v>
      </c>
      <c r="B154">
        <v>16</v>
      </c>
      <c r="C154">
        <v>1665.3</v>
      </c>
    </row>
    <row r="155" spans="1:3" x14ac:dyDescent="0.35">
      <c r="A155" t="s">
        <v>213</v>
      </c>
      <c r="B155">
        <v>16</v>
      </c>
    </row>
    <row r="156" spans="1:3" x14ac:dyDescent="0.35">
      <c r="A156" t="s">
        <v>48</v>
      </c>
      <c r="B156">
        <v>16</v>
      </c>
    </row>
    <row r="157" spans="1:3" x14ac:dyDescent="0.35">
      <c r="A157" t="s">
        <v>45</v>
      </c>
      <c r="B157">
        <v>16</v>
      </c>
    </row>
    <row r="158" spans="1:3" x14ac:dyDescent="0.35">
      <c r="A158" t="s">
        <v>50</v>
      </c>
      <c r="B158">
        <v>16</v>
      </c>
    </row>
    <row r="159" spans="1:3" x14ac:dyDescent="0.35">
      <c r="A159" t="s">
        <v>49</v>
      </c>
      <c r="B159">
        <v>16</v>
      </c>
    </row>
    <row r="160" spans="1:3" x14ac:dyDescent="0.35">
      <c r="A160" t="s">
        <v>46</v>
      </c>
      <c r="B160">
        <v>16</v>
      </c>
    </row>
    <row r="161" spans="1:3" x14ac:dyDescent="0.35">
      <c r="A161" t="s">
        <v>47</v>
      </c>
      <c r="B161">
        <v>16</v>
      </c>
    </row>
    <row r="162" spans="1:3" x14ac:dyDescent="0.35">
      <c r="A162" t="s">
        <v>206</v>
      </c>
      <c r="B162">
        <v>17</v>
      </c>
      <c r="C162">
        <v>1766.6242105263154</v>
      </c>
    </row>
    <row r="163" spans="1:3" x14ac:dyDescent="0.35">
      <c r="A163" t="s">
        <v>209</v>
      </c>
      <c r="B163">
        <v>17</v>
      </c>
      <c r="C163">
        <v>1260.4633333333331</v>
      </c>
    </row>
    <row r="164" spans="1:3" x14ac:dyDescent="0.35">
      <c r="A164" t="s">
        <v>211</v>
      </c>
      <c r="B164">
        <v>17</v>
      </c>
    </row>
    <row r="165" spans="1:3" x14ac:dyDescent="0.35">
      <c r="A165" t="s">
        <v>213</v>
      </c>
      <c r="B165">
        <v>17</v>
      </c>
    </row>
    <row r="166" spans="1:3" x14ac:dyDescent="0.35">
      <c r="A166" t="s">
        <v>48</v>
      </c>
      <c r="B166">
        <v>17</v>
      </c>
    </row>
    <row r="167" spans="1:3" x14ac:dyDescent="0.35">
      <c r="A167" t="s">
        <v>45</v>
      </c>
      <c r="B167">
        <v>17</v>
      </c>
    </row>
    <row r="168" spans="1:3" x14ac:dyDescent="0.35">
      <c r="A168" t="s">
        <v>50</v>
      </c>
      <c r="B168">
        <v>17</v>
      </c>
    </row>
    <row r="169" spans="1:3" x14ac:dyDescent="0.35">
      <c r="A169" t="s">
        <v>49</v>
      </c>
      <c r="B169">
        <v>17</v>
      </c>
    </row>
    <row r="170" spans="1:3" x14ac:dyDescent="0.35">
      <c r="A170" t="s">
        <v>46</v>
      </c>
      <c r="B170">
        <v>17</v>
      </c>
    </row>
    <row r="171" spans="1:3" x14ac:dyDescent="0.35">
      <c r="A171" t="s">
        <v>47</v>
      </c>
      <c r="B171">
        <v>17</v>
      </c>
    </row>
    <row r="172" spans="1:3" x14ac:dyDescent="0.35">
      <c r="A172" t="s">
        <v>206</v>
      </c>
      <c r="B172">
        <v>18</v>
      </c>
      <c r="C172">
        <v>1549.2373333333335</v>
      </c>
    </row>
    <row r="173" spans="1:3" x14ac:dyDescent="0.35">
      <c r="A173" t="s">
        <v>209</v>
      </c>
      <c r="B173">
        <v>18</v>
      </c>
    </row>
    <row r="174" spans="1:3" x14ac:dyDescent="0.35">
      <c r="A174" t="s">
        <v>211</v>
      </c>
      <c r="B174">
        <v>18</v>
      </c>
    </row>
    <row r="175" spans="1:3" x14ac:dyDescent="0.35">
      <c r="A175" t="s">
        <v>213</v>
      </c>
      <c r="B175">
        <v>18</v>
      </c>
    </row>
    <row r="176" spans="1:3" x14ac:dyDescent="0.35">
      <c r="A176" t="s">
        <v>48</v>
      </c>
      <c r="B176">
        <v>18</v>
      </c>
    </row>
    <row r="177" spans="1:3" x14ac:dyDescent="0.35">
      <c r="A177" t="s">
        <v>45</v>
      </c>
      <c r="B177">
        <v>18</v>
      </c>
    </row>
    <row r="178" spans="1:3" x14ac:dyDescent="0.35">
      <c r="A178" t="s">
        <v>50</v>
      </c>
      <c r="B178">
        <v>18</v>
      </c>
    </row>
    <row r="179" spans="1:3" x14ac:dyDescent="0.35">
      <c r="A179" t="s">
        <v>49</v>
      </c>
      <c r="B179">
        <v>18</v>
      </c>
    </row>
    <row r="180" spans="1:3" x14ac:dyDescent="0.35">
      <c r="A180" t="s">
        <v>46</v>
      </c>
      <c r="B180">
        <v>18</v>
      </c>
    </row>
    <row r="181" spans="1:3" x14ac:dyDescent="0.35">
      <c r="A181" t="s">
        <v>47</v>
      </c>
      <c r="B181">
        <v>18</v>
      </c>
    </row>
    <row r="182" spans="1:3" x14ac:dyDescent="0.35">
      <c r="A182" t="s">
        <v>110</v>
      </c>
      <c r="B182">
        <v>1</v>
      </c>
      <c r="C182">
        <v>311.25</v>
      </c>
    </row>
    <row r="183" spans="1:3" x14ac:dyDescent="0.35">
      <c r="A183" t="s">
        <v>110</v>
      </c>
      <c r="B183">
        <v>2</v>
      </c>
      <c r="C183">
        <v>525.87857142857149</v>
      </c>
    </row>
    <row r="184" spans="1:3" x14ac:dyDescent="0.35">
      <c r="A184" t="s">
        <v>110</v>
      </c>
      <c r="B184">
        <v>3</v>
      </c>
      <c r="C184">
        <v>773.4571428571428</v>
      </c>
    </row>
    <row r="185" spans="1:3" x14ac:dyDescent="0.35">
      <c r="A185" t="s">
        <v>110</v>
      </c>
      <c r="B185">
        <v>4</v>
      </c>
      <c r="C185">
        <v>975.85714285714278</v>
      </c>
    </row>
    <row r="186" spans="1:3" x14ac:dyDescent="0.35">
      <c r="A186" t="s">
        <v>110</v>
      </c>
      <c r="B186">
        <v>5</v>
      </c>
      <c r="C186">
        <v>1189.1855955678668</v>
      </c>
    </row>
    <row r="187" spans="1:3" x14ac:dyDescent="0.35">
      <c r="A187" t="s">
        <v>110</v>
      </c>
      <c r="B187">
        <v>6</v>
      </c>
      <c r="C187">
        <v>1615.4986842105261</v>
      </c>
    </row>
    <row r="188" spans="1:3" x14ac:dyDescent="0.35">
      <c r="A188" t="s">
        <v>110</v>
      </c>
      <c r="B188">
        <v>7</v>
      </c>
      <c r="C188">
        <v>2332.4698060941828</v>
      </c>
    </row>
    <row r="189" spans="1:3" x14ac:dyDescent="0.35">
      <c r="A189" t="s">
        <v>110</v>
      </c>
      <c r="B189">
        <v>8</v>
      </c>
      <c r="C189">
        <v>2394.0871972318337</v>
      </c>
    </row>
    <row r="190" spans="1:3" x14ac:dyDescent="0.35">
      <c r="A190" t="s">
        <v>110</v>
      </c>
      <c r="B190">
        <v>9</v>
      </c>
      <c r="C190">
        <v>2484.0588235294117</v>
      </c>
    </row>
    <row r="191" spans="1:3" x14ac:dyDescent="0.35">
      <c r="A191" t="s">
        <v>110</v>
      </c>
      <c r="B191">
        <v>10</v>
      </c>
      <c r="C191">
        <v>2606.0830449826985</v>
      </c>
    </row>
    <row r="192" spans="1:3" x14ac:dyDescent="0.35">
      <c r="A192" t="s">
        <v>110</v>
      </c>
      <c r="B192">
        <v>11</v>
      </c>
    </row>
    <row r="193" spans="1:3" x14ac:dyDescent="0.35">
      <c r="A193" t="s">
        <v>111</v>
      </c>
      <c r="B193">
        <v>1</v>
      </c>
      <c r="C193">
        <v>403.30714285714288</v>
      </c>
    </row>
    <row r="194" spans="1:3" x14ac:dyDescent="0.35">
      <c r="A194" t="s">
        <v>111</v>
      </c>
      <c r="B194">
        <v>2</v>
      </c>
      <c r="C194">
        <v>599.99999999999989</v>
      </c>
    </row>
    <row r="195" spans="1:3" x14ac:dyDescent="0.35">
      <c r="A195" t="s">
        <v>111</v>
      </c>
      <c r="B195">
        <v>3</v>
      </c>
      <c r="C195">
        <v>836.9142857142856</v>
      </c>
    </row>
    <row r="196" spans="1:3" x14ac:dyDescent="0.35">
      <c r="A196" t="s">
        <v>111</v>
      </c>
      <c r="B196">
        <v>4</v>
      </c>
      <c r="C196">
        <v>1238</v>
      </c>
    </row>
    <row r="197" spans="1:3" x14ac:dyDescent="0.35">
      <c r="A197" t="s">
        <v>111</v>
      </c>
      <c r="B197">
        <v>5</v>
      </c>
    </row>
    <row r="198" spans="1:3" x14ac:dyDescent="0.35">
      <c r="A198" t="s">
        <v>111</v>
      </c>
      <c r="B198">
        <v>6</v>
      </c>
      <c r="C198">
        <v>1796.9279999999994</v>
      </c>
    </row>
    <row r="199" spans="1:3" x14ac:dyDescent="0.35">
      <c r="A199" t="s">
        <v>111</v>
      </c>
      <c r="B199">
        <v>7</v>
      </c>
      <c r="C199">
        <v>2795.7222222222217</v>
      </c>
    </row>
    <row r="200" spans="1:3" x14ac:dyDescent="0.35">
      <c r="A200" t="s">
        <v>111</v>
      </c>
      <c r="B200">
        <v>8</v>
      </c>
      <c r="C200">
        <v>2556.3428571428567</v>
      </c>
    </row>
    <row r="201" spans="1:3" x14ac:dyDescent="0.35">
      <c r="A201" t="s">
        <v>111</v>
      </c>
      <c r="B201">
        <v>9</v>
      </c>
      <c r="C201">
        <v>2696.694</v>
      </c>
    </row>
    <row r="202" spans="1:3" x14ac:dyDescent="0.35">
      <c r="A202" t="s">
        <v>111</v>
      </c>
      <c r="B20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E12" sqref="E12"/>
    </sheetView>
  </sheetViews>
  <sheetFormatPr defaultRowHeight="14.5" x14ac:dyDescent="0.35"/>
  <cols>
    <col min="2" max="2" width="10.26953125" bestFit="1" customWidth="1"/>
  </cols>
  <sheetData>
    <row r="1" spans="1:3" x14ac:dyDescent="0.35">
      <c r="A1" s="2" t="s">
        <v>0</v>
      </c>
      <c r="B1" s="5" t="s">
        <v>1</v>
      </c>
      <c r="C1" s="1" t="s">
        <v>33</v>
      </c>
    </row>
    <row r="3" spans="1:3" x14ac:dyDescent="0.35">
      <c r="A3" s="2" t="s">
        <v>198</v>
      </c>
      <c r="B3" s="6">
        <v>38459</v>
      </c>
      <c r="C3">
        <v>1.4011499999999999</v>
      </c>
    </row>
    <row r="4" spans="1:3" x14ac:dyDescent="0.35">
      <c r="A4" s="2" t="s">
        <v>198</v>
      </c>
      <c r="B4" s="6">
        <v>38465</v>
      </c>
      <c r="C4">
        <v>3.02841</v>
      </c>
    </row>
    <row r="5" spans="1:3" x14ac:dyDescent="0.35">
      <c r="A5" s="2" t="s">
        <v>198</v>
      </c>
      <c r="B5" s="6">
        <v>38472</v>
      </c>
      <c r="C5">
        <v>3.7477399999999998</v>
      </c>
    </row>
    <row r="6" spans="1:3" x14ac:dyDescent="0.35">
      <c r="A6" s="2" t="s">
        <v>198</v>
      </c>
      <c r="B6" s="6">
        <v>38480</v>
      </c>
      <c r="C6">
        <v>3.5118399999999999</v>
      </c>
    </row>
    <row r="7" spans="1:3" x14ac:dyDescent="0.35">
      <c r="A7" s="2" t="s">
        <v>198</v>
      </c>
      <c r="B7" s="6">
        <v>38486</v>
      </c>
      <c r="C7">
        <v>3.28382</v>
      </c>
    </row>
    <row r="8" spans="1:3" x14ac:dyDescent="0.35">
      <c r="A8" s="2" t="s">
        <v>198</v>
      </c>
      <c r="B8" s="6">
        <v>38492</v>
      </c>
      <c r="C8">
        <v>3.0244300000000002</v>
      </c>
    </row>
    <row r="9" spans="1:3" x14ac:dyDescent="0.35">
      <c r="A9" s="2" t="s">
        <v>198</v>
      </c>
      <c r="B9" s="6">
        <v>38500</v>
      </c>
      <c r="C9">
        <v>2.9529399999999999</v>
      </c>
    </row>
    <row r="10" spans="1:3" x14ac:dyDescent="0.35">
      <c r="A10" s="2" t="s">
        <v>198</v>
      </c>
      <c r="B10" s="6">
        <v>38504</v>
      </c>
    </row>
    <row r="11" spans="1:3" x14ac:dyDescent="0.35">
      <c r="A11" s="2" t="s">
        <v>198</v>
      </c>
      <c r="B11" s="6">
        <v>38506</v>
      </c>
      <c r="C11">
        <v>3.0223399999999998</v>
      </c>
    </row>
    <row r="12" spans="1:3" x14ac:dyDescent="0.35">
      <c r="A12" s="2" t="s">
        <v>198</v>
      </c>
      <c r="B12" s="6">
        <v>38513</v>
      </c>
      <c r="C12">
        <v>2.67685</v>
      </c>
    </row>
    <row r="13" spans="1:3" x14ac:dyDescent="0.35">
      <c r="A13" s="2" t="s">
        <v>198</v>
      </c>
      <c r="B13" s="6">
        <v>38517</v>
      </c>
    </row>
    <row r="14" spans="1:3" x14ac:dyDescent="0.35">
      <c r="A14" s="2" t="s">
        <v>198</v>
      </c>
      <c r="B14" s="6">
        <v>38520</v>
      </c>
      <c r="C14">
        <v>2.2374499999999999</v>
      </c>
    </row>
    <row r="15" spans="1:3" x14ac:dyDescent="0.35">
      <c r="A15" s="2" t="s">
        <v>198</v>
      </c>
      <c r="B15" s="6">
        <v>38526</v>
      </c>
      <c r="C15">
        <v>1.6023000000000001</v>
      </c>
    </row>
    <row r="16" spans="1:3" x14ac:dyDescent="0.35">
      <c r="A16" s="2" t="s">
        <v>198</v>
      </c>
      <c r="B16" s="6">
        <v>38533</v>
      </c>
      <c r="C16">
        <v>0.99854399999999999</v>
      </c>
    </row>
    <row r="17" spans="1:3" x14ac:dyDescent="0.35">
      <c r="A17" s="2" t="s">
        <v>198</v>
      </c>
      <c r="B17" s="6">
        <v>38540</v>
      </c>
      <c r="C17">
        <v>0.52780300000000002</v>
      </c>
    </row>
    <row r="18" spans="1:3" x14ac:dyDescent="0.35">
      <c r="A18" s="2" t="s">
        <v>198</v>
      </c>
      <c r="B18" s="6">
        <v>38547</v>
      </c>
      <c r="C18">
        <v>0.36234699999999997</v>
      </c>
    </row>
    <row r="19" spans="1:3" x14ac:dyDescent="0.35">
      <c r="A19" s="2" t="s">
        <v>198</v>
      </c>
      <c r="B19" s="6">
        <v>38548</v>
      </c>
    </row>
    <row r="20" spans="1:3" x14ac:dyDescent="0.35">
      <c r="A20" s="2" t="s">
        <v>198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Holzworth, Drew (A&amp;F, Toowoomba)</cp:lastModifiedBy>
  <cp:lastPrinted>2016-04-22T04:05:48Z</cp:lastPrinted>
  <dcterms:created xsi:type="dcterms:W3CDTF">2014-04-28T02:28:47Z</dcterms:created>
  <dcterms:modified xsi:type="dcterms:W3CDTF">2019-10-17T04:57:17Z</dcterms:modified>
</cp:coreProperties>
</file>